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analise-orgao/other/analise/"/>
    </mc:Choice>
  </mc:AlternateContent>
  <xr:revisionPtr revIDLastSave="0" documentId="13_ncr:1_{FD49671A-F9A1-2344-95B3-39D8FE9B428F}" xr6:coauthVersionLast="46" xr6:coauthVersionMax="46" xr10:uidLastSave="{00000000-0000-0000-0000-000000000000}"/>
  <bookViews>
    <workbookView xWindow="620" yWindow="780" windowWidth="25200" windowHeight="13860" activeTab="5" xr2:uid="{00000000-000D-0000-FFFF-FFFF00000000}"/>
  </bookViews>
  <sheets>
    <sheet name="ploa_gnd" sheetId="1" r:id="rId1"/>
    <sheet name="ploa_gnd_custeio" sheetId="3" r:id="rId2"/>
    <sheet name="ploa_subfuncao" sheetId="8" r:id="rId3"/>
    <sheet name="ploa_subfuncao_raw" sheetId="5" r:id="rId4"/>
    <sheet name="tab_funcao" sheetId="7" r:id="rId5"/>
    <sheet name="Gráficos" sheetId="2" r:id="rId6"/>
    <sheet name="Gráficos detalhes" sheetId="9" r:id="rId7"/>
  </sheet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11" i="5"/>
  <c r="D115" i="2"/>
  <c r="E115" i="2"/>
  <c r="E114" i="2"/>
  <c r="E113" i="2"/>
  <c r="E112" i="2"/>
  <c r="E111" i="2"/>
  <c r="E110" i="2"/>
  <c r="E109" i="2"/>
  <c r="D109" i="2"/>
  <c r="D110" i="2"/>
  <c r="D111" i="2"/>
  <c r="D112" i="2"/>
  <c r="D113" i="2"/>
  <c r="D114" i="2"/>
  <c r="C64" i="2"/>
  <c r="C65" i="2"/>
  <c r="C66" i="2"/>
  <c r="C67" i="2"/>
  <c r="C68" i="2"/>
  <c r="C69" i="2"/>
  <c r="C70" i="2"/>
  <c r="B70" i="2"/>
  <c r="B69" i="2"/>
  <c r="B68" i="2"/>
  <c r="B67" i="2"/>
  <c r="B66" i="2"/>
  <c r="B65" i="2"/>
  <c r="B64" i="2"/>
  <c r="C2" i="2"/>
  <c r="C3" i="2"/>
  <c r="C34" i="2" s="1"/>
  <c r="B3" i="2"/>
  <c r="B34" i="2" s="1"/>
  <c r="B2" i="2"/>
  <c r="D2" i="2" l="1"/>
  <c r="C33" i="2"/>
  <c r="D34" i="2"/>
  <c r="B33" i="2"/>
  <c r="D33" i="2" s="1"/>
  <c r="D3" i="2"/>
</calcChain>
</file>

<file path=xl/sharedStrings.xml><?xml version="1.0" encoding="utf-8"?>
<sst xmlns="http://schemas.openxmlformats.org/spreadsheetml/2006/main" count="11557" uniqueCount="3567">
  <si>
    <t>ploa_gnd</t>
  </si>
  <si>
    <t>Filtro do relatório:</t>
  </si>
  <si>
    <t>({Item Informação} = 13:DOTACAO ATUALIZADA, 8:PROJETO INICIAL DA LOA - FIXACAO DESPESA) E ({Órgão UGE - Orçam. Fiscal S/N} = PERTENCE) E ({Ano Lançamento} ({Número Ano}) = 2020 OU 2021)</t>
  </si>
  <si>
    <t>Páginas:</t>
  </si>
  <si>
    <t>Métrica: Movim. Líquido - R$ (Item Informação)</t>
  </si>
  <si>
    <t>Fonte Recursos: Fontes de emissão</t>
  </si>
  <si>
    <t>Item Informação</t>
  </si>
  <si>
    <t>8</t>
  </si>
  <si>
    <t>13</t>
  </si>
  <si>
    <t>PROJETO INICIAL DA LOA - FIXACAO DESPESA</t>
  </si>
  <si>
    <t>DOTACAO ATUALIZADA</t>
  </si>
  <si>
    <t>Grupo Despesa</t>
  </si>
  <si>
    <t>2021</t>
  </si>
  <si>
    <t>2020</t>
  </si>
  <si>
    <t>1</t>
  </si>
  <si>
    <t>PESSOAL E ENCARGOS SOCIAIS</t>
  </si>
  <si>
    <t>2</t>
  </si>
  <si>
    <t>JUROS E ENCARGOS DA DIVIDA</t>
  </si>
  <si>
    <t>3</t>
  </si>
  <si>
    <t>OUTRAS DESPESAS CORRENTES</t>
  </si>
  <si>
    <t>4</t>
  </si>
  <si>
    <t>INVESTIMENTOS</t>
  </si>
  <si>
    <t>5</t>
  </si>
  <si>
    <t>INVERSOES FINANCEIRAS</t>
  </si>
  <si>
    <t>6</t>
  </si>
  <si>
    <t>AMORTIZACAO/REFINANCIAMENTO DA DIVIDA</t>
  </si>
  <si>
    <t>9</t>
  </si>
  <si>
    <t>RESERVA DE CONTINGENCIA</t>
  </si>
  <si>
    <t>Fonte Recursos: Demais fontes</t>
  </si>
  <si>
    <t>Fonte Recursos: Total</t>
  </si>
  <si>
    <t>Total geral</t>
  </si>
  <si>
    <t>PLOA 2021</t>
  </si>
  <si>
    <t>PLOA 2020</t>
  </si>
  <si>
    <t>Dívida</t>
  </si>
  <si>
    <t>Demais</t>
  </si>
  <si>
    <t>Pessoal</t>
  </si>
  <si>
    <t>Investimento</t>
  </si>
  <si>
    <t>Inversões</t>
  </si>
  <si>
    <t>({Item Informação} = 13:DOTACAO ATUALIZADA, 8:PROJETO INICIAL DA LOA - FIXACAO DESPESA) E ({Órgão UGE - Orçam. Fiscal S/N} = PERTENCE) E ({Ano Lançamento} ({Número Ano}) = 2020 OU 2021) E ({Grupo Despesa} = 3:OUTRAS DESPESAS CORRENTES)</t>
  </si>
  <si>
    <t>Grupo Despesa: 3:OUTRAS DESPESAS CORRENTES</t>
  </si>
  <si>
    <t>Unidade Orçamentária</t>
  </si>
  <si>
    <t>Programa Governo</t>
  </si>
  <si>
    <t>RGPS</t>
  </si>
  <si>
    <t>Todos os Outros</t>
  </si>
  <si>
    <t>Transferencias Consti</t>
  </si>
  <si>
    <t>Grupo Despesa: Total</t>
  </si>
  <si>
    <t>Transferências Constitucionais</t>
  </si>
  <si>
    <t>Demais custeio</t>
  </si>
  <si>
    <t>Reserva</t>
  </si>
  <si>
    <t>Emissão 2021</t>
  </si>
  <si>
    <t>Emissão 2020</t>
  </si>
  <si>
    <t>({Item Informação} = 13:DOTACAO ATUALIZADA, 8:PROJETO INICIAL DA LOA - FIXACAO DESPESA) E ({Órgão UGE - Orçam. Fiscal S/N} = PERTENCE) E ({Ano Lançamento} ({Número Ano}) = 2020 OU 2021) E ({Grupo Despesa} = 3:OUTRAS DESPESAS CORRENTES, 1:PESSOAL E ENCARGOS SOCIAIS, 4:INVESTIMENTOS, 5:INVERSOES FINANCEIRAS) E ({Unidade Orçamentária} &lt;&gt; 25917:FUNDO DO REGIME GERAL DE PREVIDENCIA SOCIAL, 93102:REC.SOB SUPERV.DO FUNDO REG.GERAL PREV.SOCIAL) E ({Programa Governo} &lt;&gt; 0903:OPERACOES ESPECIAIS: TRANSFERENCIAS CONSTITUCIONAIS E AS DEC)</t>
  </si>
  <si>
    <t>092</t>
  </si>
  <si>
    <t>REPRESENTACAO JUDICIAL E EXTRAJUDICIAL</t>
  </si>
  <si>
    <t>121</t>
  </si>
  <si>
    <t>PLANEJAMENTO E ORCAMENTO</t>
  </si>
  <si>
    <t>122</t>
  </si>
  <si>
    <t>ADMINISTRACAO GERAL</t>
  </si>
  <si>
    <t>123</t>
  </si>
  <si>
    <t>ADMINISTRACAO FINANCEIRA</t>
  </si>
  <si>
    <t>124</t>
  </si>
  <si>
    <t>CONTROLE INTERNO</t>
  </si>
  <si>
    <t>125</t>
  </si>
  <si>
    <t>NORMATIZACAO E FISCALIZACAO</t>
  </si>
  <si>
    <t>126</t>
  </si>
  <si>
    <t>TECNOLOGIA DA INFORMACAO</t>
  </si>
  <si>
    <t>127</t>
  </si>
  <si>
    <t>ORDENAMENTO TERRITORIAL</t>
  </si>
  <si>
    <t>128</t>
  </si>
  <si>
    <t>FORMACAO DE RECURSOS HUMANOS</t>
  </si>
  <si>
    <t>131</t>
  </si>
  <si>
    <t>COMUNICACAO SOCIAL</t>
  </si>
  <si>
    <t>151</t>
  </si>
  <si>
    <t>DEFESA AEREA</t>
  </si>
  <si>
    <t>152</t>
  </si>
  <si>
    <t>DEFESA NAVAL</t>
  </si>
  <si>
    <t>153</t>
  </si>
  <si>
    <t>DEFESA TERRESTRE</t>
  </si>
  <si>
    <t>181</t>
  </si>
  <si>
    <t>POLICIAMENTO</t>
  </si>
  <si>
    <t>182</t>
  </si>
  <si>
    <t>DEFESA CIVIL</t>
  </si>
  <si>
    <t>183</t>
  </si>
  <si>
    <t>INFORMACAO E INTELIGENCIA</t>
  </si>
  <si>
    <t>211</t>
  </si>
  <si>
    <t>RELACOES DIPLOMATICAS</t>
  </si>
  <si>
    <t>212</t>
  </si>
  <si>
    <t>COOPERACAO INTERNACIONAL</t>
  </si>
  <si>
    <t>241</t>
  </si>
  <si>
    <t>ASSISTENCIA AO IDOSO</t>
  </si>
  <si>
    <t>242</t>
  </si>
  <si>
    <t>ASSISTENCIA AO PORTADOR DE DEFICIENCIA</t>
  </si>
  <si>
    <t>243</t>
  </si>
  <si>
    <t>ASSISTENCIA A CRIANCA E AO ADOLESCENTE</t>
  </si>
  <si>
    <t>244</t>
  </si>
  <si>
    <t>ASSISTENCIA COMUNITARIA</t>
  </si>
  <si>
    <t>271</t>
  </si>
  <si>
    <t>PREVIDENCIA BASICA</t>
  </si>
  <si>
    <t>272</t>
  </si>
  <si>
    <t>PREVIDENCIA DO REGIME ESTATUTARIO</t>
  </si>
  <si>
    <t>301</t>
  </si>
  <si>
    <t>ATENCAO BASICA</t>
  </si>
  <si>
    <t>302</t>
  </si>
  <si>
    <t>ASSISTENCIA HOSPITALAR E AMBULATORIAL</t>
  </si>
  <si>
    <t>303</t>
  </si>
  <si>
    <t>SUPORTE PROFILATICO E TERAPEUTICO</t>
  </si>
  <si>
    <t>304</t>
  </si>
  <si>
    <t>VIGILANCIA SANITARIA</t>
  </si>
  <si>
    <t>305</t>
  </si>
  <si>
    <t>VIGILANCIA EPIDEMIOLOGICA</t>
  </si>
  <si>
    <t>306</t>
  </si>
  <si>
    <t>ALIMENTACAO E NUTRICAO</t>
  </si>
  <si>
    <t>331</t>
  </si>
  <si>
    <t>PROTECAO E BENEFICIOS AO TRABALHADOR</t>
  </si>
  <si>
    <t>333</t>
  </si>
  <si>
    <t>EMPREGABILIDADE</t>
  </si>
  <si>
    <t>334</t>
  </si>
  <si>
    <t>FOMENTO AO TRABALHO</t>
  </si>
  <si>
    <t>363</t>
  </si>
  <si>
    <t>ENSINO PROFISSIONAL</t>
  </si>
  <si>
    <t>364</t>
  </si>
  <si>
    <t>ENSINO SUPERIOR</t>
  </si>
  <si>
    <t>365</t>
  </si>
  <si>
    <t>EDUCACAO INFANTIL</t>
  </si>
  <si>
    <t>366</t>
  </si>
  <si>
    <t>EDUCACAO DE JOVENS E ADULTOS</t>
  </si>
  <si>
    <t>367</t>
  </si>
  <si>
    <t>EDUCACAO ESPECIAL</t>
  </si>
  <si>
    <t>368</t>
  </si>
  <si>
    <t>EDUCACAO BASICA</t>
  </si>
  <si>
    <t>391</t>
  </si>
  <si>
    <t>PATRIMONIO HISTORICO, ARTISTICO E ARQUEOLOGICO</t>
  </si>
  <si>
    <t>392</t>
  </si>
  <si>
    <t>DIFUSAO CULTURAL</t>
  </si>
  <si>
    <t>422</t>
  </si>
  <si>
    <t>DIREITOS INDIVIDUAIS, COLETIVOS E DIFUSOS</t>
  </si>
  <si>
    <t>423</t>
  </si>
  <si>
    <t>ASSISTENCIA AOS POVOS INDIGENAS</t>
  </si>
  <si>
    <t>451</t>
  </si>
  <si>
    <t>INFRA-ESTRUTURA URBANA</t>
  </si>
  <si>
    <t>452</t>
  </si>
  <si>
    <t>SERVICOS URBANOS</t>
  </si>
  <si>
    <t>453</t>
  </si>
  <si>
    <t>TRANSPORTES COLETIVOS URBANOS</t>
  </si>
  <si>
    <t>482</t>
  </si>
  <si>
    <t>HABITACAO URBANA</t>
  </si>
  <si>
    <t>511</t>
  </si>
  <si>
    <t>SANEAMENTO BASICO RURAL</t>
  </si>
  <si>
    <t>512</t>
  </si>
  <si>
    <t>SANEAMENTO BASICO URBANO</t>
  </si>
  <si>
    <t>541</t>
  </si>
  <si>
    <t>PRESERVACAO E CONSERVACAO AMBIENTAL</t>
  </si>
  <si>
    <t>542</t>
  </si>
  <si>
    <t>CONTROLE AMBIENTAL</t>
  </si>
  <si>
    <t>543</t>
  </si>
  <si>
    <t>RECUPERACAO DE AREAS DEGRADADAS</t>
  </si>
  <si>
    <t>544</t>
  </si>
  <si>
    <t>RECURSOS HIDRICOS</t>
  </si>
  <si>
    <t>545</t>
  </si>
  <si>
    <t>METEOROLOGIA</t>
  </si>
  <si>
    <t>571</t>
  </si>
  <si>
    <t>DESENVOLVIMENTO CIENTIFICO</t>
  </si>
  <si>
    <t>572</t>
  </si>
  <si>
    <t>DESENVOLVIMENTO TECNOLOGICO E ENGENHARIA</t>
  </si>
  <si>
    <t>573</t>
  </si>
  <si>
    <t>DIFUSAO DO CONHECIMENTO CIENTIFICO E TECNOLOGICO</t>
  </si>
  <si>
    <t>605</t>
  </si>
  <si>
    <t>ABASTECIMENTO</t>
  </si>
  <si>
    <t>606</t>
  </si>
  <si>
    <t>EXTENSAO RURAL</t>
  </si>
  <si>
    <t>607</t>
  </si>
  <si>
    <t>IRRIGACAO</t>
  </si>
  <si>
    <t>608</t>
  </si>
  <si>
    <t>PROMOCAO DA PRODUCAO AGROPECUARIA</t>
  </si>
  <si>
    <t>609</t>
  </si>
  <si>
    <t>DEFESA AGROPECUARIA</t>
  </si>
  <si>
    <t>631</t>
  </si>
  <si>
    <t>REFORMA AGRARIA</t>
  </si>
  <si>
    <t>661</t>
  </si>
  <si>
    <t>PROMOCAO INDUSTRIAL</t>
  </si>
  <si>
    <t>662</t>
  </si>
  <si>
    <t>PRODUCAO INDUSTRIAL</t>
  </si>
  <si>
    <t>663</t>
  </si>
  <si>
    <t>MINERACAO</t>
  </si>
  <si>
    <t>664</t>
  </si>
  <si>
    <t>PROPRIEDADE INDUSTRIAL</t>
  </si>
  <si>
    <t>665</t>
  </si>
  <si>
    <t>NORMALIZACAO E QUALIDADE</t>
  </si>
  <si>
    <t>691</t>
  </si>
  <si>
    <t>PROMOCAO COMERCIAL</t>
  </si>
  <si>
    <t>693</t>
  </si>
  <si>
    <t>COMERCIO EXTERIOR</t>
  </si>
  <si>
    <t>694</t>
  </si>
  <si>
    <t>SERVICOS FINANCEIROS</t>
  </si>
  <si>
    <t>695</t>
  </si>
  <si>
    <t>TURISMO</t>
  </si>
  <si>
    <t>722</t>
  </si>
  <si>
    <t>TELECOMUNICACOES</t>
  </si>
  <si>
    <t>751</t>
  </si>
  <si>
    <t>CONSERVACAO DE ENERGIA</t>
  </si>
  <si>
    <t>752</t>
  </si>
  <si>
    <t>ENERGIA ELETRICA</t>
  </si>
  <si>
    <t>753</t>
  </si>
  <si>
    <t>COMBUSTIVEIS MINERAIS</t>
  </si>
  <si>
    <t>754</t>
  </si>
  <si>
    <t>BIOCOMBUSTIVEIS</t>
  </si>
  <si>
    <t>782</t>
  </si>
  <si>
    <t>TRANSPORTE RODOVIARIO</t>
  </si>
  <si>
    <t>783</t>
  </si>
  <si>
    <t>TRANSPORTE FERROVIARIO</t>
  </si>
  <si>
    <t>784</t>
  </si>
  <si>
    <t>TRANSPORTE HIDROVIARIO</t>
  </si>
  <si>
    <t>811</t>
  </si>
  <si>
    <t>DESPORTO DE RENDIMENTO</t>
  </si>
  <si>
    <t>812</t>
  </si>
  <si>
    <t>DESPORTO COMUNITARIO</t>
  </si>
  <si>
    <t>845</t>
  </si>
  <si>
    <t>OUTRAS TRANSFERENCIAS</t>
  </si>
  <si>
    <t>846</t>
  </si>
  <si>
    <t>OUTROS ENCARGOS ESPECIAIS</t>
  </si>
  <si>
    <t>847</t>
  </si>
  <si>
    <t>TRANSFERENCIAS PARA A EDUCACAO BASICA</t>
  </si>
  <si>
    <t>999</t>
  </si>
  <si>
    <t>031</t>
  </si>
  <si>
    <t>ACAO LEGISLATIVA</t>
  </si>
  <si>
    <t>032</t>
  </si>
  <si>
    <t>CONTROLE EXTERNO</t>
  </si>
  <si>
    <t>061</t>
  </si>
  <si>
    <t>ACAO JUDICIARIA</t>
  </si>
  <si>
    <t>062</t>
  </si>
  <si>
    <t>DEFESA DO INTERESSE PUBLICO NO PROCESSO JUDICIARIO</t>
  </si>
  <si>
    <t>129</t>
  </si>
  <si>
    <t>ADMINISTRACAO DE RECEITAS</t>
  </si>
  <si>
    <t>130</t>
  </si>
  <si>
    <t>ADMINISTRACAO DE CONCESSOES</t>
  </si>
  <si>
    <t>274</t>
  </si>
  <si>
    <t>PREVIDENCIA ESPECIAL</t>
  </si>
  <si>
    <t>332</t>
  </si>
  <si>
    <t>RELACOES DE TRABALHO</t>
  </si>
  <si>
    <t>421</t>
  </si>
  <si>
    <t>CUSTODIA E REINTEGRACAO SOCIAL</t>
  </si>
  <si>
    <t>781</t>
  </si>
  <si>
    <t>TRANSPORTE AEREO</t>
  </si>
  <si>
    <t>Subfunção Governo Código</t>
  </si>
  <si>
    <t>Subfunção Governo Nome</t>
  </si>
  <si>
    <t>Fonte Recursos</t>
  </si>
  <si>
    <t>Demais fontes</t>
  </si>
  <si>
    <t>Fontes de emissão</t>
  </si>
  <si>
    <t>subfuncao</t>
  </si>
  <si>
    <t>Rótulos de Linha</t>
  </si>
  <si>
    <t>Total Geral</t>
  </si>
  <si>
    <t>cod_subfuncao</t>
  </si>
  <si>
    <t>cod_funcao</t>
  </si>
  <si>
    <t>Funcao</t>
  </si>
  <si>
    <t>01</t>
  </si>
  <si>
    <t>01 - Legislativa</t>
  </si>
  <si>
    <t>02</t>
  </si>
  <si>
    <t>02 - Judiciária</t>
  </si>
  <si>
    <t>091</t>
  </si>
  <si>
    <t>03</t>
  </si>
  <si>
    <t>03 - Essencial à Justiça</t>
  </si>
  <si>
    <t>04</t>
  </si>
  <si>
    <t>04 - Administração</t>
  </si>
  <si>
    <t>05</t>
  </si>
  <si>
    <t>05 - Defesa Nacional</t>
  </si>
  <si>
    <t>06</t>
  </si>
  <si>
    <t>06 - Segurança Pública</t>
  </si>
  <si>
    <t>07</t>
  </si>
  <si>
    <t>07 - Relações Exteriores</t>
  </si>
  <si>
    <t>08</t>
  </si>
  <si>
    <t>08 - Assistência Social</t>
  </si>
  <si>
    <t>09</t>
  </si>
  <si>
    <t>09 - Previdência Social</t>
  </si>
  <si>
    <t>273</t>
  </si>
  <si>
    <t>10</t>
  </si>
  <si>
    <t>10 - Saúde</t>
  </si>
  <si>
    <t>11</t>
  </si>
  <si>
    <t>11 - Trabalho</t>
  </si>
  <si>
    <t>361</t>
  </si>
  <si>
    <t>12</t>
  </si>
  <si>
    <t>12 - Educação</t>
  </si>
  <si>
    <t>362</t>
  </si>
  <si>
    <t>13 - Cultura</t>
  </si>
  <si>
    <t>14</t>
  </si>
  <si>
    <t>14 - Direitos da Cidadania</t>
  </si>
  <si>
    <t>15</t>
  </si>
  <si>
    <t>15 - Urbanismo</t>
  </si>
  <si>
    <t>481</t>
  </si>
  <si>
    <t>16</t>
  </si>
  <si>
    <t>16 - Habitação</t>
  </si>
  <si>
    <t>17</t>
  </si>
  <si>
    <t>17 - Saneamento</t>
  </si>
  <si>
    <t>18</t>
  </si>
  <si>
    <t>18 - Gestão Ambiental</t>
  </si>
  <si>
    <t>19</t>
  </si>
  <si>
    <t>19 - Ciência e Tecnologia</t>
  </si>
  <si>
    <t>601</t>
  </si>
  <si>
    <t>20</t>
  </si>
  <si>
    <t>20 - Agricultura</t>
  </si>
  <si>
    <t>602</t>
  </si>
  <si>
    <t>603</t>
  </si>
  <si>
    <t>604</t>
  </si>
  <si>
    <t>21</t>
  </si>
  <si>
    <t>21 - Organização Agrária</t>
  </si>
  <si>
    <t>632</t>
  </si>
  <si>
    <t>22</t>
  </si>
  <si>
    <t>22 - Indústria</t>
  </si>
  <si>
    <t>23</t>
  </si>
  <si>
    <t>23 - Comércio e Serviços</t>
  </si>
  <si>
    <t>692</t>
  </si>
  <si>
    <t>721</t>
  </si>
  <si>
    <t>24</t>
  </si>
  <si>
    <t>24 - Comunicações</t>
  </si>
  <si>
    <t>25</t>
  </si>
  <si>
    <t>25 - Energia</t>
  </si>
  <si>
    <t>26</t>
  </si>
  <si>
    <t>26 - Transporte</t>
  </si>
  <si>
    <t>785</t>
  </si>
  <si>
    <t>27</t>
  </si>
  <si>
    <t>27 - Desporto e Lazer</t>
  </si>
  <si>
    <t>813</t>
  </si>
  <si>
    <t>841</t>
  </si>
  <si>
    <t>28</t>
  </si>
  <si>
    <t>28 - Encargos Especiais</t>
  </si>
  <si>
    <t>842</t>
  </si>
  <si>
    <t>843</t>
  </si>
  <si>
    <t>844</t>
  </si>
  <si>
    <t>99</t>
  </si>
  <si>
    <t>99 - Reserva de Contingência</t>
  </si>
  <si>
    <t>4061</t>
  </si>
  <si>
    <t>PROCESSO LEGISLATIVO, FISCALIZACAO E REPRESENTACAO POLITICA</t>
  </si>
  <si>
    <t>15V7</t>
  </si>
  <si>
    <t>CONSTRUCAO DO EDIFICIO-SEDE DO CONSELHO NACIONAL DO MINISTER</t>
  </si>
  <si>
    <t>21BH</t>
  </si>
  <si>
    <t>CONTROLE DA ATUACAO ADMINISTRATIVA E FINANCEIRA DO PODER JUD</t>
  </si>
  <si>
    <t>4018</t>
  </si>
  <si>
    <t>FISCALIZACAO DA APLICACAO DOS RECURSOS PUBLICOS FEDERAIS</t>
  </si>
  <si>
    <t>8010</t>
  </si>
  <si>
    <t>ATUACAO ESTRATEGICA PARA CONTROLE E FORTALECIMENTO DO MINIST</t>
  </si>
  <si>
    <t>4224</t>
  </si>
  <si>
    <t>ASSISTENCIA JURIDICA A PESSOAS CARENTES</t>
  </si>
  <si>
    <t>4225</t>
  </si>
  <si>
    <t>PROCESSAMENTO DE CAUSAS E GESTAO ADMINISTRATIVA NA JUSTICA M</t>
  </si>
  <si>
    <t>4234</t>
  </si>
  <si>
    <t>APRECIACAO E JULGAMENTO DE CAUSAS NO DISTRITO FEDERAL</t>
  </si>
  <si>
    <t>4236</t>
  </si>
  <si>
    <t>APRECIACAO E JULGAMENTO DE CAUSAS</t>
  </si>
  <si>
    <t>4257</t>
  </si>
  <si>
    <t>JULGAMENTO DE CAUSAS NA JUSTICA FEDERAL</t>
  </si>
  <si>
    <t>4269</t>
  </si>
  <si>
    <t>PLEITOS ELEITORAIS</t>
  </si>
  <si>
    <t>6359</t>
  </si>
  <si>
    <t>APRECIACAO E JULGAMENTO DE CAUSAS NO SUPREMO TRIBUNAL FEDERA</t>
  </si>
  <si>
    <t>15UB</t>
  </si>
  <si>
    <t>CONSTRUCAO DO EDIFICIO-SEDE DA PROCURADORIA REGIONAL DO TRAB</t>
  </si>
  <si>
    <t>15UC</t>
  </si>
  <si>
    <t>REFORMA E ADAPTACAO DO EDIFICIO-SEDE DA PROCURADORIA REGIONA</t>
  </si>
  <si>
    <t>4261</t>
  </si>
  <si>
    <t>DEFESA DO INTERESSE PUBLICO NO PROCESSO JUDICIARIO - MINISTE</t>
  </si>
  <si>
    <t>4262</t>
  </si>
  <si>
    <t>4263</t>
  </si>
  <si>
    <t>4264</t>
  </si>
  <si>
    <t>2244</t>
  </si>
  <si>
    <t>RECUPERACAO DE CREDITOS, CONSULTORIA, REPRESENTACAO JUDICIAL</t>
  </si>
  <si>
    <t>2294</t>
  </si>
  <si>
    <t>DEFESA JUDICIAL DA PREVIDENCIA SOCIAL BASICA</t>
  </si>
  <si>
    <t>2674</t>
  </si>
  <si>
    <t>REPRESENTACAO JUDICIAL E EXTRAJUDICIAL DA UNIAO E SUAS AUTAR</t>
  </si>
  <si>
    <t>122X</t>
  </si>
  <si>
    <t>IMPLANTACAO DO SISTEMA DE ATENDIMENTO PORTUARIO UNIFICADO</t>
  </si>
  <si>
    <t>12KP</t>
  </si>
  <si>
    <t>IMPLANTACAO DO SISTEMA DE CARGA INTELIGENTE E CADEIA LOGISTI</t>
  </si>
  <si>
    <t>12KR</t>
  </si>
  <si>
    <t>IMPLANTACAO DO SISTEMA DE GESTAO DE TRAFEGO DE NAVIOS</t>
  </si>
  <si>
    <t>15MV</t>
  </si>
  <si>
    <t>ATUALIZACAO DA COBERTURA E DA PRODUCAO ESTATISTICA E GEOCIEN</t>
  </si>
  <si>
    <t>20LI</t>
  </si>
  <si>
    <t>ESTUDOS PARA O PLANEJAMENTO DO SETOR ENERGETICO</t>
  </si>
  <si>
    <t>20T4</t>
  </si>
  <si>
    <t>ATIVIDADES DO CENTRO DE APOIO A SISTEMAS LOGISTICOS DE DEFES</t>
  </si>
  <si>
    <t>20U0</t>
  </si>
  <si>
    <t>GESTAO E APRIMORAMENTO DO PLANEJAMENTO</t>
  </si>
  <si>
    <t>20U6</t>
  </si>
  <si>
    <t>PESQUISAS E ESTUDOS ESTATISTICOS</t>
  </si>
  <si>
    <t>20U7</t>
  </si>
  <si>
    <t>CENSOS DEMOGRAFICO, AGROPECUARIO E GEOGRAFICO</t>
  </si>
  <si>
    <t>20UC</t>
  </si>
  <si>
    <t>ESTUDOS, PROJETOS E PLANEJAMENTO DE INFRAESTRUTURA DE TRANSP</t>
  </si>
  <si>
    <t>217N</t>
  </si>
  <si>
    <t>APOIO A ELABORACAO DE PLANOS E ESTUDOS DE INVESTIMENTOS EM I</t>
  </si>
  <si>
    <t>21C5</t>
  </si>
  <si>
    <t>ELABORACAO DE ESTUDOS E AVALIACAO DE PROJETOS DE INVESTIMENT</t>
  </si>
  <si>
    <t>2B52</t>
  </si>
  <si>
    <t>DESENVOLVIMENTO INSTITUCIONAL DA GESTAO ORCAMENTARIA, FINANC</t>
  </si>
  <si>
    <t>4210</t>
  </si>
  <si>
    <t>FORMULACAO E GESTAO DA POLITICA NACIONAL DE CIENCIA, TECNOLO</t>
  </si>
  <si>
    <t>4743</t>
  </si>
  <si>
    <t>COORDENACAO E GOVERNANCA DAS EMPRESAS ESTATAIS FEDERAIS</t>
  </si>
  <si>
    <t>4892</t>
  </si>
  <si>
    <t>PLANEJAMENTO DOS SETORES DE PETROLEO, DERIVADOS, GAS NATURAL</t>
  </si>
  <si>
    <t>4897</t>
  </si>
  <si>
    <t>PLANEJAMENTO DO SETOR ENERGETICO</t>
  </si>
  <si>
    <t>8648</t>
  </si>
  <si>
    <t>DESENVOLVIMENTO E FORTALECIMENTO DA ECONOMIA DA SAUDE E PROG</t>
  </si>
  <si>
    <t>8861</t>
  </si>
  <si>
    <t>GESTAO E APRIMORAMENTO DO PROCESSO ORCAMENTARIO</t>
  </si>
  <si>
    <t>8874</t>
  </si>
  <si>
    <t>APOIO AO PLANEJAMENTO E GESTAO URBANA MUNICIPAL E INTERFEDER</t>
  </si>
  <si>
    <t>00IO</t>
  </si>
  <si>
    <t>INVENTARIANCA DO FUNDO NACIONAL DE DESENVOLVIMENTO - FND (EX</t>
  </si>
  <si>
    <t>10S2</t>
  </si>
  <si>
    <t>CONSTRUCAO DO CENTRO DE TECNOLOGIA DA CAMARA DOS DEPUTADOS</t>
  </si>
  <si>
    <t>10WS</t>
  </si>
  <si>
    <t>CONSTRUCAO DO EDIFICIO-SEDE DO FORUM TRABALHISTA DE MANAUS -</t>
  </si>
  <si>
    <t>110E</t>
  </si>
  <si>
    <t>CONSTRUCAO DO EDIFICIO-SEDE DA PROCURADORIA DA REPUBLICA EM</t>
  </si>
  <si>
    <t>11EQ</t>
  </si>
  <si>
    <t>CONSTRUCAO DO CENTRO DE TREINAMENTO DA ESCOLA SUPERIOR DO MI</t>
  </si>
  <si>
    <t>11IM</t>
  </si>
  <si>
    <t>REFORMA DOS ANEXOS I E II DA SECAO JUDICIARIA DO RIO DE JANE</t>
  </si>
  <si>
    <t>11JL</t>
  </si>
  <si>
    <t>CONSTRUCAO DO EDIFICIO-SEDE DA JUSTICA FEDERAL EM FOZ DO IGU</t>
  </si>
  <si>
    <t>11KR</t>
  </si>
  <si>
    <t>CONSTRUCAO DO EDIFICIO-SEDE DA JUSTICA FEDERAL EM BLUMENAU -</t>
  </si>
  <si>
    <t>11RQ</t>
  </si>
  <si>
    <t>REFORMA DO FORUM DAS EXECUCOES FISCAIS - SP</t>
  </si>
  <si>
    <t>11RV</t>
  </si>
  <si>
    <t>CONSTRUCAO DO EDIFICIO-SEDE DO TRIBUNAL REGIONAL FEDERAL DA</t>
  </si>
  <si>
    <t>11SD</t>
  </si>
  <si>
    <t>12DN</t>
  </si>
  <si>
    <t>CONSTRUCAO DO EDIFICIO-SEDE DA PROCURADORIA DA JUSTICA MILIT</t>
  </si>
  <si>
    <t>12EA</t>
  </si>
  <si>
    <t>REFORMAS DE EDIFICACOES DO MINISTERIO DA CIENCIA, TECNOLOGIA</t>
  </si>
  <si>
    <t>12F2</t>
  </si>
  <si>
    <t>REFORMA DOS IMOVEIS FUNCIONAIS DESTINADOS A MORADIA DOS DEPU</t>
  </si>
  <si>
    <t>12R9</t>
  </si>
  <si>
    <t>CONSTRUCAO DO EDIFICIO II DA SECAO JUDICIARIA EM SALVADOR -</t>
  </si>
  <si>
    <t>12RB</t>
  </si>
  <si>
    <t>REFORMA DO EDIFICIO-SEDE DA SECAO JUDICIARIA EM BELEM - PA</t>
  </si>
  <si>
    <t>12RE</t>
  </si>
  <si>
    <t>CONSTRUCAO DO EDIFICIO-SEDE II DA SECAO JUDICIARIA EM GOIANI</t>
  </si>
  <si>
    <t>12S9</t>
  </si>
  <si>
    <t>REFORMA DO FORUM FEDERAL CRIMINAL E PREVIDENCIARIO DE SAO PA</t>
  </si>
  <si>
    <t>12SI</t>
  </si>
  <si>
    <t>REFORMA DO EDIFICIO-SEDE DA JUSTICA FEDERAL EM ITABAIANA - S</t>
  </si>
  <si>
    <t>12SK</t>
  </si>
  <si>
    <t>REFORMA DO EDIFICIO-SEDE DA SECAO JUDICIARIA EM MACEIO - AL</t>
  </si>
  <si>
    <t>12SN</t>
  </si>
  <si>
    <t>REFORMA DO EDIFICIO-SEDE DA JUSTICA FEDERAL EM ARAPIRACA - A</t>
  </si>
  <si>
    <t>12SO</t>
  </si>
  <si>
    <t>CONSTRUCAO DE EDIFICIO-SEDE DA JUSTICA FEDERAL EM SANTANA DO</t>
  </si>
  <si>
    <t>12SR</t>
  </si>
  <si>
    <t>CONSTRUCAO DO EDIFICIO-SEDE II DA JUSTICA FEDERAL EM CACERES</t>
  </si>
  <si>
    <t>12UT</t>
  </si>
  <si>
    <t>CONSTRUCAO DO EDIFICIO-SEDE DO TRIBUNAL REGIONAL ELEITORAL D</t>
  </si>
  <si>
    <t>132J</t>
  </si>
  <si>
    <t>CONSTRUCAO DO EDIFICIO-SEDE DO FORUM TRABALHISTA DE RESENDE</t>
  </si>
  <si>
    <t>133I</t>
  </si>
  <si>
    <t>ADAPTACAO DO EDIFICIO-SEDE DO FORUM TRABALHISTA DE BELO HORI</t>
  </si>
  <si>
    <t>134A</t>
  </si>
  <si>
    <t>CONSTRUCAO DO EDIFICIO-ANEXO AO FORUM TRABALHISTA DE SAO LEO</t>
  </si>
  <si>
    <t>134B</t>
  </si>
  <si>
    <t>CONSTRUCAO DO EDIFICIO-ANEXO AO FORUM TRABALHISTA DE RIO GRA</t>
  </si>
  <si>
    <t>134D</t>
  </si>
  <si>
    <t>CONSTRUCAO DO EDIFICIO-SEDE DO FORUM TRABALHISTA DE NOVO HAM</t>
  </si>
  <si>
    <t>134F</t>
  </si>
  <si>
    <t>CONSTRUCAO DO EDIFICIO-SEDE DO FORUM TRABALHISTA DE SANTA RO</t>
  </si>
  <si>
    <t>136Y</t>
  </si>
  <si>
    <t>AMPLIACAO DO DEPOSITO DE ARMAZENAMENTO DE URNAS NO MUNICIPIO</t>
  </si>
  <si>
    <t>13C1</t>
  </si>
  <si>
    <t>CONSTRUCAO DO EDIFICIO-SEDE DA PROMOTORIA DE JUSTICA DE BRAZ</t>
  </si>
  <si>
    <t>13FR</t>
  </si>
  <si>
    <t>REFORMA DO FORUM FEDERAL DE RIBEIRAO PRETO - SP</t>
  </si>
  <si>
    <t>13ZW</t>
  </si>
  <si>
    <t>CONSTRUCAO DO COMPLEXO DE ARMAZENAMENTO DO TJDFT</t>
  </si>
  <si>
    <t>140R</t>
  </si>
  <si>
    <t>CONSTRUCAO DO EDIFICIO-SEDE DA VARA DO TRABALHO DE ALEGRETE</t>
  </si>
  <si>
    <t>149F</t>
  </si>
  <si>
    <t>CONSTRUCAO DE CARTORIO ELEITORAL NO MUNICIPIO DE URUCARA - A</t>
  </si>
  <si>
    <t>149G</t>
  </si>
  <si>
    <t>CONSTRUCAO DE CARTORIO ELEITORAL NO MUNICIPIO DE JURUA - AM</t>
  </si>
  <si>
    <t>14PU</t>
  </si>
  <si>
    <t>CONSTRUCAO DO BLOCO G DA SEDE DO STJ</t>
  </si>
  <si>
    <t>14UM</t>
  </si>
  <si>
    <t>REFORMA DO EDIFICIO-SEDE II DA SECAO JUDICIARIA DO DISTRITO</t>
  </si>
  <si>
    <t>14UQ</t>
  </si>
  <si>
    <t>CONSTRUCAO DO EDIFICIO-SEDE DA CONTROLADORIA-REGIONAL DA UNI</t>
  </si>
  <si>
    <t>14YI</t>
  </si>
  <si>
    <t>CONSTRUCAO DO EDIFICIO-SEDE DA JUSTICA FEDERAL EM JUINA - MT</t>
  </si>
  <si>
    <t>14YL</t>
  </si>
  <si>
    <t>REFORMA DO COMPLEXO DE IMOVEIS DA SECAO JUDICIARIA DE SALVAD</t>
  </si>
  <si>
    <t>14YN</t>
  </si>
  <si>
    <t>REFORMA DO FORUM FEDERAL CIVEL DE SAO PAULO - SP</t>
  </si>
  <si>
    <t>14YO</t>
  </si>
  <si>
    <t>REFORMA DA SEDE ADMINISTRATIVA DA JUSTICA FEDERAL DE SAO PAU</t>
  </si>
  <si>
    <t>14YQ</t>
  </si>
  <si>
    <t>REFORMA DO EDIFICIO-SEDE E ANEXOS DO TRF DA 2. REGIAO - RJ</t>
  </si>
  <si>
    <t>14YT</t>
  </si>
  <si>
    <t>CONSTRUCAO DE CARTORIO ELEITORAL NO MUNICIPIO DE GUARAPARI -</t>
  </si>
  <si>
    <t>153C</t>
  </si>
  <si>
    <t>CONSTRUCAO DE GALPAO PARA ARQUIVO E DEPOSITO JUDICIAL PARA A</t>
  </si>
  <si>
    <t>153H</t>
  </si>
  <si>
    <t>REFORMA DO EDIFICIO-SEDE DO TRIBUNAL REGIONAL ELEITORAL DA B</t>
  </si>
  <si>
    <t>155L</t>
  </si>
  <si>
    <t>APRIMORAMENTO DA INFRAESTRUTURA DA FUNDACAO NACIONAL DO INDI</t>
  </si>
  <si>
    <t>156G</t>
  </si>
  <si>
    <t>CONSTRUCAO DA SEDE DO CENTRO NACIONAL DE PREVENCAO E COMBATE</t>
  </si>
  <si>
    <t>157T</t>
  </si>
  <si>
    <t>CONSTRUCAO DO EDIFICIO-SEDE DA ESCOLA NACIONAL DE FORMACAO E</t>
  </si>
  <si>
    <t>158C</t>
  </si>
  <si>
    <t>REFORMA DO EDIFICIO-SEDE I DA JUSTICA FEDERAL NO DISTRITO FE</t>
  </si>
  <si>
    <t>158F</t>
  </si>
  <si>
    <t>REFORMA DO EDIFICIO-SEDE DA SECAO JUDICIARIA EM GOIANIA - GO</t>
  </si>
  <si>
    <t>158N</t>
  </si>
  <si>
    <t>REFORMA DO EDIFICIO-SEDE DA SECAO JUDICIARIA EM ARACAJU - SE</t>
  </si>
  <si>
    <t>158O</t>
  </si>
  <si>
    <t>REFORMA DO EDIFICIO-SEDE DA JUSTICA FEDERAL EM RECIFE - PE</t>
  </si>
  <si>
    <t>158T</t>
  </si>
  <si>
    <t>REFORMA DO JUIZADO ESPECIAL FEDERAL DE SAO PAULO - SP - 2. E</t>
  </si>
  <si>
    <t>158W</t>
  </si>
  <si>
    <t>REFORMA DO COMPLEXO DE IMOVEIS DO TRIBUNAL REGIONAL FEDERAL</t>
  </si>
  <si>
    <t>15A4</t>
  </si>
  <si>
    <t>CONSTRUCAO DO EDIFICIO-SEDE DO FORUM TRABALHISTA DE APUCARAN</t>
  </si>
  <si>
    <t>15AL</t>
  </si>
  <si>
    <t>REFORMA DE UNIDADES DA ANM</t>
  </si>
  <si>
    <t>15DM</t>
  </si>
  <si>
    <t>INTEGRACAO DO SISTEMA ESTATISTICO E GEOCIENTIFICO NACIONAL</t>
  </si>
  <si>
    <t>15FU</t>
  </si>
  <si>
    <t>REFORMA DO EDIFICIO-SEDE III DA JUSTICA FEDERAL NO DISTRITO</t>
  </si>
  <si>
    <t>15FZ</t>
  </si>
  <si>
    <t>REFORMA DO FORUM FEDERAL DE PRESIDENTE PRUDENTE - SP</t>
  </si>
  <si>
    <t>15G5</t>
  </si>
  <si>
    <t>REFORMA DO EDIFICIO-SEDE DA SECAO JUDICIARIA EM JOAO PESSOA</t>
  </si>
  <si>
    <t>15G6</t>
  </si>
  <si>
    <t>REFORMA DO EDIFICIO-SEDE DA JUSTICA FEDERAL EM CAMPINA GRAND</t>
  </si>
  <si>
    <t>15G7</t>
  </si>
  <si>
    <t>REFORMA DO EDIFICIO-SEDE DA JUSTICA FEDERAL EM ESTANCIA - SE</t>
  </si>
  <si>
    <t>15GD</t>
  </si>
  <si>
    <t>REFORMA DO EDIFICIO-ANEXO I DA SECAO JUDICIARIA EM FORTALEZA</t>
  </si>
  <si>
    <t>15GE</t>
  </si>
  <si>
    <t>REFORMA DO EDIFICIO-SEDE DA SECAO JUDICIARIA EM FORTALEZA -</t>
  </si>
  <si>
    <t>15GM</t>
  </si>
  <si>
    <t>REFORMA DE DATACENTERS NA JUSTICA FEDERAL DE 1. GRAU DA 1. R</t>
  </si>
  <si>
    <t>15HO</t>
  </si>
  <si>
    <t>REFORMA DE CARTORIO ELEITORAL NO MUNICIPIO DE SAO LUIS - MA</t>
  </si>
  <si>
    <t>15NX</t>
  </si>
  <si>
    <t>REFORMA DO FORUM FEDERAL DE SANTOS - SP</t>
  </si>
  <si>
    <t>15NZ</t>
  </si>
  <si>
    <t>REFORMA DO EDIFICIO-SEDE DO TRIBUNAL REGIONAL FEDERAL DA 3.</t>
  </si>
  <si>
    <t>15PG</t>
  </si>
  <si>
    <t>REFORMA DO EDIFICIO-SEDE I DA JUSTICA FEDERAL EM UBERLANDIA</t>
  </si>
  <si>
    <t>15PH</t>
  </si>
  <si>
    <t>REFORMA DO EDIFICIO-SEDE DA JUSTICA FEDERAL EM TERESINA - PI</t>
  </si>
  <si>
    <t>15QA</t>
  </si>
  <si>
    <t>REFORMA DO FORUM FEDERAL DE BARUERI - SP</t>
  </si>
  <si>
    <t>15QB</t>
  </si>
  <si>
    <t>REFORMA DO EDIFICIO-SEDE DA SECAO JUDICIARIA DE PORTO ALEGRE</t>
  </si>
  <si>
    <t>15R5</t>
  </si>
  <si>
    <t>IMPLANTACAO DO SISTEMA DE PROTECAO DAS INSTALACOES PRESIDENC</t>
  </si>
  <si>
    <t>15R8</t>
  </si>
  <si>
    <t>REFORMA DO COMPLEXO DE IMOVEIS DA SECAO JUDICIARIA EM BELO H</t>
  </si>
  <si>
    <t>15R9</t>
  </si>
  <si>
    <t>REFORMA DO EDIFICIO-SEDE DA SECAO JUDICIARIA EM PORTO VELHO</t>
  </si>
  <si>
    <t>15S7</t>
  </si>
  <si>
    <t>REFORMA DO EDIFICIO-SEDE DA SUBSECAO JUDICIARIA DE SAO JOAO</t>
  </si>
  <si>
    <t>15S8</t>
  </si>
  <si>
    <t>IMPLANTACAO DE SISTEMA DE ENERGIA SOLAR NA JUSTICA FEDERAL D</t>
  </si>
  <si>
    <t>15S9</t>
  </si>
  <si>
    <t>REFORMA DA NOVA SEDE DO TRIBUNAL REGIONAL ELEITORAL DO RIO G</t>
  </si>
  <si>
    <t>15SO</t>
  </si>
  <si>
    <t>INSTALACAO DE CARTORIO ELEITORAL NO MUNICIPIO DE CAMARAGIBE</t>
  </si>
  <si>
    <t>15SY</t>
  </si>
  <si>
    <t>CONSTRUCAO DO EDIFICIO-SEDE DA ECORP</t>
  </si>
  <si>
    <t>15SZ</t>
  </si>
  <si>
    <t>REFORMA DO EDIFICIO-SEDE DA SECAO JUDICIARIA DE FLORIANOPOLI</t>
  </si>
  <si>
    <t>15T9</t>
  </si>
  <si>
    <t>REFORMA DO FORUM MARILENA FRANCO NO RIO DE JANEIRO - RJ</t>
  </si>
  <si>
    <t>15TA</t>
  </si>
  <si>
    <t>AQUISICAO DE IMOVEL PARA O EDIFICIO-SEDE DA JUSTICA FEDERAL</t>
  </si>
  <si>
    <t>15TK</t>
  </si>
  <si>
    <t>REFORMA DO COMPLEXO DE IMOVEIS DA JUSTICA FEDERAL EM MANAUS</t>
  </si>
  <si>
    <t>15TN</t>
  </si>
  <si>
    <t>AQUISICAO DE IMOVEIS PARA FUNCIONAMENTO DO TRF DA 3. REGIAO</t>
  </si>
  <si>
    <t>15TO</t>
  </si>
  <si>
    <t>REFORMA DO ANEXO ADMINISTRATIVO PRESIDENTE WILSON DE SAO PAU</t>
  </si>
  <si>
    <t>15U9</t>
  </si>
  <si>
    <t>IMPLANTACAO DE USINA FOTOVOLTAICA NO EDIFICIO-SEDE DO TRIBUN</t>
  </si>
  <si>
    <t>15UA</t>
  </si>
  <si>
    <t>REFORMAS DOS EDIFICIOS-SEDE DO MINISTERIO PUBLICO FEDERAL</t>
  </si>
  <si>
    <t>15UQ</t>
  </si>
  <si>
    <t>AQUISICAO DO EDIFICIO-SEDE DA PROCURADORIA DO TRABALHO DO MU</t>
  </si>
  <si>
    <t>15UR</t>
  </si>
  <si>
    <t>AQUISICAO DO EDIFICIO-SEDE DA PROCURADORIA DO TRABALHO NO MU</t>
  </si>
  <si>
    <t>15US</t>
  </si>
  <si>
    <t>15UT</t>
  </si>
  <si>
    <t>15UU</t>
  </si>
  <si>
    <t>REFORMA DO IMOVEL PARA ABRIGAR A SUBSECAO JUDICIARIA DE PATO</t>
  </si>
  <si>
    <t>15VQ</t>
  </si>
  <si>
    <t>AQUISICOES DE EDIFICIOS-SEDES PARA O MINISTERIO PUBLICO FEDE</t>
  </si>
  <si>
    <t>15VR</t>
  </si>
  <si>
    <t>CONSTRUCAO DO EDIFICIO-SEDE DA PROCURADORIA GERAL DO TRABALH</t>
  </si>
  <si>
    <t>15VS</t>
  </si>
  <si>
    <t>AQUISICOES DE EDIFICIOS-SEDES PARA O MINISTERIO PUBLICO DO T</t>
  </si>
  <si>
    <t>15W8</t>
  </si>
  <si>
    <t>REFORMA E ADAPTACAO DO GALPAO DA CENTRAL DE ATENDIMENTO AO E</t>
  </si>
  <si>
    <t>15W9</t>
  </si>
  <si>
    <t>AMPLIACAO DE CARTORIO ELEITORAL NO MUNICIPIO DE ESPIGAO D'OE</t>
  </si>
  <si>
    <t>15WA</t>
  </si>
  <si>
    <t>AMPLIACAO DE CARTORIO ELEITORAL NO MUNICIPIO DE OURO PRETO D</t>
  </si>
  <si>
    <t>15WB</t>
  </si>
  <si>
    <t>AMPLIACAO DO EDIFICIO-SEDE DO TRIBUNAL REGIONAL ELEITORAL DE</t>
  </si>
  <si>
    <t>15WC</t>
  </si>
  <si>
    <t>AMPLIACAO DO EDIFICIO-SEDE DO TRIBUNAL REGIONAL ELEITORAL DO</t>
  </si>
  <si>
    <t>15WD</t>
  </si>
  <si>
    <t>CONSTRUCAO DO EDIFICIO-SEDE DA VARA DO TRABALHO DE TEFE- AM</t>
  </si>
  <si>
    <t>15WM</t>
  </si>
  <si>
    <t>IMPLANTACAO DE SISTEMA DE CAPTACAO DE ENERGIA SOLAR NO TRIBU</t>
  </si>
  <si>
    <t>15WP</t>
  </si>
  <si>
    <t>REFORMA E MODERNIZACAO DE NOVA UNIDADE DO MINISTERIO DA SAUD</t>
  </si>
  <si>
    <t>15WQ</t>
  </si>
  <si>
    <t>AQUISICAO DO 1. NIVEL DO EDIFICIO QUE ABRIGARA O FORUM TRABA</t>
  </si>
  <si>
    <t>1A66</t>
  </si>
  <si>
    <t>CONSTRUCAO DO EDIFICIO-SEDE DA JUSTICA FEDERAL EM SINOP - MT</t>
  </si>
  <si>
    <t>1B39</t>
  </si>
  <si>
    <t>CONSTRUCAO DO COMPLEXO TRABALHISTA DO TRIBUNAL REGIONAL DO T</t>
  </si>
  <si>
    <t>1B51</t>
  </si>
  <si>
    <t>CONSTRUCAO DO EDIFICIO-SEDE DO TRIBUNAL REGIONAL DO TRABALHO</t>
  </si>
  <si>
    <t>1D37</t>
  </si>
  <si>
    <t>AQUISICAO DE EDIFICIO-SEDE PARA FUNCIONAMENTO DE SUBSECAO JU</t>
  </si>
  <si>
    <t>1E30</t>
  </si>
  <si>
    <t>MODERNIZACAO DAS INSTALACOES DO MINISTERIO PUBLICO FEDERAL</t>
  </si>
  <si>
    <t>1M49</t>
  </si>
  <si>
    <t>MODERNIZACAO DOS RECURSOS DE TECNOLOGIA DA INFORMACAO E COMU</t>
  </si>
  <si>
    <t>1P66</t>
  </si>
  <si>
    <t>MODERNIZACAO DE INSTALACOES FISICAS DA JUSTICA DO TRABALHO</t>
  </si>
  <si>
    <t>1P75</t>
  </si>
  <si>
    <t>2000</t>
  </si>
  <si>
    <t>ADMINISTRACAO DA UNIDADE</t>
  </si>
  <si>
    <t>2016</t>
  </si>
  <si>
    <t>FUNCIONAMENTO DO CONSELHO NACIONAL DE SAUDE</t>
  </si>
  <si>
    <t>20AP</t>
  </si>
  <si>
    <t>SERVICOS DE AUDITORIA E CONTROLE</t>
  </si>
  <si>
    <t>20GP</t>
  </si>
  <si>
    <t>JULGAMENTO DE CAUSAS E GESTAO ADMINISTRATIVA NA JUSTICA ELEI</t>
  </si>
  <si>
    <t>20Q8</t>
  </si>
  <si>
    <t>APOIO A IMPLANTACAO E MANUTENCAO DOS SISTEMAS DE SANEAMENTO</t>
  </si>
  <si>
    <t>20QG</t>
  </si>
  <si>
    <t>ATUACAO INTERNACIONAL DO MINISTERIO DA SAUDE</t>
  </si>
  <si>
    <t>20QN</t>
  </si>
  <si>
    <t>GESTAO DE ASSUNTOS INTERNACIONAIS</t>
  </si>
  <si>
    <t>20RH</t>
  </si>
  <si>
    <t>GERENCIAMENTO DAS POLITICAS DE EDUCACAO</t>
  </si>
  <si>
    <t>20TP</t>
  </si>
  <si>
    <t>ATIVOS CIVIS DA UNIAO</t>
  </si>
  <si>
    <t>20U1</t>
  </si>
  <si>
    <t>APERFEICOAMENTO DA GESTAO PUBLICA</t>
  </si>
  <si>
    <t>20X6</t>
  </si>
  <si>
    <t>DESENVOLVIMENTO SUSTENTAVEL DA REGIAO DO CALHA NORTE</t>
  </si>
  <si>
    <t>20YQ</t>
  </si>
  <si>
    <t>APOIO INSTITUCIONAL PARA APRIMORAMENTO DO SUS</t>
  </si>
  <si>
    <t>20ZA</t>
  </si>
  <si>
    <t>FORTALECIMENTO DAS ACOES DE AUTORIDADE MONETARIA</t>
  </si>
  <si>
    <t>210F</t>
  </si>
  <si>
    <t>DESENVOLVIMENTO DA AVIACAO CIVIL (GESTAO)</t>
  </si>
  <si>
    <t>212S</t>
  </si>
  <si>
    <t>DESENVOLVIMENTO, SUSTENTABILIDADE E FOMENTO DOS REGIMES DE P</t>
  </si>
  <si>
    <t>214H</t>
  </si>
  <si>
    <t>INATIVOS MILITARES DAS FORCAS ARMADAS</t>
  </si>
  <si>
    <t>216G</t>
  </si>
  <si>
    <t>OPERACIONALIZACAO DO FUNDO DE ESTABILIDADE DO SEGURO RURAL -</t>
  </si>
  <si>
    <t>216H</t>
  </si>
  <si>
    <t>AJUDA DE CUSTO PARA MORADIA OU AUXILIO-MORADIA A AGENTES PUB</t>
  </si>
  <si>
    <t>216Q</t>
  </si>
  <si>
    <t>APERFEICOAMENTO E FORTALECIMENTO DA GESTAO DE PESSOAS</t>
  </si>
  <si>
    <t>216Z</t>
  </si>
  <si>
    <t>GESTAO E PROMOCAO DO PROGRAMA DE PARCERIAS DE INVESTIMENTOS</t>
  </si>
  <si>
    <t>218I</t>
  </si>
  <si>
    <t>ATIVOS CIVIS DOS EX-TERRITORIOS E DO ANTIGO ESTADO DA GUANAB</t>
  </si>
  <si>
    <t>218J</t>
  </si>
  <si>
    <t>ATIVOS MILITARES DOS EX-TERRITORIOS E DO ANTIGO ESTADO DA GU</t>
  </si>
  <si>
    <t>218K</t>
  </si>
  <si>
    <t>INATIVOS MILITARES DOS EX-TERRITORIOS E DO ANTIGO ESTADO DA</t>
  </si>
  <si>
    <t>218S</t>
  </si>
  <si>
    <t>APOIO AO PLANEJAMENTO, GERENCIAMENTO E ACOMPANHAMENTO DA IMP</t>
  </si>
  <si>
    <t>218U</t>
  </si>
  <si>
    <t>APOIO AO CUSTEIO DE DESPESAS INSTITUCIONAIS DE ENTIDADES REP</t>
  </si>
  <si>
    <t>219M</t>
  </si>
  <si>
    <t>IMPLEMENTACAO DO PROGRAMA DE PROTECAO INTEGRADA DE FRONTEIRA</t>
  </si>
  <si>
    <t>21AN</t>
  </si>
  <si>
    <t>COORDENACAO , ELABORACAO E PROPOSICOES PARA MODERNIZACAO DO</t>
  </si>
  <si>
    <t>21AV</t>
  </si>
  <si>
    <t>BONUS DE EFICIENCIA E PRODUTIVIDADE NA ATIVIDADE DE AUDITORI</t>
  </si>
  <si>
    <t>21AW</t>
  </si>
  <si>
    <t>BONUS DE EFICIENCIA E PRODUTIVIDADE NA ATIVIDADE TRIBUTARIA</t>
  </si>
  <si>
    <t>21AX</t>
  </si>
  <si>
    <t>GESTAO DAS POLITICAS DE PREVIDENCIA E TRABALHO</t>
  </si>
  <si>
    <t>21BW</t>
  </si>
  <si>
    <t>BONUS DE EFICIENCIA E PRODUTIVIDADE DE SERVIDORES INATIVOS E</t>
  </si>
  <si>
    <t>21BX</t>
  </si>
  <si>
    <t>BONUS DE EFICIENCIA E PRODUTIVIDADE DE SERVIDORES ATIVOS DA</t>
  </si>
  <si>
    <t>21C0</t>
  </si>
  <si>
    <t>ENFRENTAMENTO DA EMERGENCIA DE SAUDE PUBLICA DE IMPORTANCIA</t>
  </si>
  <si>
    <t>21CP</t>
  </si>
  <si>
    <t>OPERACIONALIZACAO DO AUXILIO EMERGENCIAL 2021 PARA O ENFRENT</t>
  </si>
  <si>
    <t>2867</t>
  </si>
  <si>
    <t>ATIVOS MILITARES DAS FORCAS ARMADAS</t>
  </si>
  <si>
    <t>2872</t>
  </si>
  <si>
    <t>MOBILIZACAO PARA O SERVICO MILITAR OBRIGATORIO</t>
  </si>
  <si>
    <t>2B27</t>
  </si>
  <si>
    <t>PROTECAO E DESENVOLVIMENTO DO PROGRAMA NUCLEAR BRASILEIRO</t>
  </si>
  <si>
    <t>2C55</t>
  </si>
  <si>
    <t>DISSEMINACAO DE CONDUTA ETICA NO PODER EXECUTIVO FEDERAL</t>
  </si>
  <si>
    <t>3751</t>
  </si>
  <si>
    <t>IMPLANTACAO DE VARAS COMUNS E DE JUIZADOS ESPECIAIS CIVEIS E</t>
  </si>
  <si>
    <t>3752</t>
  </si>
  <si>
    <t>IMPLANTACAO DE PROCURADORIAS JUNTO AS VARAS FEDERAIS</t>
  </si>
  <si>
    <t>4256</t>
  </si>
  <si>
    <t>APRECIACAO DE CAUSAS NA JUSTICA DO TRABALHO</t>
  </si>
  <si>
    <t>4693</t>
  </si>
  <si>
    <t>SEGURANCA INSTITUCIONAL DO PRESIDENTE DA REPUBLICA E DO VICE</t>
  </si>
  <si>
    <t>4815</t>
  </si>
  <si>
    <t>FUNCIONAMENTO DAS UNIDADES DESCENTRALIZADAS</t>
  </si>
  <si>
    <t>4923</t>
  </si>
  <si>
    <t>PRODUCAO E DISSEMINACAO DE DADOS, INFORMACOES, EVIDENCIAS, C</t>
  </si>
  <si>
    <t>6414</t>
  </si>
  <si>
    <t>SISTEMA NACIONAL PARA IDENTIFICACAO E SELECAO DE PUBLICO-ALV</t>
  </si>
  <si>
    <t>6662</t>
  </si>
  <si>
    <t>FORMULACAO E DESENVOLVIMENTO DE POLITICAS E ESTRATEGIAS DE L</t>
  </si>
  <si>
    <t>7808</t>
  </si>
  <si>
    <t>CONSTRUCAO DE EDIFICIO-SEDE DO SUPERIOR TRIBUNAL MILITAR</t>
  </si>
  <si>
    <t>7J45</t>
  </si>
  <si>
    <t>7V65</t>
  </si>
  <si>
    <t>CONSTRUCAO DA SEDE DO SISTEMA DE JUSTICA DA INFANCIA E DA JU</t>
  </si>
  <si>
    <t>7V68</t>
  </si>
  <si>
    <t>REFORMA DO EDIFICIO-SEDE DA SECAO JUDICIARIA EM NATAL - RN</t>
  </si>
  <si>
    <t>7XK3</t>
  </si>
  <si>
    <t>AQUISICAO DE IMOVEL CONTIGUO AO PREDIO DA ANTIGA SEDE DO TRI</t>
  </si>
  <si>
    <t>7XK4</t>
  </si>
  <si>
    <t>REFORMA DO ANEXO III DO EDIFICIO-SEDE DO TRIBUNAL REGIONAL E</t>
  </si>
  <si>
    <t>8249</t>
  </si>
  <si>
    <t>FUNCIONAMENTO DOS CONSELHOS DE ASSISTENCIA SOCIAL</t>
  </si>
  <si>
    <t>8287</t>
  </si>
  <si>
    <t>APRIMORAMENTO DA ARTICULACAO E COOPERACAO INTERFEDERATIVA EM</t>
  </si>
  <si>
    <t>8567</t>
  </si>
  <si>
    <t>AUXILIOS PECUNIARIOS AO PESSOAL ATIVO MILITAR DOS EXTINTOS T</t>
  </si>
  <si>
    <t>1151</t>
  </si>
  <si>
    <t>ASSISTENCIA TECNICA PARA GESTAO DOS PROJETOS DE MODERNIZACAO</t>
  </si>
  <si>
    <t>20RZ</t>
  </si>
  <si>
    <t>ADMINISTRACAO DO FINANCIAMENTO ESTUDANTIL - FIES</t>
  </si>
  <si>
    <t>20WU</t>
  </si>
  <si>
    <t>DESENVOLVIMENTO DO MERCADO DE VALORES MOBILIARIOS</t>
  </si>
  <si>
    <t>20Z3</t>
  </si>
  <si>
    <t>APOIO OPERACIONAL AO PAGAMENTO DO SEGURO-DESEMPREGO E DO ABO</t>
  </si>
  <si>
    <t>20Z6</t>
  </si>
  <si>
    <t>GESTAO DE POLITICAS ECONOMICAS E FISCAIS</t>
  </si>
  <si>
    <t>2D07</t>
  </si>
  <si>
    <t>ADMINISTRACAO DO FINANCIAMENTO A EMPREENDEDORES CULTURAIS</t>
  </si>
  <si>
    <t>2D58</t>
  </si>
  <si>
    <t>AUDITORIA INTERNA, PREVENCAO E COMBATE A CORRUPCAO, OUVIDORI</t>
  </si>
  <si>
    <t>8753</t>
  </si>
  <si>
    <t>MONITORAMENTO, AVALIACAO E GESTAO DA INFORMACAO ESTRATEGICA</t>
  </si>
  <si>
    <t>0354</t>
  </si>
  <si>
    <t>CONCESSAO DE EMPRESTIMOS PARA LIQUIDACAO DE OPERADORAS DE PL</t>
  </si>
  <si>
    <t>2022</t>
  </si>
  <si>
    <t>ANALISE DE PROCESSOS CONTRA PRATICAS DESLEAIS E ILEGAIS</t>
  </si>
  <si>
    <t>2090</t>
  </si>
  <si>
    <t>FISCALIZACAO DOS SERVICOS E DA EXPLORACAO DA INFRAESTRUTURA</t>
  </si>
  <si>
    <t>20UB</t>
  </si>
  <si>
    <t>FISCALIZACAO DOS SERVICOS DE TRANSPORTE RODOVIARIO</t>
  </si>
  <si>
    <t>20UF</t>
  </si>
  <si>
    <t>REGULARIZACAO, DEMARCACAO E FISCALIZACAO DE TERRAS INDIGENAS</t>
  </si>
  <si>
    <t>20UW</t>
  </si>
  <si>
    <t>SEGURANCA NUCLEAR, CONTROLE DE MATERIAL NUCLEAR E PROTECAO F</t>
  </si>
  <si>
    <t>20VF</t>
  </si>
  <si>
    <t>FORTALECIMENTO INSTITUCIONAL</t>
  </si>
  <si>
    <t>20VH</t>
  </si>
  <si>
    <t>SUPERVISAO DE MERCADOS DE SEGUROS, RESSEGUROS, CAPITALIZACAO</t>
  </si>
  <si>
    <t>20XX</t>
  </si>
  <si>
    <t>PRESTACAO DE AUXILIOS A NAVEGACAO E FISCALIZACAO DA NAVEGACA</t>
  </si>
  <si>
    <t>20YU</t>
  </si>
  <si>
    <t>FISCALIZACAO DE OBRIGACOES TRABALHISTAS E INSPECAO EM SEGURA</t>
  </si>
  <si>
    <t>20Z8</t>
  </si>
  <si>
    <t>ACOMPANHAMENTO E CONTROLE DE ATIVIDADES ECONOMICAS</t>
  </si>
  <si>
    <t>20ZJ</t>
  </si>
  <si>
    <t>FISCALIZACAO E REGULAMENTACAO DO SETOR AUDIOVISUAL</t>
  </si>
  <si>
    <t>210J</t>
  </si>
  <si>
    <t>SUPERVISAO DO MERCADO DE VALORES MOBILIARIOS</t>
  </si>
  <si>
    <t>212J</t>
  </si>
  <si>
    <t>REGULACAO DA DISTRIBUICAO E REVENDA DE DERIVADOS DE PETROLEO</t>
  </si>
  <si>
    <t>212K</t>
  </si>
  <si>
    <t>REGULACAO DA EXPLORACAO, DESENVOLVIMENTO E PRODUCAO DE PETRO</t>
  </si>
  <si>
    <t>2137</t>
  </si>
  <si>
    <t>FISCALIZACAO DOS ESTOQUES E DAS OPERACOES DE GARANTIA E SUST</t>
  </si>
  <si>
    <t>214J</t>
  </si>
  <si>
    <t>FISCALIZACAO EM METROLOGIA E QUALIDADE</t>
  </si>
  <si>
    <t>214N</t>
  </si>
  <si>
    <t>CONTROLE E FISCALIZACAO AMBIENTAL</t>
  </si>
  <si>
    <t>214P</t>
  </si>
  <si>
    <t>FISCALIZACAO AMBIENTAL E PREVENCAO E COMBATE A INCENDIOS FLO</t>
  </si>
  <si>
    <t>214W</t>
  </si>
  <si>
    <t>MODERNIZACAO E FORTALECIMENTO DA DEFESA AGROPECUARIA</t>
  </si>
  <si>
    <t>214X</t>
  </si>
  <si>
    <t>VIGILANCIA E INSPECAO DAS OPERACOES DE COMERCIO EXTERIOR DE</t>
  </si>
  <si>
    <t>215Z</t>
  </si>
  <si>
    <t>REGULACAO, OUTORGA E FISCALIZACAO DA MINERACAO</t>
  </si>
  <si>
    <t>217Z</t>
  </si>
  <si>
    <t>GESTAO DO SISTEMA NACIONAL DE CERTIFICACAO DIGITAL DA INFRAE</t>
  </si>
  <si>
    <t>21B1</t>
  </si>
  <si>
    <t>FORMULACAO DA POLITICA MONETARIA CAMBIAL E DE CREDITO E SUPE</t>
  </si>
  <si>
    <t>21BN</t>
  </si>
  <si>
    <t>GESTAO DA POLITICA DE COMBATE A CORRUPCAO E A LAVAGEM DE DIN</t>
  </si>
  <si>
    <t>21BY</t>
  </si>
  <si>
    <t>FISCALIZACAO DA NAVEGACAO AQUAVIARIA</t>
  </si>
  <si>
    <t>21BZ</t>
  </si>
  <si>
    <t>PRESTACAO DE AUXILIOS A NAVEGACAO</t>
  </si>
  <si>
    <t>2237</t>
  </si>
  <si>
    <t>AUDITORIA E FISCALIZACAO TRIBUTARIA E ADUANEIRA</t>
  </si>
  <si>
    <t>2348</t>
  </si>
  <si>
    <t>FISCALIZACAO DA EXPLORACAO DA INFRAESTRUTURA FERROVIARIA E D</t>
  </si>
  <si>
    <t>2424</t>
  </si>
  <si>
    <t>FISCALIZACAO REGULATORIA</t>
  </si>
  <si>
    <t>2495</t>
  </si>
  <si>
    <t>CONTROLE DE BENS SENSIVEIS</t>
  </si>
  <si>
    <t>2508</t>
  </si>
  <si>
    <t>FISCALIZACAO E CONTROLE DA APLICACAO DA LEI</t>
  </si>
  <si>
    <t>2589</t>
  </si>
  <si>
    <t>AVALIACAO E OPERACIONALIZACAO DO BENEFICIO DE PRESTACAO CONT</t>
  </si>
  <si>
    <t>2592</t>
  </si>
  <si>
    <t>AUTORIZACAO, MONITORAMENTO E FISCALIZACAO DAS ENTIDADES FECH</t>
  </si>
  <si>
    <t>2692</t>
  </si>
  <si>
    <t>FISCALIZACAO DO CUMPRIMENTO DAS CONTRAPARTIDAS PELAS EMPRESA</t>
  </si>
  <si>
    <t>2907</t>
  </si>
  <si>
    <t>FISCALIZACAO DA EXPLORACAO DA INFRAESTRUTURA RODOVIARIA</t>
  </si>
  <si>
    <t>2912</t>
  </si>
  <si>
    <t>REGULACAO E FISCALIZACAO DA AVIACAO CIVIL</t>
  </si>
  <si>
    <t>2919</t>
  </si>
  <si>
    <t>REGISTRO E FISCALIZACAO DE PRODUTOS CONTROLADOS</t>
  </si>
  <si>
    <t>4245</t>
  </si>
  <si>
    <t>CLASSIFICACAO BRASILEIRA DE OCUPACOES - CBO</t>
  </si>
  <si>
    <t>4339</t>
  </si>
  <si>
    <t>QUALIFICACAO DA REGULACAO E FISCALIZACAO DA SAUDE SUPLEMENTA</t>
  </si>
  <si>
    <t>4880</t>
  </si>
  <si>
    <t>FISCALIZACAO DOS SERVICOS DE ENERGIA ELETRICA</t>
  </si>
  <si>
    <t>4907</t>
  </si>
  <si>
    <t>OUVIDORIA GERAL DO MINISTERIO DA CIDADANIA</t>
  </si>
  <si>
    <t>4926</t>
  </si>
  <si>
    <t>REGULACAO E FISCALIZACAO DOS USOS DE RECURSOS HIDRICOS, DOS</t>
  </si>
  <si>
    <t>8606</t>
  </si>
  <si>
    <t>APOIO AO DESENVOLVIMENTO E CONTROLE DA AGRICULTURA ORGANICA</t>
  </si>
  <si>
    <t>8690</t>
  </si>
  <si>
    <t>FISCALIZACAO E CONTROLE DO USO E OCUPACAO DE IMOVEIS DA UNIA</t>
  </si>
  <si>
    <t>8708</t>
  </si>
  <si>
    <t>FORTALECIMENTO DA AUDITORIA DO SISTEMA UNICO DE SAUDE</t>
  </si>
  <si>
    <t>10M8</t>
  </si>
  <si>
    <t>DESENVOLVIMENTO DO SISTEMA DE GESTAO DE PESSOAS - SIGEPE.GOV</t>
  </si>
  <si>
    <t>10TN</t>
  </si>
  <si>
    <t>IMPLANTACAO DA ADVOCACIA PUBLICA ELETRONICA E-AGU</t>
  </si>
  <si>
    <t>147F</t>
  </si>
  <si>
    <t>IMPLANTACAO DE SISTEMA DE DEFESA CIBERNETICA PARA A DEFESA N</t>
  </si>
  <si>
    <t>148D</t>
  </si>
  <si>
    <t>DESENVOLVIMENTO E IMPLANTACAO DO NOVO SISTEMA DE CONTROLE DE</t>
  </si>
  <si>
    <t>151W</t>
  </si>
  <si>
    <t>DESENVOLVIMENTO E IMPLANTACAO DO SISTEMA PROCESSO JUDICIAL E</t>
  </si>
  <si>
    <t>152B</t>
  </si>
  <si>
    <t>153V</t>
  </si>
  <si>
    <t>DESENVOLVIMENTO DO PORTAL UNICO DE COMERCIO EXTERIOR</t>
  </si>
  <si>
    <t>15EH</t>
  </si>
  <si>
    <t>IMPLANTACAO DE SISTEMAS ESTRATEGICOS PARA GESTAO TRIBUTARIA</t>
  </si>
  <si>
    <t>15OP</t>
  </si>
  <si>
    <t>ESTRUTURACAO DO GOVERNO DIGITAL</t>
  </si>
  <si>
    <t>15P7</t>
  </si>
  <si>
    <t>MODERNIZACAO E AMPLIACAO DA INFRAESTRUTURA DE TECNOLOGIA DA</t>
  </si>
  <si>
    <t>15UK</t>
  </si>
  <si>
    <t>IMPLEMENTACAO DE PROJETOS DE CIDADES DIGITAIS E INTELIGENTES</t>
  </si>
  <si>
    <t>15UL</t>
  </si>
  <si>
    <t>IMPLANTACAO DE INFRAESTRUTURA PARA OS PROJETOS NORTE E NORDE</t>
  </si>
  <si>
    <t>20V8</t>
  </si>
  <si>
    <t>APOIO A INICIATIVAS E PROJETOS DE INCLUSAO DIGITAL</t>
  </si>
  <si>
    <t>20VG</t>
  </si>
  <si>
    <t>GESTAO DAS SOLUCOES INFORMATIZADAS DA SECRETARIA ESPECIAL DA</t>
  </si>
  <si>
    <t>20YN</t>
  </si>
  <si>
    <t>SISTEMAS DE TECNOLOGIA DE INFORMACAO E COMUNICACAO PARA A SA</t>
  </si>
  <si>
    <t>20Z7</t>
  </si>
  <si>
    <t>GESTAO DE SISTEMAS INFORMATIZADOS DE ADMINISTRACAO FINANCEIR</t>
  </si>
  <si>
    <t>211Y</t>
  </si>
  <si>
    <t>GESTAO E APRIMORAMENTO DOS RECURSOS DE TECNOLOGIA DA INFORMA</t>
  </si>
  <si>
    <t>218T</t>
  </si>
  <si>
    <t>MANUTENCAO E OPERACAO DA INFRAESTRUTURA DE TECNOLOGIA DA INF</t>
  </si>
  <si>
    <t>21AP</t>
  </si>
  <si>
    <t>APOIO A IMPLEMENTACAO DA POLITICA NACIONAL DE SEGURANCA DA I</t>
  </si>
  <si>
    <t>21AZ</t>
  </si>
  <si>
    <t>SISTEMA DE ESCRITURACAO DIGITAL DAS OBRIGACOES FISCAIS, PREV</t>
  </si>
  <si>
    <t>21CN</t>
  </si>
  <si>
    <t>GESTAO E MANUTENCAO DA IDENTIFICACAO CIVIL NACIONAL</t>
  </si>
  <si>
    <t>2292</t>
  </si>
  <si>
    <t>SERVICO DE PROCESSAMENTO DE DADOS DE BENEFICIOS PREVIDENCIAR</t>
  </si>
  <si>
    <t>2583</t>
  </si>
  <si>
    <t>PROCESSAMENTO DE DADOS DO BENEFICIO DE PRESTACAO CONTINUADA</t>
  </si>
  <si>
    <t>2B51</t>
  </si>
  <si>
    <t>GESTAO E DISSEMINACAO DA INFORMACAO GEOLOGICA</t>
  </si>
  <si>
    <t>2C73</t>
  </si>
  <si>
    <t>MANUTENCAO DO SISTEMA NACIONAL DE TECNOLOGIA DA INFORMACAO</t>
  </si>
  <si>
    <t>4741</t>
  </si>
  <si>
    <t>CADASTROS PUBLICOS E SISTEMAS DE INTEGRACAO DAS ACOES DE TRA</t>
  </si>
  <si>
    <t>6881</t>
  </si>
  <si>
    <t>MODERNIZACAO E DESENVOLVIMENTO DE SISTEMAS DE INFORMACAO DA</t>
  </si>
  <si>
    <t>7832</t>
  </si>
  <si>
    <t>IMPLANTACAO DO SISTEMA DE AUTOMACAO DE IDENTIFICACAO DO ELEI</t>
  </si>
  <si>
    <t>8715</t>
  </si>
  <si>
    <t>PRESERVACAO, ORGANIZACAO, DISSEMINACAO E ACESSO AO CONHECIME</t>
  </si>
  <si>
    <t>8727</t>
  </si>
  <si>
    <t>APERFEICOAMENTO DO SISTEMA DE INFORMACAO PARA SAUDE SUPLEMEN</t>
  </si>
  <si>
    <t>152W</t>
  </si>
  <si>
    <t>ADEQUACAO E MODERNIZACAO DOS IMOVEIS DE USO ESPECIAL DA ADMI</t>
  </si>
  <si>
    <t>153E</t>
  </si>
  <si>
    <t>ADEQUACAO E REFORMA DE INSTALACOES PREDIAIS</t>
  </si>
  <si>
    <t>15L0</t>
  </si>
  <si>
    <t>CONSTRUCAO DE IMOVEIS PARA USO DA ADMINISTRACAO PUBLICA FEDE</t>
  </si>
  <si>
    <t>20L9</t>
  </si>
  <si>
    <t>LEVANTAMENTOS, ESTUDOS, PREVISAO E ALERTA DE EVENTOS HIDROLO</t>
  </si>
  <si>
    <t>20LA</t>
  </si>
  <si>
    <t>MAPEAMENTO GEOLOGICO-GEOTECNICO EM MUNICIPIOS CRITICOS COM R</t>
  </si>
  <si>
    <t>20U4</t>
  </si>
  <si>
    <t>GOVERNANCA DO PATRIMONIO IMOBILIARIO DA UNIAO</t>
  </si>
  <si>
    <t>20U8</t>
  </si>
  <si>
    <t>PESQUISAS, ESTUDOS E LEVANTAMENTOS GEOCIENTIFICOS</t>
  </si>
  <si>
    <t>20WQ</t>
  </si>
  <si>
    <t>GESTAO DE POLITICAS DE DESENVOLVIMENTO REGIONAL, ORDENAMENTO</t>
  </si>
  <si>
    <t>210U</t>
  </si>
  <si>
    <t>ORGANIZACAO DA ESTRUTURA FUNDIARIA</t>
  </si>
  <si>
    <t>211C</t>
  </si>
  <si>
    <t>REFORMA AGRARIA E REGULARIZACAO FUNDIARIA</t>
  </si>
  <si>
    <t>219N</t>
  </si>
  <si>
    <t>GOVERNANCA FUNDIARIA E GERENCIAMENTO DO CADASTRO RURAL</t>
  </si>
  <si>
    <t>2D62</t>
  </si>
  <si>
    <t>LEVANTAMENTOS DA GEODIVERSIDADE</t>
  </si>
  <si>
    <t>6553</t>
  </si>
  <si>
    <t>APOIO A IMPLANTACAO DE INFRAESTRUTURA COMPLEMENTAR, SOCIAL E</t>
  </si>
  <si>
    <t>8866</t>
  </si>
  <si>
    <t>APOIO A REGULARIZACAO FUNDIARIA EM AREAS URBANAS</t>
  </si>
  <si>
    <t>00CC</t>
  </si>
  <si>
    <t>CONCESSAO DE BOLSAS DE ESTUDO A CANDIDATOS AFRODESCENDENTES</t>
  </si>
  <si>
    <t>2055</t>
  </si>
  <si>
    <t>CURSOS DE ALTOS ESTUDOS DA ESCOLA SUPERIOR DE GUERRA</t>
  </si>
  <si>
    <t>20G2</t>
  </si>
  <si>
    <t>FORMACAO E APERFEICOAMENTO DE MAGISTRADOS</t>
  </si>
  <si>
    <t>20GN</t>
  </si>
  <si>
    <t>EDUCACAO PREVIDENCIARIA E FINANCEIRA</t>
  </si>
  <si>
    <t>20HP</t>
  </si>
  <si>
    <t>DESENVOLVIMENTO DE COMPETENCIAS DE MEMBROS E SERVIDORES DO M</t>
  </si>
  <si>
    <t>20SW</t>
  </si>
  <si>
    <t>FORMACAO E CAPACITACAO DE PROFISSIONAIS DA AVIACAO CIVIL</t>
  </si>
  <si>
    <t>20U9</t>
  </si>
  <si>
    <t>DESENVOLVIMENTO DE COMPETENCIAS DE AGENTES PUBLICOS</t>
  </si>
  <si>
    <t>20VE</t>
  </si>
  <si>
    <t>PROMOCAO DA EDUCACAO FISCAL</t>
  </si>
  <si>
    <t>20VY</t>
  </si>
  <si>
    <t>IMPLEMENTACAO DE ACOES DE CIDADANIA E EDUCACAO AMBIENTAL</t>
  </si>
  <si>
    <t>20X9</t>
  </si>
  <si>
    <t>CAPACITACAO PROFISSIONAL DA AERONAUTICA</t>
  </si>
  <si>
    <t>20XR</t>
  </si>
  <si>
    <t>CAPACITACAO PROFISSIONAL DA MARINHA</t>
  </si>
  <si>
    <t>20YD</t>
  </si>
  <si>
    <t>EDUCACAO E FORMACAO EM SAUDE</t>
  </si>
  <si>
    <t>20YV</t>
  </si>
  <si>
    <t>DEMOCRATIZACAO DAS RELACOES DE TRABALHO</t>
  </si>
  <si>
    <t>2250</t>
  </si>
  <si>
    <t>SELECAO E DESENVOLVIMENTO DE PESSOAS</t>
  </si>
  <si>
    <t>2534</t>
  </si>
  <si>
    <t>FORMACAO E APERFEICOAMENTO DE DIPLOMATAS</t>
  </si>
  <si>
    <t>2B32</t>
  </si>
  <si>
    <t>FORMACAO ESPECIALIZADA PARA O SETOR NUCLEAR</t>
  </si>
  <si>
    <t>4572</t>
  </si>
  <si>
    <t>CAPACITACAO DE SERVIDORES PUBLICOS FEDERAIS EM PROCESSO DE Q</t>
  </si>
  <si>
    <t>4640</t>
  </si>
  <si>
    <t>CAPACITACAO DE RECURSOS HUMANOS PARA A COMPETITIVIDADE</t>
  </si>
  <si>
    <t>4909</t>
  </si>
  <si>
    <t>FUNCIONAMENTO DE PROGRAMAS DE POS-GRADUACAO E DEMAIS ATIVIDA</t>
  </si>
  <si>
    <t>6149</t>
  </si>
  <si>
    <t>RESIDENCIA DE PROFISSIONAIS DE SAUDE - SUS</t>
  </si>
  <si>
    <t>6294</t>
  </si>
  <si>
    <t>PROMOCAO DE CURSOS PARA O DESENVOLVIMENTO LOCAL SUSTENTAVEL</t>
  </si>
  <si>
    <t>6438</t>
  </si>
  <si>
    <t>CAPACITACAO DE RECURSOS HUMANOS PARA TRANSPORTES COLETIVOS U</t>
  </si>
  <si>
    <t>8917</t>
  </si>
  <si>
    <t>FORTALECIMENTO DAS ADMINISTRACOES LOCAIS</t>
  </si>
  <si>
    <t>8965</t>
  </si>
  <si>
    <t>CAPACITACAO PROFISSIONAL MILITAR DO EXERCITO BRASILEIRO</t>
  </si>
  <si>
    <t>219L</t>
  </si>
  <si>
    <t>SERVICO PUBLICO DE PRODUCAO DE SELOS FISCAIS FEDERAIS</t>
  </si>
  <si>
    <t>2238</t>
  </si>
  <si>
    <t>ARRECADACAO TRIBUTARIA E ADUANEIRA</t>
  </si>
  <si>
    <t>2088</t>
  </si>
  <si>
    <t>CONCESSAO E REGULACAO DOS SERVICOS E DA EXPLORACAO DA INFRAE</t>
  </si>
  <si>
    <t>4699</t>
  </si>
  <si>
    <t>OUTORGA DE GERACAO, TRANSMISSAO E DISTRIBUICAO DE ENERGIA EL</t>
  </si>
  <si>
    <t>2017</t>
  </si>
  <si>
    <t>COMUNICACAO INSTITUCIONAL</t>
  </si>
  <si>
    <t>20Q4</t>
  </si>
  <si>
    <t>OPERACAO DO CANAL SAUDE</t>
  </si>
  <si>
    <t>219I</t>
  </si>
  <si>
    <t>PUBLICIDADE INSTITUCIONAL E DE UTILIDADE PUBLICA</t>
  </si>
  <si>
    <t>2549</t>
  </si>
  <si>
    <t>COMUNICACAO E DIVULGACAO INSTITUCIONAL</t>
  </si>
  <si>
    <t>4641</t>
  </si>
  <si>
    <t>PUBLICIDADE DE UTILIDADE PUBLICA</t>
  </si>
  <si>
    <t>00PP</t>
  </si>
  <si>
    <t>INTEGRALIZACAO DO CAPITAL SOCIAL INICIAL DA EMPRESA DE PROJE</t>
  </si>
  <si>
    <t>00RZ</t>
  </si>
  <si>
    <t>INTEGRALIZACAO DO CAPITAL SOCIAL INICIAL DA NAV BRASIL SERVI</t>
  </si>
  <si>
    <t>123B</t>
  </si>
  <si>
    <t>DESENVOLVIMENTO DE CARGUEIRO TATICO MILITAR DE 10 A 20 TONEL</t>
  </si>
  <si>
    <t>123J</t>
  </si>
  <si>
    <t>AQUISICAO DE HELICOPTEROS PARA EMPREGO DAS FORCAS ARMADAS</t>
  </si>
  <si>
    <t>14T0</t>
  </si>
  <si>
    <t>AQUISICAO DE AERONAVES DE CACA E SISTEMAS AFINS - PROJETO FX</t>
  </si>
  <si>
    <t>14TH</t>
  </si>
  <si>
    <t>IMPLANTACAO E MODERNIZACAO DE SISTEMAS BELICOS E EQUIPAMENTO</t>
  </si>
  <si>
    <t>14XJ</t>
  </si>
  <si>
    <t>AQUISICAO DE CARGUEIRO TATICO MILITAR DE 10 A 20 TONELADAS -</t>
  </si>
  <si>
    <t>151S</t>
  </si>
  <si>
    <t>IMPLANTACAO DO PROGRAMA ESTRATEGICO DE SISTEMAS ESPACIAIS</t>
  </si>
  <si>
    <t>15W4</t>
  </si>
  <si>
    <t>AQUISICAO DE HELICOPTEROS LEVES (PROJETO TH-X)</t>
  </si>
  <si>
    <t>2048</t>
  </si>
  <si>
    <t>MANUTENCAO E SUPRIMENTO DE MATERIAL AERONAUTICO</t>
  </si>
  <si>
    <t>20IH</t>
  </si>
  <si>
    <t>MODERNIZACAO E REVITALIZACAO DE AERONAVES E SISTEMAS EMBARCA</t>
  </si>
  <si>
    <t>20SA</t>
  </si>
  <si>
    <t>MANUTENCAO E ADEQUACAO DOS SISTEMAS MILITARES DA AERONAUTICA</t>
  </si>
  <si>
    <t>20XV</t>
  </si>
  <si>
    <t>OPERACAO DO SISTEMA DE CONTROLE DO ESPACO AEREO BRASILEIRO -</t>
  </si>
  <si>
    <t>217W</t>
  </si>
  <si>
    <t>OPERACAO DE SISTEMAS ESPACIAIS DE OBSERVACAO DA TERRA</t>
  </si>
  <si>
    <t>219D</t>
  </si>
  <si>
    <t>ADEQUACAO DE ORGANIZACOES MILITARES</t>
  </si>
  <si>
    <t>21A0</t>
  </si>
  <si>
    <t>APRESTAMENTO DAS FORCAS</t>
  </si>
  <si>
    <t>21BK</t>
  </si>
  <si>
    <t>MANUTENCAO DAS ESTRUTURAS DO PROGRAMA ESTRATEGICO DE SISTEMA</t>
  </si>
  <si>
    <t>21BT</t>
  </si>
  <si>
    <t>PROTECAO, FISCALIZACAO E COMBATE A ILICITOS NA AMAZONIA LEGA</t>
  </si>
  <si>
    <t>21CM</t>
  </si>
  <si>
    <t>RECOMPOSICAO DOS MEIOS DA FORCA AEREA BRASILEIRA</t>
  </si>
  <si>
    <t>2868</t>
  </si>
  <si>
    <t>COMBUSTIVEIS E LUBRIFICANTES DE AVIACAO</t>
  </si>
  <si>
    <t>2913</t>
  </si>
  <si>
    <t>INVESTIGACAO E PREVENCAO DE ACIDENTES AERONAUTICOS</t>
  </si>
  <si>
    <t>7U72</t>
  </si>
  <si>
    <t>ADEQUACAO, REVITALIZACAO E MODERNIZACAO DA FROTA DE AERONAVE</t>
  </si>
  <si>
    <t>00QJ</t>
  </si>
  <si>
    <t>PARTICIPACAO DA UNIAO NO CAPITAL DA EMPRESA GERENCIAL DE PRO</t>
  </si>
  <si>
    <t>123G</t>
  </si>
  <si>
    <t>IMPLANTACAO DE ESTALEIRO E BASE NAVAL PARA CONSTRUCAO E MANU</t>
  </si>
  <si>
    <t>123H</t>
  </si>
  <si>
    <t>CONSTRUCAO DE SUBMARINO DE PROPULSAO NUCLEAR</t>
  </si>
  <si>
    <t>123I</t>
  </si>
  <si>
    <t>CONSTRUCAO DE SUBMARINOS CONVENCIONAIS</t>
  </si>
  <si>
    <t>156O</t>
  </si>
  <si>
    <t>OBTENCAO DE MEIOS DA MARINHA</t>
  </si>
  <si>
    <t>157N</t>
  </si>
  <si>
    <t>ADEQUACAO DA BRIGADA ANFIBIA DE FUZILEIROS NAVAIS - PROBANF</t>
  </si>
  <si>
    <t>1N47</t>
  </si>
  <si>
    <t>CONSTRUCAO DE NAVIOS-PATRULHA DE 500 TONELADAS (NPA 500T) -</t>
  </si>
  <si>
    <t>1N56</t>
  </si>
  <si>
    <t>DESENVOLVIMENTO DE MISSIL NACIONAL ANTINAVIO</t>
  </si>
  <si>
    <t>20XO</t>
  </si>
  <si>
    <t>DESENVOLVIMENTO TECNOLOGICO DA MARINHA</t>
  </si>
  <si>
    <t>211D</t>
  </si>
  <si>
    <t>COORDENACAO TECNICA DA AMAZONIA AZUL TECNOLOGIAS DE DEFESA S</t>
  </si>
  <si>
    <t>21CL</t>
  </si>
  <si>
    <t>RECOMPOSICAO DO NUCLEO DO PODER NAVAL</t>
  </si>
  <si>
    <t>13DB</t>
  </si>
  <si>
    <t>AQUISICAO DE SISTEMAS DE ARTILHARIA ANTIAEREA</t>
  </si>
  <si>
    <t>14LW</t>
  </si>
  <si>
    <t>IMPLANTACAO DO SISTEMA DE DEFESA ESTRATEGICO ASTROS 2020</t>
  </si>
  <si>
    <t>14T4</t>
  </si>
  <si>
    <t>IMPLANTACAO DO PROJETO GUARANI</t>
  </si>
  <si>
    <t>14T5</t>
  </si>
  <si>
    <t>IMPLANTACAO DO SISTEMA INTEGRADO DE MONITORAMENTO DE FRONTEI</t>
  </si>
  <si>
    <t>14T6</t>
  </si>
  <si>
    <t>IMPLANTACAO DO PROGRAMA ESTRATEGICO DE PROTECAO DA SOCIEDADE</t>
  </si>
  <si>
    <t>156M</t>
  </si>
  <si>
    <t>MODERNIZACAO ESTRATEGICA E OPERACIONAL DO EXERCITO BRASILEIR</t>
  </si>
  <si>
    <t>156N</t>
  </si>
  <si>
    <t>OBTENCAO DE MEIOS DO EXERCITO</t>
  </si>
  <si>
    <t>15W5</t>
  </si>
  <si>
    <t>REESTRUTURACAO DO SISTEMA DE ENGENHARIA DO EXERCITO</t>
  </si>
  <si>
    <t>15W6</t>
  </si>
  <si>
    <t>IMPLANTACAO DO PROGRAMA ESTRATEGICO DO EXERCITO LUCERNA (PRG</t>
  </si>
  <si>
    <t>20X3</t>
  </si>
  <si>
    <t>MOBILIZACAO E LOGISTICA PARA A DEFESA NACIONAL</t>
  </si>
  <si>
    <t>20X7</t>
  </si>
  <si>
    <t>EMPREGO CONJUNTO OU COMBINADO DAS FORCAS ARMADAS</t>
  </si>
  <si>
    <t>20XE</t>
  </si>
  <si>
    <t>MANUTENCAO DOS SISTEMAS DE COMANDO E CONTROLE DO EXERCITO</t>
  </si>
  <si>
    <t>20XJ</t>
  </si>
  <si>
    <t>DESENVOLVIMENTO TECNOLOGICO DO EXERCITO</t>
  </si>
  <si>
    <t>20XL</t>
  </si>
  <si>
    <t>SAUDE EM OPERACOES MILITARES</t>
  </si>
  <si>
    <t>218X</t>
  </si>
  <si>
    <t>OPERACOES DE GARANTIA DA LEI E DA ORDEM</t>
  </si>
  <si>
    <t>219C</t>
  </si>
  <si>
    <t>ACOLHIMENTO HUMANITARIO E INTERIORIZACAO DE MIGRANTES EM SIT</t>
  </si>
  <si>
    <t>21C1</t>
  </si>
  <si>
    <t>ASSISTENCIA EMERGENCIAL E ACOLHIMENTO HUMANITARIO DE PESSOAS</t>
  </si>
  <si>
    <t>2452</t>
  </si>
  <si>
    <t>ADEQUACAO DA INFRAESTRUTURA DOS PELOTOES ESPECIAIS DE FRONTE</t>
  </si>
  <si>
    <t>2900</t>
  </si>
  <si>
    <t>SELECAO PARA O SERVICO MILITAR E APRESENTACAO DA RESERVA EM</t>
  </si>
  <si>
    <t>2911</t>
  </si>
  <si>
    <t>MODERNIZACAO DAS ORGANIZACOES MILITARES DE ENGENHARIA DO EXE</t>
  </si>
  <si>
    <t>3138</t>
  </si>
  <si>
    <t>IMPLANTACAO DO SISTEMA DE AVIACAO DO EXERCITO</t>
  </si>
  <si>
    <t>4528</t>
  </si>
  <si>
    <t>PRODUCAO DE MATERIAL DE EMPREGO MILITAR</t>
  </si>
  <si>
    <t>00R2</t>
  </si>
  <si>
    <t>APRIMORAMENTO DA SEGURANCA PUBLICA NACIONAL</t>
  </si>
  <si>
    <t>154T</t>
  </si>
  <si>
    <t>APRIMORAMENTO E MANUTENCAO DA INFRAESTRUTURA DA POLICIA RODO</t>
  </si>
  <si>
    <t>154U</t>
  </si>
  <si>
    <t>CONSTRUCAO DO CENTRO NACIONAL DE CAPACITACAO E DIFUSAO DE CI</t>
  </si>
  <si>
    <t>154Z</t>
  </si>
  <si>
    <t>CONSTRUCAO DA SUPERINTENDENCIA REGIONAL NO ESTADO DO PARA</t>
  </si>
  <si>
    <t>155H</t>
  </si>
  <si>
    <t>CONSTRUCAO DA DELEGACIA DE JUIZ DE FORA/MG</t>
  </si>
  <si>
    <t>15F5</t>
  </si>
  <si>
    <t>CONSTRUCAO DA DELEGACIA DE SAO JOSE DO RIO PRETO/SP</t>
  </si>
  <si>
    <t>15F9</t>
  </si>
  <si>
    <t>APRIMORAMENTO DA INFRAESTRUTURA DA POLICIA FEDERAL</t>
  </si>
  <si>
    <t>15P9</t>
  </si>
  <si>
    <t>CONSTRUCAO, INSTALACAO E REFORMA DE IMOVEL DA FORCA NACIONAL</t>
  </si>
  <si>
    <t>15UN</t>
  </si>
  <si>
    <t>CONSTRUCAO DA SEDE REGIONAL NO ESTADO DE RONDONIA</t>
  </si>
  <si>
    <t>15UP</t>
  </si>
  <si>
    <t>CONSTRUCAO DA DELEGACIA DE PONTA PORA/MS</t>
  </si>
  <si>
    <t>15WF</t>
  </si>
  <si>
    <t>REFORMA DA SEDE DA SUPERINTENDENCIA DO RIO GRANDE DO SUL</t>
  </si>
  <si>
    <t>15WG</t>
  </si>
  <si>
    <t>CONSTRUCAO DA SEDE REGIONAL DO RIO GRANDE DO NORTE</t>
  </si>
  <si>
    <t>15WH</t>
  </si>
  <si>
    <t>CONSTRUCAO DA SUPERINTENDENCIA REGIONAL EM MINAS GERAIS</t>
  </si>
  <si>
    <t>15WI</t>
  </si>
  <si>
    <t>CONSTRUCAO DA SUPERINTENDENCIA REGIONAL NO PIAUI-PI</t>
  </si>
  <si>
    <t>15WR</t>
  </si>
  <si>
    <t>CONSTRUCAO DA SEDE REGIONAL NO ESTADO DA BAHIA</t>
  </si>
  <si>
    <t>215R</t>
  </si>
  <si>
    <t>APERFEICOAMENTO DA GESTAO E TECNOLOGIA DA INFORMACAO</t>
  </si>
  <si>
    <t>21BM</t>
  </si>
  <si>
    <t>DESENVOLVIMENTO DE POLITICAS DE SEGURANCA PUBLICA, PREVENCAO</t>
  </si>
  <si>
    <t>21BQ</t>
  </si>
  <si>
    <t>IMPLEMENTACAO DE POLITICAS DE SEGURANCA PUBLICA, PREVENCAO,</t>
  </si>
  <si>
    <t>2586</t>
  </si>
  <si>
    <t>MANUTENCAO DO SISTEMA DE EMISSAO DE PASSAPORTE, CONTROLE DO</t>
  </si>
  <si>
    <t>2723</t>
  </si>
  <si>
    <t>POLICIAMENTO, FISCALIZACAO, COMBATE A CRIMINALIDADE E CORRUP</t>
  </si>
  <si>
    <t>2726</t>
  </si>
  <si>
    <t>PREVENCAO E REPRESSAO AO TRAFICO ILICITO DE DROGAS E A CRIME</t>
  </si>
  <si>
    <t>2B00</t>
  </si>
  <si>
    <t>ATUACAO DA FORCA NACIONAL DE SEGURANCA PUBLICA</t>
  </si>
  <si>
    <t>14UX</t>
  </si>
  <si>
    <t>APERFEICOAMENTO, MODERNIZACAO E AMPLIACAO DAS ACOES DO CENTR</t>
  </si>
  <si>
    <t>15DN</t>
  </si>
  <si>
    <t>BASES CARTOGRAFICAS PARA O PLANO NACIONAL DE GESTAO DE RISCO</t>
  </si>
  <si>
    <t>22BO</t>
  </si>
  <si>
    <t>ACOES DE PROTECAO E DEFESA CIVIL</t>
  </si>
  <si>
    <t>8172</t>
  </si>
  <si>
    <t>COORDENACAO E FORTALECIMENTO DO SISTEMA NACIONAL DE PROTECAO</t>
  </si>
  <si>
    <t>8348</t>
  </si>
  <si>
    <t>APOIO A OBRAS EMERGENCIAIS DE MITIGACAO PARA REDUCAO DE DESA</t>
  </si>
  <si>
    <t>8865</t>
  </si>
  <si>
    <t>APOIO A EXECUCAO DE PROJETOS E OBRAS DE CONTENCAO DE ENCOSTA</t>
  </si>
  <si>
    <t>15LR</t>
  </si>
  <si>
    <t>IMPLANTACAO DA GEOINFORMACAO DE DEFESA - GEODEF</t>
  </si>
  <si>
    <t>20HR</t>
  </si>
  <si>
    <t>GESTAO DA INFORMACAO CORPORATIVA NA PREVIDENCIA SOCIAL</t>
  </si>
  <si>
    <t>21AY</t>
  </si>
  <si>
    <t>PREVENCAO A LAVAGEM DE DINHEIRO E AO FINANCIAMENTO DO TERROR</t>
  </si>
  <si>
    <t>2564</t>
  </si>
  <si>
    <t>GESTAO DE CADASTROS PARA A PREVIDENCIA SOCIAL</t>
  </si>
  <si>
    <t>2684</t>
  </si>
  <si>
    <t>ACOES DE INTELIGENCIA</t>
  </si>
  <si>
    <t>2866</t>
  </si>
  <si>
    <t>ACOES DE CARATER SIGILOSO</t>
  </si>
  <si>
    <t>00PN</t>
  </si>
  <si>
    <t>PARTICIPACAO DO BRASIL, COMO PAIS NAO MEMBRO, EM ATIVIDADES</t>
  </si>
  <si>
    <t>15ST</t>
  </si>
  <si>
    <t>ACESSAO A ORGANIZACAO PARA A COOPERACAO E DESENVOLVIMENTO EC</t>
  </si>
  <si>
    <t>20I5</t>
  </si>
  <si>
    <t>SERVICOS CONSULARES E DE ASSISTENCIA A BRASILEIROS NO EXTERI</t>
  </si>
  <si>
    <t>20WW</t>
  </si>
  <si>
    <t>RELACOES E NEGOCIACOES BILATERAIS</t>
  </si>
  <si>
    <t>20WX</t>
  </si>
  <si>
    <t>RELACOES E NEGOCIACOES MULTILATERAIS</t>
  </si>
  <si>
    <t>2536</t>
  </si>
  <si>
    <t>DEMARCACAO DE FRONTEIRAS</t>
  </si>
  <si>
    <t>6105</t>
  </si>
  <si>
    <t>RELACOES E NEGOCIACOES NO AMBITO DA ORGANIZACAO MUNDIAL DO C</t>
  </si>
  <si>
    <t>8495</t>
  </si>
  <si>
    <t>REALIZACAO DE EVENTOS INTERNACIONAIS OFICIAIS</t>
  </si>
  <si>
    <t>00QX</t>
  </si>
  <si>
    <t>PAGAMENTO DA TAXA DE ADMINISTRACAO DO ESCRITORIO LOCAL DO PR</t>
  </si>
  <si>
    <t>20IY</t>
  </si>
  <si>
    <t>INTERNACIONALIZACAO DE POLITICAS DE CIDADANIA</t>
  </si>
  <si>
    <t>20X0</t>
  </si>
  <si>
    <t>COOPERACAO HUMANITARIA INTERNACIONAL E PARTICIPACAO DA SOCIE</t>
  </si>
  <si>
    <t>20X1</t>
  </si>
  <si>
    <t>PARTICIPACAO BRASILEIRA EM MISSOES DE PAZ</t>
  </si>
  <si>
    <t>2532</t>
  </si>
  <si>
    <t>COOPERACAO COM PAISES DE LINGUA PORTUGUESA E PAISES MEMBROS</t>
  </si>
  <si>
    <t>2533</t>
  </si>
  <si>
    <t>COOPERACAO TECNICA INTERNACIONAL</t>
  </si>
  <si>
    <t>2D55</t>
  </si>
  <si>
    <t>IMPLEMENTACAO DE POLITICA, ESTRATEGIA E ASSUNTOS INTERNACION</t>
  </si>
  <si>
    <t>6147</t>
  </si>
  <si>
    <t>COOPERACAO INTERNACIONAL EM CIENCIA, TECNOLOGIA E INOVACAO</t>
  </si>
  <si>
    <t>00H5</t>
  </si>
  <si>
    <t>BENEFICIOS DE PRESTACAO CONTINUADA (BPC) A PESSOA IDOSA E DA</t>
  </si>
  <si>
    <t>00S9</t>
  </si>
  <si>
    <t>AUXILIO EMERGENCIAL AS INSTITUICOES DE LONGA PERMANENCIA PAR</t>
  </si>
  <si>
    <t>00IN</t>
  </si>
  <si>
    <t>BENEFICIOS DE PRESTACAO CONTINUADA (BPC) A PESSOA COM DEFICI</t>
  </si>
  <si>
    <t>0E85</t>
  </si>
  <si>
    <t>SUBVENCAO ECONOMICA EM OPERACOES DE FINANCIAMENTO PARA A AQU</t>
  </si>
  <si>
    <t>14UF</t>
  </si>
  <si>
    <t>CONSTRUCAO, REFORMA, EQUIPAGEM E AMPLIACAO DE UNIDADES DE AT</t>
  </si>
  <si>
    <t>217M</t>
  </si>
  <si>
    <t>DESENVOLVIMENTO INTEGRAL NA PRIMEIRA INFANCIA - CRIANCA FELI</t>
  </si>
  <si>
    <t>00S1</t>
  </si>
  <si>
    <t>AUXILIO EMERGENCIAL PECUNIARIO PARA OS PESCADORES PROFISSION</t>
  </si>
  <si>
    <t>00S4</t>
  </si>
  <si>
    <t>AUXILIO EMERGENCIAL DE PROTECAO SOCIAL A PESSOAS EM SITUACAO</t>
  </si>
  <si>
    <t>00SF</t>
  </si>
  <si>
    <t>AUXILIO EMERGENCIAL RESIDUAL PARA ENFRENTAMENTO DA EMERGENCI</t>
  </si>
  <si>
    <t>00SI</t>
  </si>
  <si>
    <t>AUXILIO EMERGENCIAL 2021 PARA O ENFRENTAMENTO DA EMERGENCIA</t>
  </si>
  <si>
    <t>0359</t>
  </si>
  <si>
    <t>CONTRIBUICAO AO FUNDO GARANTIA-SAFRA (LEI N. 10.420, DE 2002</t>
  </si>
  <si>
    <t>1211</t>
  </si>
  <si>
    <t>IMPLEMENTACAO DE INFRAESTRUTURA BASICA NOS MUNICIPIOS DA REG</t>
  </si>
  <si>
    <t>20GD</t>
  </si>
  <si>
    <t>INCLUSAO PRODUTIVA RURAL</t>
  </si>
  <si>
    <t>20GG</t>
  </si>
  <si>
    <t>PROMOCAO DA INCLUSAO PRODUTIVA DE FAMILIAS EM SITUACAO DE PO</t>
  </si>
  <si>
    <t>20IT</t>
  </si>
  <si>
    <t>APERFEICOAMENTO DOS MECANISMOS DE GESTAO, DE DISSEMINACAO DE</t>
  </si>
  <si>
    <t>20XH</t>
  </si>
  <si>
    <t>REALIZACAO DE ACOES DE COOPERACAO DO EXERCITO</t>
  </si>
  <si>
    <t>218V</t>
  </si>
  <si>
    <t>PROMOCAO DO DESENVOLVIMENTO HUMANO NOS DIFERENTES CICLOS DE</t>
  </si>
  <si>
    <t>219E</t>
  </si>
  <si>
    <t>ACOES DE PROTECAO SOCIAL BASICA</t>
  </si>
  <si>
    <t>219F</t>
  </si>
  <si>
    <t>ACOES DE PROTECAO SOCIAL ESPECIAL</t>
  </si>
  <si>
    <t>219G</t>
  </si>
  <si>
    <t>ESTRUTURACAO DA REDE DE SERVICOS DO SISTEMA UNICO DE ASSISTE</t>
  </si>
  <si>
    <t>2792</t>
  </si>
  <si>
    <t>DISTRIBUICAO DE ALIMENTOS A GRUPOS POPULACIONAIS TRADICIONAI</t>
  </si>
  <si>
    <t>7K66</t>
  </si>
  <si>
    <t>APOIO A PROJETOS DE DESENVOLVIMENTO SUSTENTAVEL LOCAL INTEGR</t>
  </si>
  <si>
    <t>8442</t>
  </si>
  <si>
    <t>TRANSFERENCIA DE RENDA DIRETAMENTE AS FAMILIAS EM CONDICAO D</t>
  </si>
  <si>
    <t>8446</t>
  </si>
  <si>
    <t>SERVICO DE APOIO A GESTAO DESCENTRALIZADA DO PROGRAMA BOLSA</t>
  </si>
  <si>
    <t>8893</t>
  </si>
  <si>
    <t>APOIO A ORGANIZACAO, A GESTAO E A VIGILANCIA SOCIAL NO TERRI</t>
  </si>
  <si>
    <t>116V</t>
  </si>
  <si>
    <t>INSTALACAO DE UNIDADES DE FUNCIONAMENTO DO INSS</t>
  </si>
  <si>
    <t>2591</t>
  </si>
  <si>
    <t>RECONHECIMENTO DE DIREITOS DE BENEFICIOS PREVIDENCIARIOS</t>
  </si>
  <si>
    <t>2E96</t>
  </si>
  <si>
    <t>PROGRAMA DE HABILITACAO E REABILITACAO FISICA E PROFISSIONAL</t>
  </si>
  <si>
    <t>8426</t>
  </si>
  <si>
    <t>DESIMOBILIZACAO DE IMOVEIS NAO-OPERACIONAIS DO INSS</t>
  </si>
  <si>
    <t>00QD</t>
  </si>
  <si>
    <t>PENSOES MILITARES DOS EX-TERRITORIOS E DO ANTIGO ESTADO DA G</t>
  </si>
  <si>
    <t>0179</t>
  </si>
  <si>
    <t>PENSOES MILITARES DAS FORCAS ARMADAS</t>
  </si>
  <si>
    <t>0181</t>
  </si>
  <si>
    <t>APOSENTADORIAS E PENSOES CIVIS DA UNIAO</t>
  </si>
  <si>
    <t>0397</t>
  </si>
  <si>
    <t>APOSENTADORIAS E PENSOES DO EXTINTO INSTITUTO DE PREVIDENCIA</t>
  </si>
  <si>
    <t>2004</t>
  </si>
  <si>
    <t>ASSISTENCIA MEDICA E ODONTOLOGICA AOS SERVIDORES CIVIS, EMPR</t>
  </si>
  <si>
    <t>20YI</t>
  </si>
  <si>
    <t>IMPLEMENTACAO DE POLITICAS DE ATENCAO A SAUDE</t>
  </si>
  <si>
    <t>20YL</t>
  </si>
  <si>
    <t>ESTRUTURACAO DE ACADEMIAS DA SAUDE</t>
  </si>
  <si>
    <t>212B</t>
  </si>
  <si>
    <t>BENEFICIOS OBRIGATORIOS AOS SERVIDORES CIVIS, EMPREGADOS, MI</t>
  </si>
  <si>
    <t>217U</t>
  </si>
  <si>
    <t>APOIO A MANUTENCAO DOS POLOS DE ACADEMIA DA SAUDE</t>
  </si>
  <si>
    <t>219A</t>
  </si>
  <si>
    <t>PISO DE ATENCAO PRIMARIA A SAUDE</t>
  </si>
  <si>
    <t>21BG</t>
  </si>
  <si>
    <t>FORMACAO E PROVISAO DE PROFISSIONAIS PARA A ATENCAO PRIMARIA</t>
  </si>
  <si>
    <t>21CE</t>
  </si>
  <si>
    <t>IMPLEMENTACAO DE POLITICAS DE ATENCAO PRIMARIA A SAUDE</t>
  </si>
  <si>
    <t>2E74</t>
  </si>
  <si>
    <t>ESTRUTURACAO E MODERNIZACAO DE UNIDADES DE SAUDE DAS FORCAS</t>
  </si>
  <si>
    <t>2E79</t>
  </si>
  <si>
    <t>EXPANSAO E CONSOLIDACAO DA ATENCAO BASICA (POLITICA NACIONAL</t>
  </si>
  <si>
    <t>2E89</t>
  </si>
  <si>
    <t>INCREMENTO TEMPORARIO AO CUSTEIO DOS SERVICOS DE ATENCAO BAS</t>
  </si>
  <si>
    <t>8581</t>
  </si>
  <si>
    <t>ESTRUTURACAO DA REDE DE SERVICOS DE ATENCAO PRIMARIA A SAUDE</t>
  </si>
  <si>
    <t>125H</t>
  </si>
  <si>
    <t>CONSTRUCAO DO COMPLEXO INTEGRADO DO INSTITUTO NACIONAL DE CA</t>
  </si>
  <si>
    <t>15EG</t>
  </si>
  <si>
    <t>IMPLANTACAO DA NOVA SEDE DO INSTITUTO NACIONAL DE CARDIOLOGI</t>
  </si>
  <si>
    <t>15W0</t>
  </si>
  <si>
    <t>CONSTRUCAO DO HOSPITAL MATERNO INFANTIL DA SERRA - ES</t>
  </si>
  <si>
    <t>15W1</t>
  </si>
  <si>
    <t>CONSTRUCAO DO HOSPITAL DO SANGUE DO AMAZONAS</t>
  </si>
  <si>
    <t>15W2</t>
  </si>
  <si>
    <t>CONSTRUCAO DO HOSPITAL PUBLICO REGIONAL DE PALMEIRA DAS MISS</t>
  </si>
  <si>
    <t>15W3</t>
  </si>
  <si>
    <t>ESTRUTURACAO DO CENTRO DE ONCOLOGIA E HEMATOLOGIA DO GRUPO H</t>
  </si>
  <si>
    <t>20G8</t>
  </si>
  <si>
    <t>REESTRUTURACAO DOS SERVICOS AMBULATORIAIS E HOSPITALARES PRE</t>
  </si>
  <si>
    <t>20QI</t>
  </si>
  <si>
    <t>IMPLANTACAO E MANUTENCAO DA FORCA NACIONAL DE SAUDE</t>
  </si>
  <si>
    <t>20RX</t>
  </si>
  <si>
    <t>REESTRUTURACAO E MODERNIZACAO DOS HOSPITAIS UNIVERSITARIOS F</t>
  </si>
  <si>
    <t>20SP</t>
  </si>
  <si>
    <t>OPERACIONALIZACAO DO SISTEMA NACIONAL DE TRANSPLANTES</t>
  </si>
  <si>
    <t>20XT</t>
  </si>
  <si>
    <t>PRESTACAO DE SERVICOS MEDICO-HOSPITALARES E DE ENSINO E PESQ</t>
  </si>
  <si>
    <t>21CD</t>
  </si>
  <si>
    <t>IMPLEMENTACAO DE POLITICAS DE ATENCAO ESPECIALIZADA A SAUDE</t>
  </si>
  <si>
    <t>2E90</t>
  </si>
  <si>
    <t>INCREMENTO TEMPORARIO AO CUSTEIO DOS SERVICOS DE ASSISTENCIA</t>
  </si>
  <si>
    <t>4086</t>
  </si>
  <si>
    <t>FUNCIONAMENTO E GESTAO DE INSTITUICOES HOSPITALARES FEDERAIS</t>
  </si>
  <si>
    <t>4324</t>
  </si>
  <si>
    <t>ATENCAO A SAUDE DE POPULACOES RIBEIRINHAS E DE AREAS REMOTAS</t>
  </si>
  <si>
    <t>6148</t>
  </si>
  <si>
    <t>ASSISTENCIA MEDICA QUALIFICADA E GRATUITA A TODOS OS NIVEIS</t>
  </si>
  <si>
    <t>6217</t>
  </si>
  <si>
    <t>ATENCAO A SAUDE NOS SERVICOS AMBULATORIAIS E HOSPITALARES DO</t>
  </si>
  <si>
    <t>8535</t>
  </si>
  <si>
    <t>ESTRUTURACAO DE UNIDADES DE ATENCAO ESPECIALIZADA EM SAUDE</t>
  </si>
  <si>
    <t>8585</t>
  </si>
  <si>
    <t>ATENCAO A SAUDE DA POPULACAO PARA PROCEDIMENTOS EM MEDIA E A</t>
  </si>
  <si>
    <t>8721</t>
  </si>
  <si>
    <t>IMPLEMENTACAO DA REGULACAO, CONTROLE E AVALIACAO DA ATENCAO</t>
  </si>
  <si>
    <t>8755</t>
  </si>
  <si>
    <t>APERFEICOAMENTO, AVALIACAO E DESENVOLVIMENTO DE ACOES E SERV</t>
  </si>
  <si>
    <t>8758</t>
  </si>
  <si>
    <t>8759</t>
  </si>
  <si>
    <t>8933</t>
  </si>
  <si>
    <t>ESTRUTURACAO DE SERVICOS DE ATENCAO AS URGENCIAS E EMERGENCI</t>
  </si>
  <si>
    <t>20AE</t>
  </si>
  <si>
    <t>PROMOCAO DA ASSISTENCIA FARMACEUTICA E INSUMOS ESTRATEGICOS</t>
  </si>
  <si>
    <t>20AH</t>
  </si>
  <si>
    <t>ORGANIZACAO DOS SERVICOS DE ASSISTENCIA FARMACEUTICA NO SUS</t>
  </si>
  <si>
    <t>20AI</t>
  </si>
  <si>
    <t>AUXILIO-REABILITACAO PSICOSSOCIAL AOS EGRESSOS DE LONGAS INT</t>
  </si>
  <si>
    <t>20K3</t>
  </si>
  <si>
    <t>AVALIACAO E INCORPORACAO DE TECNOLOGIAS DE SAUDE NO AMBITO D</t>
  </si>
  <si>
    <t>20K5</t>
  </si>
  <si>
    <t>APOIO AO USO DE PLANTAS MEDICINAIS E FITOTERAPICOS NO SUS</t>
  </si>
  <si>
    <t>20YR</t>
  </si>
  <si>
    <t>MANUTENCAO E FUNCIONAMENTO DO PROGRAMA FARMACIA POPULAR DO B</t>
  </si>
  <si>
    <t>20YS</t>
  </si>
  <si>
    <t>2522</t>
  </si>
  <si>
    <t>PRODUCAO DE FARMACOS, MEDICAMENTOS E FITOTERAPICOS</t>
  </si>
  <si>
    <t>4295</t>
  </si>
  <si>
    <t>ATENCAO AOS PACIENTES PORTADORES DE DOENCAS HEMATOLOGICAS</t>
  </si>
  <si>
    <t>4368</t>
  </si>
  <si>
    <t>PROMOCAO DA ASSISTENCIA FARMACEUTICA POR MEIO DA DISPONIBILI</t>
  </si>
  <si>
    <t>4370</t>
  </si>
  <si>
    <t>ATENDIMENTO A POPULACAO COM MEDICAMENTOS PARA TRATAMENTO DOS</t>
  </si>
  <si>
    <t>4705</t>
  </si>
  <si>
    <t>6516</t>
  </si>
  <si>
    <t>APERFEICOAMENTO E AVALIACAO DOS SERVICOS DE HEMOTERAPIA E HE</t>
  </si>
  <si>
    <t>7690</t>
  </si>
  <si>
    <t>ESTRUTURACAO DOS SERVICOS DE HEMATOLOGIA E HEMOTERAPIA</t>
  </si>
  <si>
    <t>8636</t>
  </si>
  <si>
    <t>FORTALECIMENTO DA INOVACAO TECNOLOGICA DE INSUMOS ESTRATEGIC</t>
  </si>
  <si>
    <t>20AB</t>
  </si>
  <si>
    <t>INCENTIVO FINANCEIRO AOS ESTADOS, DISTRITO FEDERAL E MUNICIP</t>
  </si>
  <si>
    <t>6174</t>
  </si>
  <si>
    <t>ANALISE DA QUALIDADE DE PRODUTOS E INSUMOS DE SAUDE</t>
  </si>
  <si>
    <t>8719</t>
  </si>
  <si>
    <t>VIGILANCIA SANITARIA DE PRODUTOS, SERVICOS E AMBIENTES</t>
  </si>
  <si>
    <t>20AL</t>
  </si>
  <si>
    <t>20T6</t>
  </si>
  <si>
    <t>FORTALECIMENTO DA SAUDE AMBIENTAL PARA REDUCAO DOS RISCOS A</t>
  </si>
  <si>
    <t>20YE</t>
  </si>
  <si>
    <t>AQUISICAO E DISTRIBUICAO DE IMUNOBIOLOGICOS E INSUMOS PARA P</t>
  </si>
  <si>
    <t>20YJ</t>
  </si>
  <si>
    <t>FORTALECIMENTO DO SISTEMA NACIONAL DE VIGILANCIA EM SAUDE</t>
  </si>
  <si>
    <t>2E87</t>
  </si>
  <si>
    <t>CONTROLE DA POPULACAO DE ANIMAIS EM SITUACOES EXCEPCIONAIS (</t>
  </si>
  <si>
    <t>2E95</t>
  </si>
  <si>
    <t>REFORCO DA VIGILANCIA EM SAUDE MEDIANTE AQUISICAO E DISTRIBU</t>
  </si>
  <si>
    <t>8327</t>
  </si>
  <si>
    <t>MANUTENCAO DE SERVICO LABORATORIAL DE REFERENCIA PARA O CONT</t>
  </si>
  <si>
    <t>00PI</t>
  </si>
  <si>
    <t>APOIO A ALIMENTACAO ESCOLAR NA EDUCACAO BASICA (PNAE)</t>
  </si>
  <si>
    <t>20QH</t>
  </si>
  <si>
    <t>IMPLEMENTACAO DA SEGURANCA ALIMENTAR E NUTRICIONAL NA SAUDE</t>
  </si>
  <si>
    <t>215I</t>
  </si>
  <si>
    <t>CONSOLIDACAO DA IMPLANTACAO DO SISTEMA NACIONAL DE SEGURANCA</t>
  </si>
  <si>
    <t>2784</t>
  </si>
  <si>
    <t>PROMOCAO DO CONSUMO DE ALIMENTOS ADEQUADOS E SAUDAVEIS</t>
  </si>
  <si>
    <t>2798</t>
  </si>
  <si>
    <t>AQUISICAO E DISTRIBUICAO DE ALIMENTOS DA AGRICULTURA FAMILIA</t>
  </si>
  <si>
    <t>8458</t>
  </si>
  <si>
    <t>APOIO A AGRICULTURA URBANA</t>
  </si>
  <si>
    <t>00H4</t>
  </si>
  <si>
    <t>SEGURO DESEMPREGO</t>
  </si>
  <si>
    <t>00PK</t>
  </si>
  <si>
    <t>INDENIZACOES A SERVIDORES CIVIS E MILITARES EM SERVICO NO EX</t>
  </si>
  <si>
    <t>0581</t>
  </si>
  <si>
    <t>ABONO SALARIAL</t>
  </si>
  <si>
    <t>212O</t>
  </si>
  <si>
    <t>MOVIMENTACAO DE MILITARES</t>
  </si>
  <si>
    <t>21C2</t>
  </si>
  <si>
    <t>BENEFICIO EMERGENCIAL DE MANUTENCAO DO EMPREGO E DA RENDA</t>
  </si>
  <si>
    <t>2865</t>
  </si>
  <si>
    <t>SUPRIMENTO DE FARDAMENTO</t>
  </si>
  <si>
    <t>2553</t>
  </si>
  <si>
    <t>IDENTIFICACAO DA POPULACAO POR MEIO DA CARTEIRA DE TRABALHO</t>
  </si>
  <si>
    <t>20JT</t>
  </si>
  <si>
    <t>GESTAO DO SISTEMA NACIONAL DE EMPREGO - SINE</t>
  </si>
  <si>
    <t>20NK</t>
  </si>
  <si>
    <t>ESTRUTURACAO E DINAMIZACAO DE ARRANJOS PRODUTIVOS LOCAIS EM</t>
  </si>
  <si>
    <t>20Z1</t>
  </si>
  <si>
    <t>QUALIFICACAO SOCIAL E PROFISSIONAL DE TRABALHADORES</t>
  </si>
  <si>
    <t>4786</t>
  </si>
  <si>
    <t>CAPACITACAO E MONITORAMENTO DA JUVENTUDE RURAL (PROJETO AMAN</t>
  </si>
  <si>
    <t>6557</t>
  </si>
  <si>
    <t>FORMACAO CIVICO-PROFISSIONAL DE JOVENS EM SERVICO MILITAR -</t>
  </si>
  <si>
    <t>0158</t>
  </si>
  <si>
    <t>FINANCIAMENTO DE PROGRAMAS DE DESENVOLVIMENTO ECONOMICO A CA</t>
  </si>
  <si>
    <t>215F</t>
  </si>
  <si>
    <t>FOMENTO E FORTALECIMENTO DA ECONOMIA SOLIDARIA</t>
  </si>
  <si>
    <t>2B12</t>
  </si>
  <si>
    <t>FOMENTO A INCLUSAO PRODUTIVA</t>
  </si>
  <si>
    <t>2C43</t>
  </si>
  <si>
    <t>GESTAO DO FUNDO DE AMPARO AO TRABALHADOR - FAT</t>
  </si>
  <si>
    <t>15KP</t>
  </si>
  <si>
    <t>IMPLANTACAO DA MEDICINA OPERATIVA CONJUNTA NAS FORCAS ARMADA</t>
  </si>
  <si>
    <t>15R4</t>
  </si>
  <si>
    <t>APOIO A EXPANSAO, REESTRUTURACAO E MODERNIZACAO DAS INSTITUI</t>
  </si>
  <si>
    <t>20RG</t>
  </si>
  <si>
    <t>REESTRUTURACAO E MODERNIZACAO DAS INSTITUICOES DA REDE FEDER</t>
  </si>
  <si>
    <t>20RL</t>
  </si>
  <si>
    <t>FUNCIONAMENTO DAS INSTITUICOES DA REDE FEDERAL DE EDUCACAO P</t>
  </si>
  <si>
    <t>210T</t>
  </si>
  <si>
    <t>PROMOCAO DA EDUCACAO DO CAMPO</t>
  </si>
  <si>
    <t>219U</t>
  </si>
  <si>
    <t>APOIO AO FUNCIONAMENTO DAS INSTITUICOES DA REDE FEDERAL DE E</t>
  </si>
  <si>
    <t>21B3</t>
  </si>
  <si>
    <t>FOMENTO AS ACOES DE PESQUISA, EXTENSAO E INOVACAO NAS INSTIT</t>
  </si>
  <si>
    <t>21B4</t>
  </si>
  <si>
    <t>FOMENTO AO DESENVOLVIMENTO E MODERNIZACAO DOS SISTEMAS DE EN</t>
  </si>
  <si>
    <t>21B5</t>
  </si>
  <si>
    <t>AVALIACAO DA EDUCACAO PROFISSIONAL E TECNOLOGICA</t>
  </si>
  <si>
    <t>2510</t>
  </si>
  <si>
    <t>PRESTACAO DE ENSINO PROFISSIONAL MARITIMO</t>
  </si>
  <si>
    <t>2994</t>
  </si>
  <si>
    <t>ASSISTENCIA AOS ESTUDANTES DAS INSTITUICOES FEDERAIS DE EDUC</t>
  </si>
  <si>
    <t>0048</t>
  </si>
  <si>
    <t>APOIO A ENTIDADES DE ENSINO SUPERIOR NAO FEDERAIS</t>
  </si>
  <si>
    <t>00P1</t>
  </si>
  <si>
    <t>APOIO A RESIDENCIA EM SAUDE</t>
  </si>
  <si>
    <t>00QC</t>
  </si>
  <si>
    <t>CONCESSAO DE BOLSAS DO PROGRAMA MAIS MEDICOS</t>
  </si>
  <si>
    <t>00QH</t>
  </si>
  <si>
    <t>CONCESSAO DE BOLSAS NO AMBITO DO PROGRAMA DE ESTIMULO A REES</t>
  </si>
  <si>
    <t>0487</t>
  </si>
  <si>
    <t>CONCESSAO DE BOLSAS DE ESTUDO NO ENSINO SUPERIOR</t>
  </si>
  <si>
    <t>0556</t>
  </si>
  <si>
    <t>APOIO FINANCEIRO A FUNDACAO GETULIO VARGAS</t>
  </si>
  <si>
    <t>0A12</t>
  </si>
  <si>
    <t>CONCESSAO DE BOLSA PERMANENCIA NO ENSINO SUPERIOR</t>
  </si>
  <si>
    <t>152X</t>
  </si>
  <si>
    <t>AMPLIACAO E REESTRUTURACAO DE INSTITUICOES MILITARES DE ENSI</t>
  </si>
  <si>
    <t>15R3</t>
  </si>
  <si>
    <t>20GK</t>
  </si>
  <si>
    <t>FOMENTO AS ACOES DE GRADUACAO, POS-GRADUACAO, ENSINO, PESQUI</t>
  </si>
  <si>
    <t>20RK</t>
  </si>
  <si>
    <t>FUNCIONAMENTO DE INSTITUICOES FEDERAIS DE ENSINO SUPERIOR</t>
  </si>
  <si>
    <t>20RN</t>
  </si>
  <si>
    <t>AVALIACAO DA EDUCACAO SUPERIOR E DA POS-GRADUACAO</t>
  </si>
  <si>
    <t>20U5</t>
  </si>
  <si>
    <t>ENSINO DE GRADUACAO E POS-GRADUACAO EM ESTATISTICAS E GEOCIE</t>
  </si>
  <si>
    <t>20X8</t>
  </si>
  <si>
    <t>PRESTACAO DE ENSINO DE GRADUACAO E POS-GRADUACAO DO INSTITUT</t>
  </si>
  <si>
    <t>219V</t>
  </si>
  <si>
    <t>APOIO AO FUNCIONAMENTO DAS INSTITUICOES FEDERAIS DE EDUCACAO</t>
  </si>
  <si>
    <t>2A82</t>
  </si>
  <si>
    <t>PRESTACAO DE ENSINO DE GRADUACAO E POS-GRADUACAO NO INSTITUT</t>
  </si>
  <si>
    <t>4002</t>
  </si>
  <si>
    <t>ASSISTENCIA AO ESTUDANTE DE ENSINO SUPERIOR</t>
  </si>
  <si>
    <t>6344</t>
  </si>
  <si>
    <t>REGULACAO E SUPERVISAO DOS CURSOS DE GRADUACAO E DE INSTITUI</t>
  </si>
  <si>
    <t>6503</t>
  </si>
  <si>
    <t>CENSO DA EDUCACAO SUPERIOR</t>
  </si>
  <si>
    <t>7XE1</t>
  </si>
  <si>
    <t>RECONSTRUCAO E MODERNIZACAO DO MUSEU NACIONAL</t>
  </si>
  <si>
    <t>8282</t>
  </si>
  <si>
    <t>REESTRUTURACAO E MODERNIZACAO DAS INSTITUICOES FEDERAIS DE E</t>
  </si>
  <si>
    <t>00OW</t>
  </si>
  <si>
    <t>APOIO A MANUTENCAO DA EDUCACAO INFANTIL</t>
  </si>
  <si>
    <t>12KU</t>
  </si>
  <si>
    <t>APOIO A IMPLANTACAO DE ESCOLAS PARA EDUCACAO INFANTIL</t>
  </si>
  <si>
    <t>20TR</t>
  </si>
  <si>
    <t>APOIO FINANCEIRO SUPLEMENTAR A MANUTENCAO DA EDUCACAO INFANT</t>
  </si>
  <si>
    <t>00PH</t>
  </si>
  <si>
    <t>CONCESSAO DE BOLSAS E AUXILIO FINANCEIRO PARA PROMOVER A ALF</t>
  </si>
  <si>
    <t>214V</t>
  </si>
  <si>
    <t>APOIO A ALFABETIZACAO, A ELEVACAO DA ESCOLARIDADE E A INTEGR</t>
  </si>
  <si>
    <t>8425</t>
  </si>
  <si>
    <t>APOIO AO PROJETO RONDON</t>
  </si>
  <si>
    <t>21CO</t>
  </si>
  <si>
    <t>FUNCIONAMENTO DAS INSTITUICOES FEDERAIS DE EDUCACAO ESPECIAL</t>
  </si>
  <si>
    <t>00O0</t>
  </si>
  <si>
    <t>CONCESSAO DE BOLSAS DE APOIO A EDUCACAO BASICA</t>
  </si>
  <si>
    <t>0509</t>
  </si>
  <si>
    <t>APOIO AO DESENVOLVIMENTO DA EDUCACAO BASICA</t>
  </si>
  <si>
    <t>0969</t>
  </si>
  <si>
    <t>APOIO AO TRANSPORTE ESCOLAR NA EDUCACAO BASICA</t>
  </si>
  <si>
    <t>0E53</t>
  </si>
  <si>
    <t>AQUISICAO DE VEICULOS PARA O TRANSPORTE ESCOLAR DA EDUCACAO</t>
  </si>
  <si>
    <t>20RI</t>
  </si>
  <si>
    <t>FUNCIONAMENTO DAS INSTITUICOES FEDERAIS DE EDUCACAO BASICA</t>
  </si>
  <si>
    <t>20RJ</t>
  </si>
  <si>
    <t>APOIO A CAPACITACAO E FORMACAO INICIAL E CONTINUADA PARA A E</t>
  </si>
  <si>
    <t>20RM</t>
  </si>
  <si>
    <t>EXAMES E AVALIACOES DA EDUCACAO BASICA</t>
  </si>
  <si>
    <t>20RP</t>
  </si>
  <si>
    <t>APOIO A INFRAESTRUTURA PARA A EDUCACAO BASICA</t>
  </si>
  <si>
    <t>20RQ</t>
  </si>
  <si>
    <t>PRODUCAO, AQUISICAO E DISTRIBUICAO DE LIVROS E MATERIAIS DID</t>
  </si>
  <si>
    <t>20XM</t>
  </si>
  <si>
    <t>PRESTACAO DE ENSINO ASSISTENCIAL NOS COLEGIOS MILITARES</t>
  </si>
  <si>
    <t>20XS</t>
  </si>
  <si>
    <t>PRESTACAO DE ENSINO ASSISTENCIAL NA FUNDACAO OSORIO</t>
  </si>
  <si>
    <t>4014</t>
  </si>
  <si>
    <t>CENSO ESCOLAR DA EDUCACAO BASICA</t>
  </si>
  <si>
    <t>20Q7</t>
  </si>
  <si>
    <t>PRESERVACAO DO PATRIMONIO HISTORICO E CULTURAL DE CIENCIA E</t>
  </si>
  <si>
    <t>20ZH</t>
  </si>
  <si>
    <t>PRESERVACAO DO PATRIMONIO CULTURAL BRASILEIRO</t>
  </si>
  <si>
    <t>2810</t>
  </si>
  <si>
    <t>PROMOCAO DO ACESSO AO PATRIMONIO DOCUMENTAL NACIONAL</t>
  </si>
  <si>
    <t>5538</t>
  </si>
  <si>
    <t>PRESERVACAO DO PATRIMONIO CULTURAL DAS CIDADES HISTORICAS</t>
  </si>
  <si>
    <t>006C</t>
  </si>
  <si>
    <t>FINANCIAMENTO AO SETOR AUDIOVISUAL - FUNDO SETORIAL DO AUDIO</t>
  </si>
  <si>
    <t>0B85</t>
  </si>
  <si>
    <t>CONCESSAO DE FINANCIAMENTO A EMPREENDEDORES CULTURAIS (LEI N</t>
  </si>
  <si>
    <t>12PG</t>
  </si>
  <si>
    <t>PROMOCAO DO CINEMA NA CIDADE - FUNDO SETORIAL DO AUDIOVISUAL</t>
  </si>
  <si>
    <t>14U2</t>
  </si>
  <si>
    <t>IMPLANTACAO, INSTALACAO E MODERNIZACAO DE ESPACOS E EQUIPAME</t>
  </si>
  <si>
    <t>15UG</t>
  </si>
  <si>
    <t>IMPLANTACAO, INSTALACAO E MODERNIZACAO DE ESTACOES CIDADANIA</t>
  </si>
  <si>
    <t>20KH</t>
  </si>
  <si>
    <t>ACOES INTEGRADAS DE CULTURA E EDUCACAO</t>
  </si>
  <si>
    <t>20WY</t>
  </si>
  <si>
    <t>DIFUSAO CULTURAL E DIVULGACAO DO BRASIL NO EXTERIOR</t>
  </si>
  <si>
    <t>20ZF</t>
  </si>
  <si>
    <t>PROMOCAO E FOMENTO A CULTURA BRASILEIRA</t>
  </si>
  <si>
    <t>20ZG</t>
  </si>
  <si>
    <t>FORMULACAO E GESTAO DA POLITICA CULTURAL</t>
  </si>
  <si>
    <t>20ZI</t>
  </si>
  <si>
    <t>FOMENTO AO SETOR AUDIOVISUAL (MEDIDA PROVISORIA N.. 2.228-1/</t>
  </si>
  <si>
    <t>20ZK</t>
  </si>
  <si>
    <t>ADMINISTRACAO DOS INVESTIMENTOS, FINANCIAMENTOS E ATIVIDADES</t>
  </si>
  <si>
    <t>20ZM</t>
  </si>
  <si>
    <t>PRODUCAO E DIFUSAO DE CONHECIMENTO NA AREA CULTURAL</t>
  </si>
  <si>
    <t>211F</t>
  </si>
  <si>
    <t>FUNCIONAMENTO DE ESPACOS E EQUIPAMENTOS CULTURAIS</t>
  </si>
  <si>
    <t>215G</t>
  </si>
  <si>
    <t>IMPLEMENTACAO DA POLITICA NACIONAL DE CULTURA VIVA</t>
  </si>
  <si>
    <t>218A</t>
  </si>
  <si>
    <t>INOVACAO, DIFUSAO E AMPLIACAO DO ACESSO A PRODUCAO AUDIOVISU</t>
  </si>
  <si>
    <t>219S</t>
  </si>
  <si>
    <t>DESENVOLVIMENTO E FORTALECIMENTO DA ECONOMIA CRIATIVA</t>
  </si>
  <si>
    <t>219Z</t>
  </si>
  <si>
    <t>CONSERVACAO E RECUPERACAO DE ATIVOS DE INFRAESTRUTURA DA UNI</t>
  </si>
  <si>
    <t>8106</t>
  </si>
  <si>
    <t>APOIO A PROJETOS AUDIOVISUAIS ESPECIFICOS - FUNDO SETORIAL D</t>
  </si>
  <si>
    <t>00R3</t>
  </si>
  <si>
    <t>RACIONALIZACAO E MODERNIZACAO DO SISTEMA PENAL</t>
  </si>
  <si>
    <t>155N</t>
  </si>
  <si>
    <t>APRIMORAMENTO DA INFRAESTRUTURA E MODERNIZACAO DO SISTEMA PE</t>
  </si>
  <si>
    <t>15F7</t>
  </si>
  <si>
    <t>CONSTRUCAO DA SEDE DO DEPARTAMENTO PENINTECIARIO NACIONAL -</t>
  </si>
  <si>
    <t>15OH</t>
  </si>
  <si>
    <t>CONSTRUCAO DA PENITENCIARIA FEDERAL EM CHARQUEADAS- RS</t>
  </si>
  <si>
    <t>21BP</t>
  </si>
  <si>
    <t>APRIMORAMENTO DO SISTEMA PENITENCIARIO NACIONAL E INCENTIVO</t>
  </si>
  <si>
    <t>14XS</t>
  </si>
  <si>
    <t>IMPLEMENTACAO DA CASA DA MULHER BRASILEIRA E DE CENTROS DE A</t>
  </si>
  <si>
    <t>15SX</t>
  </si>
  <si>
    <t>20I7</t>
  </si>
  <si>
    <t>PROMOCAO DA POLITICA NACIONAL DE JUSTICA</t>
  </si>
  <si>
    <t>20IE</t>
  </si>
  <si>
    <t>ARTICULACAO DE POLITICA PUBLICA SOBRE DROGAS</t>
  </si>
  <si>
    <t>20R9</t>
  </si>
  <si>
    <t>REDUCAO DA DEMANDA DE DROGAS</t>
  </si>
  <si>
    <t>20YM</t>
  </si>
  <si>
    <t>IMPLEMENTACAO DE POLITICAS DE PROMOCAO DA EQUIDADE EM SAUDE</t>
  </si>
  <si>
    <t>210R</t>
  </si>
  <si>
    <t>MONITORAMENTO DE CONFLITOS AGRARIOS E PACIFICACAO NO CAMPO</t>
  </si>
  <si>
    <t>218B</t>
  </si>
  <si>
    <t>POLITICAS DE IGUALDADE E ENFRENTAMENTO A VIOLENCIA CONTRA AS</t>
  </si>
  <si>
    <t>218Q</t>
  </si>
  <si>
    <t>PROMOCAO E DEFESA DOS DIREITOS DA PESSOA IDOSA</t>
  </si>
  <si>
    <t>21AQ</t>
  </si>
  <si>
    <t>PROTECAO DO DIREITO A VIDA</t>
  </si>
  <si>
    <t>21AR</t>
  </si>
  <si>
    <t>PROMOCAO E DEFESA DE DIREITOS PARA TODOS</t>
  </si>
  <si>
    <t>21AS</t>
  </si>
  <si>
    <t>FORTALECIMENTO DA FAMILIA</t>
  </si>
  <si>
    <t>21AT</t>
  </si>
  <si>
    <t>FUNCIONAMENTO DOS CONSELHOS E COMISSOES DE DIREITOS</t>
  </si>
  <si>
    <t>21AU</t>
  </si>
  <si>
    <t>OPERACIONALIZACAO E APERFEICOAMENTO DO SISTEMA INTEGRADO NAC</t>
  </si>
  <si>
    <t>21BR</t>
  </si>
  <si>
    <t>GESTAO DE ATIVOS E DESCAPITALIZACAO DO CRIME</t>
  </si>
  <si>
    <t>2334</t>
  </si>
  <si>
    <t>PROTECAO E DEFESA DO CONSUMIDOR</t>
  </si>
  <si>
    <t>2725</t>
  </si>
  <si>
    <t>PRESTACAO DE ASSISTENCIA JURIDICA AO CIDADAO</t>
  </si>
  <si>
    <t>2733</t>
  </si>
  <si>
    <t>QUALIFICACAO E DEMOCRATIZACAO DO PROCESSO ADMINISTRATIVO E E</t>
  </si>
  <si>
    <t>2807</t>
  </si>
  <si>
    <t>PROMOCAO E DEFESA DA CONCORRENCIA</t>
  </si>
  <si>
    <t>2B68</t>
  </si>
  <si>
    <t>RELACOES COM OS USUARIOS DE SERVICOS DE TELECOMUNICACOES</t>
  </si>
  <si>
    <t>6067</t>
  </si>
  <si>
    <t>APOIO E FOMENTO A PROJETOS DE DEFESA DE DIRETOS DIFUSOS</t>
  </si>
  <si>
    <t>6182</t>
  </si>
  <si>
    <t>FUNCIONAMENTO E FORTALECIMENTO DO SISTEMA DE OUVIDORIAS DO S</t>
  </si>
  <si>
    <t>6440</t>
  </si>
  <si>
    <t>FOMENTO AO DESENVOLVIMENTO LOCAL PARA COMUNIDADES REMANESCEN</t>
  </si>
  <si>
    <t>20YP</t>
  </si>
  <si>
    <t>PROMOCAO, PROTECAO E RECUPERACAO DA SAUDE INDIGENA</t>
  </si>
  <si>
    <t>21BO</t>
  </si>
  <si>
    <t>PROTECAO E PROMOCAO DOS DIREITOS DOS POVOS INDIGENAS</t>
  </si>
  <si>
    <t>10S3</t>
  </si>
  <si>
    <t>APOIO A URBANIZACAO DE ASSENTAMENTOS PRECARIOS</t>
  </si>
  <si>
    <t>10S6</t>
  </si>
  <si>
    <t>APOIO A URBANIZACAO DE ASSENTAMENTOS PRECARIOS POR MEIO DO F</t>
  </si>
  <si>
    <t>10SR</t>
  </si>
  <si>
    <t>ESTUDOS E PROJETOS RELATIVOS A MOBILIDADE URBANA</t>
  </si>
  <si>
    <t>10ST</t>
  </si>
  <si>
    <t>TRANSPORTE NAO MOTORIZADO</t>
  </si>
  <si>
    <t>10T2</t>
  </si>
  <si>
    <t>APOIO A PROJETOS E OBRAS DE REABILITACAO, DE ACESSIBILIDADE</t>
  </si>
  <si>
    <t>15UE</t>
  </si>
  <si>
    <t>PLANOS DE MOBILIDADE URBANA LOCAIS</t>
  </si>
  <si>
    <t>1D73</t>
  </si>
  <si>
    <t>APOIO A POLITICA NACIONAL DE DESENVOLVIMENTO URBANO VOLTADO</t>
  </si>
  <si>
    <t>2D47</t>
  </si>
  <si>
    <t>MODERACAO DE TRAFEGO</t>
  </si>
  <si>
    <t>2D49</t>
  </si>
  <si>
    <t>ESTUDOS, PROJETOS E DESENVOLVIMENTO INSTITUCIONAL NO SETOR D</t>
  </si>
  <si>
    <t>20YZ</t>
  </si>
  <si>
    <t>APOIO AO FORTALECIMENTO INSTITUCIONAL DO SISTEMA NACIONAL DE</t>
  </si>
  <si>
    <t>4414</t>
  </si>
  <si>
    <t>EDUCACAO PARA A CIDADANIA NO TRANSITO</t>
  </si>
  <si>
    <t>8872</t>
  </si>
  <si>
    <t>APOIO A CAPACITACAO DE GESTORES E AGENTES SOCIAIS PARA O DES</t>
  </si>
  <si>
    <t>10SS</t>
  </si>
  <si>
    <t>SISTEMAS DE TRANSPORTE PUBLICO COLETIVO URBANO</t>
  </si>
  <si>
    <t>2843</t>
  </si>
  <si>
    <t>FUNCIONAMENTO DOS SISTEMAS DE TRANSPORTE FERROVIARIO URBANO</t>
  </si>
  <si>
    <t>00GY</t>
  </si>
  <si>
    <t>FINANCIAMENTO IMOBILIARIO PARA O PESSOAL DA MARINHA</t>
  </si>
  <si>
    <t>00JE</t>
  </si>
  <si>
    <t>FINANCIAMENTO IMOBILIARIO PARA O PESSOAL DA AERONAUTICA</t>
  </si>
  <si>
    <t>00M5</t>
  </si>
  <si>
    <t>AQUISICAO DE TERRENOS E CONSTRUCAO DE UNIDADES HABITACIONAIS</t>
  </si>
  <si>
    <t>00QI</t>
  </si>
  <si>
    <t>SEGUROS HABITACIONAIS DE FINANCIAMENTO IMOBILIARIO PARA PESS</t>
  </si>
  <si>
    <t>10SJ</t>
  </si>
  <si>
    <t>APOIO A PRODUCAO DE INTERESSE SOCIAL</t>
  </si>
  <si>
    <t>15F1</t>
  </si>
  <si>
    <t>DISPONIBILIZACAO DE PROPRIOS NACIONAIS RESIDENCIAIS PARA OS</t>
  </si>
  <si>
    <t>8873</t>
  </si>
  <si>
    <t>APOIO AO FORTALECIMENTO INSTITUCIONAL DOS AGENTES INTEGRANTE</t>
  </si>
  <si>
    <t>8875</t>
  </si>
  <si>
    <t>APOIO A MELHORIA HABITACIONAL</t>
  </si>
  <si>
    <t>21C9</t>
  </si>
  <si>
    <t>IMPLANTACAO, AMPLIACAO OU MELHORIA DE ACOES E SERVICOS SUSTE</t>
  </si>
  <si>
    <t>21CH</t>
  </si>
  <si>
    <t>IMPLANTACAO DE MELHORIAS HABITACIONAIS PARA CONTROLE DA DOEN</t>
  </si>
  <si>
    <t>21CJ</t>
  </si>
  <si>
    <t>SANEAMENTO BASICO EM ALDEIAS INDIGENAS PARA PREVENCAO DE DOE</t>
  </si>
  <si>
    <t>3921</t>
  </si>
  <si>
    <t>7656</t>
  </si>
  <si>
    <t>7684</t>
  </si>
  <si>
    <t>8948</t>
  </si>
  <si>
    <t>APOIO A IMPLANTACAO DE EQUIPAMENTOS E DE TECNOLOGIA SOCIAL D</t>
  </si>
  <si>
    <t>10GD</t>
  </si>
  <si>
    <t>IMPLANTACAO, AMPLIACAO E MELHORIA DE SISTEMAS PUBLICOS DE AB</t>
  </si>
  <si>
    <t>10GE</t>
  </si>
  <si>
    <t>IMPLANTACAO, AMPLIACAO E MELHORIA DE SISTEMAS PUBLICOS DE ES</t>
  </si>
  <si>
    <t>10GG</t>
  </si>
  <si>
    <t>IMPLANTACAO E MELHORIA DE SISTEMAS PUBLICOS DE MANEJO DE RES</t>
  </si>
  <si>
    <t>10RM</t>
  </si>
  <si>
    <t>IMPLANTACAO, AMPLIACAO, MELHORIA OU ADEQUACAO DE SISTEMAS DE</t>
  </si>
  <si>
    <t>10S5</t>
  </si>
  <si>
    <t>APOIO A EMPREENDIMENTOS DE SANEAMENTO INTEGRADO EM MUNICIPIO</t>
  </si>
  <si>
    <t>10SC</t>
  </si>
  <si>
    <t>APOIO A IMPLANTACAO, AMPLIACAO OU MELHORIAS EM SISTEMAS DE A</t>
  </si>
  <si>
    <t>10SG</t>
  </si>
  <si>
    <t>APOIO A SISTEMAS DE DRENAGEM URBANA SUSTENTAVEL E DE MANEJO</t>
  </si>
  <si>
    <t>141J</t>
  </si>
  <si>
    <t>LIGACOES INTRADOMICILIARES DE ESGOTOS SANITARIOS E MODULOS S</t>
  </si>
  <si>
    <t>1N08</t>
  </si>
  <si>
    <t>APOIO A IMPLANTACAO, AMPLIACAO OU MELHORIAS DE SISTEMAS DE E</t>
  </si>
  <si>
    <t>1P95</t>
  </si>
  <si>
    <t>APOIO A ELABORACAO DE PLANOS E PROJETOS DE SANEAMENTO EM MUN</t>
  </si>
  <si>
    <t>20AF</t>
  </si>
  <si>
    <t>APOIO AO CONTROLE DE QUALIDADE DA AGUA PARA CONSUMO HUMANO P</t>
  </si>
  <si>
    <t>20AG</t>
  </si>
  <si>
    <t>APOIO A GESTAO DOS SISTEMAS DE SANEAMENTO BASICO EM MUNICIPI</t>
  </si>
  <si>
    <t>20AM</t>
  </si>
  <si>
    <t>IMPLEMENTACAO DE PROJETOS DE COLETA E RECICLAGEM DE MATERIAI</t>
  </si>
  <si>
    <t>20NV</t>
  </si>
  <si>
    <t>APOIO A IMPLEMENTACAO DE ACOES DE DESENVOLVIMENTO DO SETOR A</t>
  </si>
  <si>
    <t>216F</t>
  </si>
  <si>
    <t>GESTAO DA POLITICA DE SANEAMENTO BASICO</t>
  </si>
  <si>
    <t>219R</t>
  </si>
  <si>
    <t>MELHORIA DA QUALIDADE REGULATORIA DO SETOR DE SANEAMENTO</t>
  </si>
  <si>
    <t>21CA</t>
  </si>
  <si>
    <t>21CB</t>
  </si>
  <si>
    <t>21CC</t>
  </si>
  <si>
    <t>21CG</t>
  </si>
  <si>
    <t>IMPLANTACAO E MELHORIA DE SERVICOS DE DRENAGEM E MANEJO DAS</t>
  </si>
  <si>
    <t>21CI</t>
  </si>
  <si>
    <t>IMPLANTACAO DE MELHORIAS SANITARIAS DOMICILIARES PARA PREVEN</t>
  </si>
  <si>
    <t>3883</t>
  </si>
  <si>
    <t>7652</t>
  </si>
  <si>
    <t>7XK6</t>
  </si>
  <si>
    <t>7XK7</t>
  </si>
  <si>
    <t>7XK8</t>
  </si>
  <si>
    <t>00J4</t>
  </si>
  <si>
    <t>FINANCIAMENTO REEMBOLSAVEL DE PROJETOS PARA MITIGACAO E ADAP</t>
  </si>
  <si>
    <t>14RL</t>
  </si>
  <si>
    <t>REALIZACAO DE ESTUDOS, PROJETOS E OBRAS PARA CONTENCAO OU AM</t>
  </si>
  <si>
    <t>20G4</t>
  </si>
  <si>
    <t>FOMENTO A ESTUDOS E PROJETOS PARA MITIGACAO E ADAPTACAO A MU</t>
  </si>
  <si>
    <t>20K2</t>
  </si>
  <si>
    <t>FOMENTO A PESQUISA E DESENVOLVIMENTO DE TECNOLOGIAS ALTERNAT</t>
  </si>
  <si>
    <t>20M4</t>
  </si>
  <si>
    <t>APOIO A IMPLEMENTACAO DE POLITICAS AGROAMBIENTAIS</t>
  </si>
  <si>
    <t>20N1</t>
  </si>
  <si>
    <t>FOMENTO A PROJETOS DE DESENVOLVIMENTO SUSTENTAVEL E CONSERVA</t>
  </si>
  <si>
    <t>20W2</t>
  </si>
  <si>
    <t>REDUCAO DA VULNERABILIDADE AOS EFEITOS DA DESERTIFICACAO</t>
  </si>
  <si>
    <t>20W8</t>
  </si>
  <si>
    <t>IMPLEMENTACAO DA AGENDA AMBIENTAL NA ADMINISTRACAO PUBLICA -</t>
  </si>
  <si>
    <t>20WA</t>
  </si>
  <si>
    <t>CADASTRO, RECOMPOSICAO E PRODUCAO FLORESTAL</t>
  </si>
  <si>
    <t>20WM</t>
  </si>
  <si>
    <t>APOIO A CRIACAO, GESTAO E IMPLEMENTACAO DAS UNIDADES DE CONS</t>
  </si>
  <si>
    <t>20WN</t>
  </si>
  <si>
    <t>EXECUCAO DE PESQUISA E CONSERVACAO DE ESPECIES E DO PATRIMON</t>
  </si>
  <si>
    <t>218E</t>
  </si>
  <si>
    <t>ARMAZENAMENTO DE REJEITOS RADIATIVOS E PROTECAO RADIOLOGICA</t>
  </si>
  <si>
    <t>219K</t>
  </si>
  <si>
    <t>GESTAO DAS COLECOES VIVAS, DO PATRIMONIO HISTORICO-CULTURAL</t>
  </si>
  <si>
    <t>21A8</t>
  </si>
  <si>
    <t>FORMULACAO E IMPLEMENTACAO DE ESTRATEGIAS PARA PROMOVER A CO</t>
  </si>
  <si>
    <t>21AJ</t>
  </si>
  <si>
    <t>AGROPECUARIA CONSERVACIONISTA</t>
  </si>
  <si>
    <t>6908</t>
  </si>
  <si>
    <t>FOMENTO A EDUCACAO EM SAUDE AMBIENTAL VOLTADA A PROMOCAO DA</t>
  </si>
  <si>
    <t>8593</t>
  </si>
  <si>
    <t>APOIO AO DESENVOLVIMENTO DA PRODUCAO AGROPECUARIA SUSTENTAVE</t>
  </si>
  <si>
    <t>20V9</t>
  </si>
  <si>
    <t>MONITORAMENTO DA COBERTURA DA TERRA E DO RISCO DE QUEIMADAS</t>
  </si>
  <si>
    <t>20W1</t>
  </si>
  <si>
    <t>INICIATIVAS PARA IMPLEMENTACAO E MONITORAMENTO DA POLITICA N</t>
  </si>
  <si>
    <t>20WH</t>
  </si>
  <si>
    <t>CONTROLE AMBIENTAL DE PRODUTOS, SUBSTANCIAS, RESIDUOS E ATIV</t>
  </si>
  <si>
    <t>20X4</t>
  </si>
  <si>
    <t>MANUTENCAO DO SISTEMA DE PROTECAO DA AMAZONIA - SIPAM</t>
  </si>
  <si>
    <t>213E</t>
  </si>
  <si>
    <t>ESTUDOS AMBIENTAIS DE AREAS SEDIMENTARES</t>
  </si>
  <si>
    <t>214M</t>
  </si>
  <si>
    <t>PREVENCAO E CONTROLE DE INCENDIOS FLORESTAIS NAS AREAS FEDER</t>
  </si>
  <si>
    <t>214O</t>
  </si>
  <si>
    <t>GESTAO DO USO SUSTENTAVEL DA BIODIVERSIDADE E RECUPERACAO AM</t>
  </si>
  <si>
    <t>218R</t>
  </si>
  <si>
    <t>MONITORAMENTO AMBIENTAL E GESTAO DA INFORMACAO SOBRE O MEIO</t>
  </si>
  <si>
    <t>21A9</t>
  </si>
  <si>
    <t>IMPLEMENTACAO DE PROGRAMAS, PLANOS E ACOES PARA MELHORIA DA</t>
  </si>
  <si>
    <t>21AB</t>
  </si>
  <si>
    <t>MONITORAMENTO, AVALIACAO E CONTROLE DE SUBSTANCIAS, PRODUTOS</t>
  </si>
  <si>
    <t>21BS</t>
  </si>
  <si>
    <t>PREVENCAO, FISCALIZACAO, COMBATE E CONTROLE AO DESMATAMENTO</t>
  </si>
  <si>
    <t>6925</t>
  </si>
  <si>
    <t>LICENCIAMENTO AMBIENTAL FEDERAL</t>
  </si>
  <si>
    <t>10TT</t>
  </si>
  <si>
    <t>MONITORAMENTO DA RECUPERACAO AMBIENTAL DA BACIA CARBONIFERA</t>
  </si>
  <si>
    <t>125F</t>
  </si>
  <si>
    <t>IMPLEMENTACAO DA RECUPERACAO AMBIENTAL DA BACIA CARBONIFERA</t>
  </si>
  <si>
    <t>20I3</t>
  </si>
  <si>
    <t>DESCOMISSIONAMENTO DE UNIDADES MINERO-INDUSTRIAIS DE MATERIA</t>
  </si>
  <si>
    <t>00LX</t>
  </si>
  <si>
    <t>TRANSFERENCIA DOS RECURSOS DA COBRANCA AS AGENCIAS DE AGUAS</t>
  </si>
  <si>
    <t>109H</t>
  </si>
  <si>
    <t>CONSTRUCAO DE BARRAGENS</t>
  </si>
  <si>
    <t>109I</t>
  </si>
  <si>
    <t>CONSTRUCAO DE ACUDES</t>
  </si>
  <si>
    <t>109J</t>
  </si>
  <si>
    <t>CONSTRUCAO DE ADUTORAS</t>
  </si>
  <si>
    <t>10CT</t>
  </si>
  <si>
    <t>CONSTRUCAO DO CANAL ADUTOR DO SERTAO ALAGOANO</t>
  </si>
  <si>
    <t>10DC</t>
  </si>
  <si>
    <t>CONSTRUCAO DA BARRAGEM OITICICA NO ESTADO DO RIO GRANDE DO N</t>
  </si>
  <si>
    <t>10F6</t>
  </si>
  <si>
    <t>IMPLANTACAO DA ADUTORA DO AGRESTE NO ESTADO DE PERNAMBUCO</t>
  </si>
  <si>
    <t>10GM</t>
  </si>
  <si>
    <t>ESTUDOS E PROJETOS DE INFRAESTRUTURA PARA SEGURANCA HIDRICA</t>
  </si>
  <si>
    <t>10ZW</t>
  </si>
  <si>
    <t>RECUPERACAO HIDROAMBIENTAL NAS BACIAS HIDROGRAFICAS NA AREA</t>
  </si>
  <si>
    <t>116F</t>
  </si>
  <si>
    <t>IMPLANTACAO, AMPLIACAO, MELHORIAS OU ADEQUACAO DE SISTEMAS D</t>
  </si>
  <si>
    <t>11AA</t>
  </si>
  <si>
    <t>CONSTRUCAO DA BARRAGEM FRONTEIRAS NO ESTADO DO CEARA</t>
  </si>
  <si>
    <t>12EP</t>
  </si>
  <si>
    <t>INTEGRACAO DO RIO SAO FRANCISCO COM AS BACIAS DO NORDESTE SE</t>
  </si>
  <si>
    <t>12G6</t>
  </si>
  <si>
    <t>RECUPERACAO DE RESERVATORIOS ESTRATEGICOS PARA A INTEGRACAO</t>
  </si>
  <si>
    <t>12G7</t>
  </si>
  <si>
    <t>CONSTRUCAO DO CANAL ADUTOR VERTENTE LITORANEA COM 112,5 KM N</t>
  </si>
  <si>
    <t>14LA</t>
  </si>
  <si>
    <t>CONSTRUCAO DA BARRAGEM INGAZEIRA, NO ESTADO DE PERNAMBUCO</t>
  </si>
  <si>
    <t>14RP</t>
  </si>
  <si>
    <t>REABILITACAO DE BARRAGENS E DE OUTRAS INFRAESTRUTURAS HIDRIC</t>
  </si>
  <si>
    <t>14RX</t>
  </si>
  <si>
    <t>IMPLANTACAO DO SISTEMA INTEGRADO DE ABASTECIMENTO DE AGUA CA</t>
  </si>
  <si>
    <t>14VI</t>
  </si>
  <si>
    <t>IMPLANTACAO DE INFRAESTRUTURAS PARA SEGURANCA HIDRICA</t>
  </si>
  <si>
    <t>152D</t>
  </si>
  <si>
    <t>CONSTRUCAO DO SISTEMA ADUTOR RAMAL DO AGRESTE PERNAMBUCANO</t>
  </si>
  <si>
    <t>15DX</t>
  </si>
  <si>
    <t>CONSTRUCAO DO SISTEMA ADUTOR RAMAL DO PIANCO NA REGIAO NORDE</t>
  </si>
  <si>
    <t>15E7</t>
  </si>
  <si>
    <t>REVITALIZACAO DE BACIAS HIDROGRAFICAS NA AREA DE ATUACAO DA</t>
  </si>
  <si>
    <t>15MY</t>
  </si>
  <si>
    <t>ADEQUACAO DE SISTEMAS DE ABASTECIMENTO DE AGUA NA AREA DE AT</t>
  </si>
  <si>
    <t>15MZ</t>
  </si>
  <si>
    <t>ADEQUACAO DE SISTEMAS DE ESGOTAMENTO SANITARIO NA AREA DE AT</t>
  </si>
  <si>
    <t>1851</t>
  </si>
  <si>
    <t>AQUISICAO DE EQUIPAMENTOS E/OU IMPLANTACAO DE OBRAS DE INFRA</t>
  </si>
  <si>
    <t>1N64</t>
  </si>
  <si>
    <t>IMPLANTACAO DA ADUTORA PAJEU NOS ESTADOS DE PERNAMBUCO E PAR</t>
  </si>
  <si>
    <t>20N4</t>
  </si>
  <si>
    <t>OPERACAO E MANUTENCAO DE INFRAESTRUTURAS HIDRICAS</t>
  </si>
  <si>
    <t>20VR</t>
  </si>
  <si>
    <t>CONSERVACAO E RECUPERACAO DE BACIAS HIDROGRAFICAS</t>
  </si>
  <si>
    <t>20VS</t>
  </si>
  <si>
    <t>FORMULACAO E APOIO A IMPLEMENTACAO DA POLITICA NACIONAL DE R</t>
  </si>
  <si>
    <t>20WI</t>
  </si>
  <si>
    <t>IMPLEMENTACAO DA POLITICA NACIONAL DE RECURSOS HIDRICOS</t>
  </si>
  <si>
    <t>214T</t>
  </si>
  <si>
    <t>GESTAO, OPERACAO E MANUTENCAO DO PROJETO DE INTEGRACAO DO RI</t>
  </si>
  <si>
    <t>219H</t>
  </si>
  <si>
    <t>OPERACAO E MANUTENCAO DA BARRAGEM E DA ECLUSA DO CANAL SAO G</t>
  </si>
  <si>
    <t>2378</t>
  </si>
  <si>
    <t>OPERACAO DA REDE HIDROMETEOROLOGICA</t>
  </si>
  <si>
    <t>2397</t>
  </si>
  <si>
    <t>LEVANTAMENTOS HIDROGEOLOGICOS, ESTUDOS INTEGRADOS EM RECURSO</t>
  </si>
  <si>
    <t>5308</t>
  </si>
  <si>
    <t>CONSTRUCAO DA BARRAGEM JEQUITAI NO ESTADO DE MINAS GERAIS</t>
  </si>
  <si>
    <t>5900</t>
  </si>
  <si>
    <t>INTEGRACAO DO RIO SAO FRANCISCO COM AS BACIAS DOS RIOS JAGUA</t>
  </si>
  <si>
    <t>7G88</t>
  </si>
  <si>
    <t>CONSTRUCAO DA BARRAGEM ATALAIA NO ESTADO DO PIAUI</t>
  </si>
  <si>
    <t>7L29</t>
  </si>
  <si>
    <t>CINTURAO DAS AGUAS DO CEARA - TRECHO I</t>
  </si>
  <si>
    <t>8695</t>
  </si>
  <si>
    <t>DESSALINIZACAO DE AGUAS CONTINENTAIS E MARINHAS - PROGRAMA A</t>
  </si>
  <si>
    <t>147S</t>
  </si>
  <si>
    <t>AMPLIACAO DA REDE NACIONAL DE MONITORAMENTO METEOROLOGICO</t>
  </si>
  <si>
    <t>2161</t>
  </si>
  <si>
    <t>PRODUCAO E DIVULGACAO DE INFORMACOES METEOROLOGICAS E CLIMAT</t>
  </si>
  <si>
    <t>00LV</t>
  </si>
  <si>
    <t>FORMACAO, CAPACITACAO E FIXACAO DE RECURSOS HUMANOS QUALIFIC</t>
  </si>
  <si>
    <t>00M6</t>
  </si>
  <si>
    <t>CONCESSAO DE BOLSAS PARA PESQUISA ECONOMICA</t>
  </si>
  <si>
    <t>13CL</t>
  </si>
  <si>
    <t>CONSTRUCAO DE FONTE DE LUZ SINCROTRON DE 4. GERACAO - SIRIUS</t>
  </si>
  <si>
    <t>14ML</t>
  </si>
  <si>
    <t>RECONSTRUCAO DA ESTACAO ANTARTICA COMANDANTE FERRAZ</t>
  </si>
  <si>
    <t>14XT</t>
  </si>
  <si>
    <t>EXPANSAO DAS INSTALACOES FISICA E LABORATORIAL DO LNNANO, PO</t>
  </si>
  <si>
    <t>154K</t>
  </si>
  <si>
    <t>CONSTRUCAO DA INFRAESTRUTURA DO INSTITUTO NACIONAL DO SEMI-A</t>
  </si>
  <si>
    <t>15P6</t>
  </si>
  <si>
    <t>AMPLIACAO E MODERNIZACAO DA INFRAESTRUTURA PARA O ESTUDO DA</t>
  </si>
  <si>
    <t>20GB</t>
  </si>
  <si>
    <t>MONITORAMENTO E ALERTA DE DESASTRES NATURAIS - CEMADEN</t>
  </si>
  <si>
    <t>20QF</t>
  </si>
  <si>
    <t>PESQUISAS, ENSINO E INOVACOES TECNOLOGICAS BIOMEDICAS E EM M</t>
  </si>
  <si>
    <t>20US</t>
  </si>
  <si>
    <t>FOMENTO A PROJETOS, PROGRAMAS E REDES DE PESQUISA E DESENVOL</t>
  </si>
  <si>
    <t>20UT</t>
  </si>
  <si>
    <t>PROMOCAO DA PESQUISA, DO DESENVOLVIMENTO E DA INOVACAO EM TE</t>
  </si>
  <si>
    <t>20UV</t>
  </si>
  <si>
    <t>FOMENTO A PESQUISA E DESENVOLVIMENTO EM CIENCIA E TECNOLOGIA</t>
  </si>
  <si>
    <t>20V7</t>
  </si>
  <si>
    <t>PESQUISA, DESENVOLVIMENTO CIENTIFICO, DIFUSAO DO CONHECIMENT</t>
  </si>
  <si>
    <t>20VA</t>
  </si>
  <si>
    <t>APOIO A ESTUDOS E PROJETOS DE PESQUISAS E DESENVOLVIMENTO RE</t>
  </si>
  <si>
    <t>20WK</t>
  </si>
  <si>
    <t>PESQUISA, AVALIACAO E MONITORAMENTO DA FLORA BRASILEIRA</t>
  </si>
  <si>
    <t>20YW</t>
  </si>
  <si>
    <t>PRODUCAO DE CONHECIMENTO APLICADO PARA SUBSIDIAR POLITICAS P</t>
  </si>
  <si>
    <t>20YY</t>
  </si>
  <si>
    <t>ESTUDOS, PESQUISAS E GERACAO DE INFORMACOES SOBRE TRABALHO,</t>
  </si>
  <si>
    <t>212H</t>
  </si>
  <si>
    <t>MANUTENCAO DE CONTRATO DE GESTAO COM ORGANIZACOES SOCIAIS (L</t>
  </si>
  <si>
    <t>215L</t>
  </si>
  <si>
    <t>FOMENTO A PESQUISA E DESENVOLVIMENTO CIENTIFICO EM AREAS EST</t>
  </si>
  <si>
    <t>216V</t>
  </si>
  <si>
    <t>FOMENTO A INFRAESTRUTURA DE LABORATORIOS NACIONAIS</t>
  </si>
  <si>
    <t>216W</t>
  </si>
  <si>
    <t>PESQUISA, DESENVOLVIMENTO E SUPERCOMPUTACAO PARA PREVISAO DE</t>
  </si>
  <si>
    <t>217J</t>
  </si>
  <si>
    <t>GESTAO DE ORGAOS COLEGIADOS VINCULADOS AO MCTI</t>
  </si>
  <si>
    <t>21AC</t>
  </si>
  <si>
    <t>ENCOMENDAS TECNOLOGICAS E FOMENTO A TECNOLOGIAS APLICADAS EM</t>
  </si>
  <si>
    <t>21BF</t>
  </si>
  <si>
    <t>PESQUISA, DESENVOLVIMENTO TECNOLOGICO E INOVACAO EM SAUDE</t>
  </si>
  <si>
    <t>2345</t>
  </si>
  <si>
    <t>APOIO LOGISTICO A PESQUISA CIENTIFICA NA ANTARTICA</t>
  </si>
  <si>
    <t>2518</t>
  </si>
  <si>
    <t>APOIO A PESQUISA E AO MONITORAMENTO OCEANOGRAFICO E CLIMATOL</t>
  </si>
  <si>
    <t>2E94</t>
  </si>
  <si>
    <t>FOMENTO A PESQUISA VOLTADA PARA A GERACAO DE CONHECIMENTO, N</t>
  </si>
  <si>
    <t>4542</t>
  </si>
  <si>
    <t>FOMENTO A PROJETOS DE TRANSFORMACAO DA BIODIVERSIDADE AMAZON</t>
  </si>
  <si>
    <t>4727</t>
  </si>
  <si>
    <t>DIAGNOSTICOS, PROSPECCOES E ESTRATEGIAS DO DESENVOLVIMENTO B</t>
  </si>
  <si>
    <t>4947</t>
  </si>
  <si>
    <t>FOMENTO A PROJETOS INSTITUCIONAIS DE CIENCIA E TECNOLOGIA</t>
  </si>
  <si>
    <t>7674</t>
  </si>
  <si>
    <t>MODERNIZACAO DE UNIDADES DA FUNDACAO OSWALDO CRUZ</t>
  </si>
  <si>
    <t>8305</t>
  </si>
  <si>
    <t>ATENCAO DE REFERENCIA E PESQUISA CLINICA EM PATOLOGIAS DE AL</t>
  </si>
  <si>
    <t>00RL</t>
  </si>
  <si>
    <t>FORMACAO E EXPANSAO DA CAPACITACAO DE PESSOAL QUALIFICADO EM</t>
  </si>
  <si>
    <t>0505</t>
  </si>
  <si>
    <t>FINANCIAMENTO A PROJETOS DE DESENVOLVIMENTO DE TECNOLOGIAS N</t>
  </si>
  <si>
    <t>0741</t>
  </si>
  <si>
    <t>EQUALIZACAO DE TAXA DE JUROS EM FINANCIAMENTO A INOVACAO TEC</t>
  </si>
  <si>
    <t>0745</t>
  </si>
  <si>
    <t>INVESTIMENTO EM EMPRESAS INOVADORAS</t>
  </si>
  <si>
    <t>0A29</t>
  </si>
  <si>
    <t>SUBVENCAO ECONOMICA A PROJETOS DE DESENVOLVIMENTO TECNOLOGIC</t>
  </si>
  <si>
    <t>0A37</t>
  </si>
  <si>
    <t>FINANCIAMENTO DE PROJETOS DE DESENVOLVIMENTO TECNOLOGICO DE</t>
  </si>
  <si>
    <t>12P1</t>
  </si>
  <si>
    <t>IMPLANTACAO DO REATOR MULTIPROPOSITO BRASILEIRO</t>
  </si>
  <si>
    <t>1393</t>
  </si>
  <si>
    <t>IMPLANTACAO DA USINA DE ENRIQUECIMENTO DE URANIO EM RESENDE</t>
  </si>
  <si>
    <t>13CM</t>
  </si>
  <si>
    <t>IMPLANTACAO DO REPOSITORIO DE REJEITOS DE BAIXO E MEDIO NIVE</t>
  </si>
  <si>
    <t>13CN</t>
  </si>
  <si>
    <t>IMPLANTACAO DO LABORATORIO DE FUSAO NUCLEAR</t>
  </si>
  <si>
    <t>13DU</t>
  </si>
  <si>
    <t>CONSTRUCAO DO COMPLEXO DE PESQUISA E DESENVOLVIMENTO EM SAUD</t>
  </si>
  <si>
    <t>13DW</t>
  </si>
  <si>
    <t>CONSTRUCAO DO CENTRO DE PROCESSAMENTO FINAL DE IMUNOBIOLOGIC</t>
  </si>
  <si>
    <t>13E4</t>
  </si>
  <si>
    <t>PROJETO DE ASSISTENCIA TECNICA AOS SETORES DE ENERGIA E MINE</t>
  </si>
  <si>
    <t>14T7</t>
  </si>
  <si>
    <t>TECNOLOGIA NUCLEAR DA MARINHA</t>
  </si>
  <si>
    <t>14UO</t>
  </si>
  <si>
    <t>IMPLANTACAO DE CENTROS DE DESENVOLVIMENTO TECNOLOGICO E DE P</t>
  </si>
  <si>
    <t>154L</t>
  </si>
  <si>
    <t>IMPLEMENTACAO DO PLANO DE ABSORCAO E TRANSFERENCIA DE TECNOL</t>
  </si>
  <si>
    <t>15EW</t>
  </si>
  <si>
    <t>IMPLANTACAO DE SISTEMAS INTEGRADOS DE REGISTRO E SERVICOS PA</t>
  </si>
  <si>
    <t>15UH</t>
  </si>
  <si>
    <t>MODERNIZACAO E ADEQUACAO DO PARQUE FABRIL DE FARMANGUINHOS</t>
  </si>
  <si>
    <t>15VW</t>
  </si>
  <si>
    <t>CONSTRUCAO DA FABRICA DE PLATAFORMAS VEGETAIS DE PRODUCAO DE</t>
  </si>
  <si>
    <t>15VX</t>
  </si>
  <si>
    <t>CONSTRUCAO DO CENTRO DE DESENVOLVIMENTO TECNOLOGICO EM SAUDE</t>
  </si>
  <si>
    <t>15VY</t>
  </si>
  <si>
    <t>CONSTRUCAO DA SEDE DA FIOCRUZ RONDONIA</t>
  </si>
  <si>
    <t>15VZ</t>
  </si>
  <si>
    <t>CONSTRUCAO DA SEDE DA FIOCRUZ AMAZONAS</t>
  </si>
  <si>
    <t>2095</t>
  </si>
  <si>
    <t>FOMENTO A PROJETOS DE IMPLANTACAO, RECUPERACAO E MODERNIZACA</t>
  </si>
  <si>
    <t>20I4</t>
  </si>
  <si>
    <t>FOMENTO A PESQUISA E DESENVOLVIMENTO EM AREAS BASICAS E ESTR</t>
  </si>
  <si>
    <t>20K1</t>
  </si>
  <si>
    <t>ADEQUACAO DE PLATAFORMAS PARA O DESENVOLVIMENTO TECNOLOGICO</t>
  </si>
  <si>
    <t>20K7</t>
  </si>
  <si>
    <t>APOIO AO DESENVOLVIMENTO E MODERNIZACAO DE PLATAFORMAS TECNO</t>
  </si>
  <si>
    <t>20UQ</t>
  </si>
  <si>
    <t>APOIO A PROJETOS DE TECNOLOGIAS APLICADAS, TECNOLOGIAS SOCIA</t>
  </si>
  <si>
    <t>20UX</t>
  </si>
  <si>
    <t>DESENVOLVIMENTO DA CIENCIA E DA TECNOLOGIA NUCLEARES</t>
  </si>
  <si>
    <t>20V1</t>
  </si>
  <si>
    <t>FABRICACAO DE EQUIPAMENTOS PESADOS PARA AS INDUSTRIAS NUCLEA</t>
  </si>
  <si>
    <t>20V6</t>
  </si>
  <si>
    <t>FOMENTO A PESQUISA E DESENVOLVIMENTO VOLTADOS A INOVACAO, A</t>
  </si>
  <si>
    <t>20VB</t>
  </si>
  <si>
    <t>PESQUISA, DESENVOLVIMENTO TECNOLOGICO E FORMACAO DE CAPITAL</t>
  </si>
  <si>
    <t>20XB</t>
  </si>
  <si>
    <t>PESQUISA E DESENVOLVIMENTO NO SETOR AEROESPACIAL</t>
  </si>
  <si>
    <t>20Y6</t>
  </si>
  <si>
    <t>PESQUISA E DESENVOLVIMENTO DE TECNOLOGIAS PARA A AGROPECUARI</t>
  </si>
  <si>
    <t>20ZR</t>
  </si>
  <si>
    <t>POLITICA PRODUTIVA E INOVACAO TECNOLOGICA</t>
  </si>
  <si>
    <t>2113</t>
  </si>
  <si>
    <t>FOMENTO A PESQUISA E A INOVACAO TECNOLOGICA (CT-VERDE AMAREL</t>
  </si>
  <si>
    <t>2119</t>
  </si>
  <si>
    <t>FOMENTO A PROJETOS INSTITUCIONAIS PARA PESQUISA NO SETOR MIN</t>
  </si>
  <si>
    <t>215C</t>
  </si>
  <si>
    <t>AMPLIACAO, REVITALIZACAO E MODERNIZACAO DA INFRAESTRUTURA FI</t>
  </si>
  <si>
    <t>215N</t>
  </si>
  <si>
    <t>PRESTACAO DE SERVICOS TECNOLOGICOS</t>
  </si>
  <si>
    <t>2189</t>
  </si>
  <si>
    <t>FOMENTO A PROJETOS INSTITUCIONAIS PARA PESQUISA NO SETOR DE</t>
  </si>
  <si>
    <t>2191</t>
  </si>
  <si>
    <t>21AG</t>
  </si>
  <si>
    <t>DESENVOLVIMENTO DE SISTEMAS ESPACIAIS</t>
  </si>
  <si>
    <t>21AH</t>
  </si>
  <si>
    <t>GOVERNANCA E REGULACAO DE ATIVIDADES ESPACIAIS</t>
  </si>
  <si>
    <t>21AI</t>
  </si>
  <si>
    <t>INFRAESTRUTURA E APLICACOES ESPACIAIS</t>
  </si>
  <si>
    <t>2223</t>
  </si>
  <si>
    <t>2357</t>
  </si>
  <si>
    <t>FOMENTO A PROJETOS INSTITUCIONAIS PARA PESQUISA NO SETOR ESP</t>
  </si>
  <si>
    <t>2997</t>
  </si>
  <si>
    <t>2B28</t>
  </si>
  <si>
    <t>APOIO AO DESENVOLVIMENTO DE TECNOLOGIAS DE INTERESSE DA DEFE</t>
  </si>
  <si>
    <t>4031</t>
  </si>
  <si>
    <t>4043</t>
  </si>
  <si>
    <t>4053</t>
  </si>
  <si>
    <t>FOMENTO A PROJETOS INSTITUCIONAIS PARA PESQUISA NO SETOR AER</t>
  </si>
  <si>
    <t>4185</t>
  </si>
  <si>
    <t>4949</t>
  </si>
  <si>
    <t>FOMENTO A PROJETOS INSTITUCIONAIS PARA PESQUISA NA REGIAO AM</t>
  </si>
  <si>
    <t>7F40</t>
  </si>
  <si>
    <t>IMPLANTACAO DO CENTRO ESPACIAL DE ALCANTARA - CEA</t>
  </si>
  <si>
    <t>8563</t>
  </si>
  <si>
    <t>00CB</t>
  </si>
  <si>
    <t>CONCESSAO DE BOLSAS DE ESTUDO A ALUNOS ESTRANGEIROS, NO SIST</t>
  </si>
  <si>
    <t>20WB</t>
  </si>
  <si>
    <t>PESQUISA E INFORMACOES FLORESTAIS</t>
  </si>
  <si>
    <t>216R</t>
  </si>
  <si>
    <t>DESENVOLVIMENTO DE INICIATIVAS DE INOVACAO, ESTUDOS, PESQUIS</t>
  </si>
  <si>
    <t>21AD</t>
  </si>
  <si>
    <t>PESQUISA, DESENVOLVIMENTO E INOVACAO NAS UNIDADES DE PESQUIS</t>
  </si>
  <si>
    <t>21BI</t>
  </si>
  <si>
    <t>DIFUSAO DO CONHECIMENTO SOBRE DEFESA NACIONAL A SOCIEDADE BR</t>
  </si>
  <si>
    <t>21CF</t>
  </si>
  <si>
    <t>IMPLANTACAO E FUNCIONAMENTO DA SAUDE DIGITAL E TELESSAUDE NO</t>
  </si>
  <si>
    <t>2230</t>
  </si>
  <si>
    <t>GESTAO DA DOCUMENTACAO E DISSEMINACAO DE INFORMACOES</t>
  </si>
  <si>
    <t>2317</t>
  </si>
  <si>
    <t>ACESSO A INFORMACAO CIENTIFICA E TECNOLOGICA</t>
  </si>
  <si>
    <t>2367</t>
  </si>
  <si>
    <t>ANALISE E DIVULGACAO DA POLITICA EXTERNA BRASILEIRA, DE RELA</t>
  </si>
  <si>
    <t>4000</t>
  </si>
  <si>
    <t>ESTUDOS, PESQUISAS E AVALIACOES DE POLITICAS EDUCACIONAIS</t>
  </si>
  <si>
    <t>4148</t>
  </si>
  <si>
    <t>APOIO A ENTIDADES PARA PROMOCAO DE EVENTOS CIENTIFICOS E TEC</t>
  </si>
  <si>
    <t>5516</t>
  </si>
  <si>
    <t>CONFERENCIAS NACIONAIS DE SAUDE</t>
  </si>
  <si>
    <t>6179</t>
  </si>
  <si>
    <t>COMUNICACAO E INFORMACOES PARA A EDUCACAO EM SAUDE E EM CIEN</t>
  </si>
  <si>
    <t>6702</t>
  </si>
  <si>
    <t>APOIO A PROJETOS E EVENTOS DE EDUCACAO, DIVULGACAO E POPULAR</t>
  </si>
  <si>
    <t>8340</t>
  </si>
  <si>
    <t>DESENVOLVIMENTO DA REDE REGIONAL DE INOVACAO</t>
  </si>
  <si>
    <t>8924</t>
  </si>
  <si>
    <t>TRANSFERENCIA DE TECNOLOGIAS PARA A INOVACAO PARA A AGROPECU</t>
  </si>
  <si>
    <t>00GW</t>
  </si>
  <si>
    <t>SUBVENCAO ECONOMICA PARA GARANTIA E SUSTENTACAO DE PRECOS NA</t>
  </si>
  <si>
    <t>00RW</t>
  </si>
  <si>
    <t>SUBVENCAO ECONOMICA EM OPERACOES DE INVESTIMENTO RURAL E AGR</t>
  </si>
  <si>
    <t>0294</t>
  </si>
  <si>
    <t>SUBVENCAO ECONOMICA NAS OPERACOES DE CUSTEIO AGROPECUARIO (L</t>
  </si>
  <si>
    <t>0298</t>
  </si>
  <si>
    <t>SUBVENCAO ECONOMICA EM OPERACOES DE COMERCIALIZACAO DE PRODU</t>
  </si>
  <si>
    <t>0299</t>
  </si>
  <si>
    <t>SUBVENCAO ECONOMICA NAS AQUISICOES DO GOVERNO FEDERAL E NA F</t>
  </si>
  <si>
    <t>0300</t>
  </si>
  <si>
    <t>0301</t>
  </si>
  <si>
    <t>0611</t>
  </si>
  <si>
    <t>SUBVENCAO ECONOMICA PARA OPERACOES DECORRENTES DO ALONGAMENT</t>
  </si>
  <si>
    <t>20Y7</t>
  </si>
  <si>
    <t>DESENVOLVIMENTO DO ABASTECIMENTO AGROALIMENTAR</t>
  </si>
  <si>
    <t>2130</t>
  </si>
  <si>
    <t>FORMACAO DE ESTOQUES PUBLICOS - AGF</t>
  </si>
  <si>
    <t>210V</t>
  </si>
  <si>
    <t>PROMOCAO E FORTALECIMENTO DA ESTRUTURACAO PRODUTIVA DA AGRIC</t>
  </si>
  <si>
    <t>21B6</t>
  </si>
  <si>
    <t>ASSISTENCIA TECNICA E EXTENSAO RURAL</t>
  </si>
  <si>
    <t>21B8</t>
  </si>
  <si>
    <t>DESENVOLVIMENTO SUSTENTAVEL DA BIOECONOMIA</t>
  </si>
  <si>
    <t>21BU</t>
  </si>
  <si>
    <t>REGULARIZACAO FUNDIARIA E ASSISTENCIA TECNICA E EXTENSAO RUR</t>
  </si>
  <si>
    <t>10BC</t>
  </si>
  <si>
    <t>IMPLANTACAO DE PROJETOS DE IRRIGACAO</t>
  </si>
  <si>
    <t>12FT</t>
  </si>
  <si>
    <t>IMPLANTACAO DO PROJETO PUBLICO DE IRRIGACAO MARRECAS/JENIPAP</t>
  </si>
  <si>
    <t>12OB</t>
  </si>
  <si>
    <t>GESTAO DE PROJETOS PUBLICOS DE IRRIGACAO</t>
  </si>
  <si>
    <t>140X</t>
  </si>
  <si>
    <t>REGULARIZACAO AMBIENTAL E FUNDIARIA DE PROJETOS PUBLICOS DE</t>
  </si>
  <si>
    <t>14XU</t>
  </si>
  <si>
    <t>ESTUDOS E PROJETOS PARA IMPLANTACAO DE PROJETOS PUBLICOS DE</t>
  </si>
  <si>
    <t>15DV</t>
  </si>
  <si>
    <t>POLOS DE AGRICULTURA IRRIGADA</t>
  </si>
  <si>
    <t>1O21</t>
  </si>
  <si>
    <t>IMPLANTACAO DO PROJETO PUBLICO DE IRRIGACAO TABULEIROS LITOR</t>
  </si>
  <si>
    <t>20EY</t>
  </si>
  <si>
    <t>ADMINISTRACAO DE PROJETOS PUBLICOS DE IRRIGACAO</t>
  </si>
  <si>
    <t>3770</t>
  </si>
  <si>
    <t>IMPLANTACAO DO PROJETO PUBLICO DE IRRIGACAO LUIZ ALVES DO AR</t>
  </si>
  <si>
    <t>5252</t>
  </si>
  <si>
    <t>IMPLANTACAO DO PROJETO PUBLICO DE IRRIGACAO FLORES DE GOIAS</t>
  </si>
  <si>
    <t>5260</t>
  </si>
  <si>
    <t>IMPLANTACAO DO PROJETO PUBLICO DE IRRIGACAO PONTAL COM 7.811</t>
  </si>
  <si>
    <t>5314</t>
  </si>
  <si>
    <t>IMPLANTACAO DO PROJETO PUBLICO DE IRRIGACAO BAIXIO DE IRECE</t>
  </si>
  <si>
    <t>0012</t>
  </si>
  <si>
    <t>FINANCIAMENTOS AO AGRONEGOCIO CAFE (LEI N. 8.427, DE 1992)</t>
  </si>
  <si>
    <t>0080</t>
  </si>
  <si>
    <t>SUBVENCAO ECONOMICA AO PRECO DO OLEO DIESEL DE EMBARCACOES P</t>
  </si>
  <si>
    <t>0281</t>
  </si>
  <si>
    <t>SUBVENCAO ECONOMICA EM OPERACOES NO AMBITO DO PROGRAMA NACIO</t>
  </si>
  <si>
    <t>0297</t>
  </si>
  <si>
    <t>SUBVENCAO ECONOMICA PARA RECUPERACAO DA LAVOURA CACAUEIRA BA</t>
  </si>
  <si>
    <t>099F</t>
  </si>
  <si>
    <t>CONCESSAO DE SUBVENCAO ECONOMICA AO PREMIO DO SEGURO RURAL (</t>
  </si>
  <si>
    <t>0A27</t>
  </si>
  <si>
    <t>EQUALIZACAO DE JUROS NOS FINANCIAMENTOS AO AGRONEGOCIO CAFE</t>
  </si>
  <si>
    <t>0A81</t>
  </si>
  <si>
    <t>FINANCIAMENTO DE OPERACOES NO AMBITO DO PROGRAMA NACIONAL DE</t>
  </si>
  <si>
    <t>20NC</t>
  </si>
  <si>
    <t>OPERACAO E MANUTENCAO DE UNIDADES DE PRODUCAO PARA APOIO AOS</t>
  </si>
  <si>
    <t>20QX</t>
  </si>
  <si>
    <t>DESENVOLVIMENTO E DIFUSAO DE TECNOLOGIAS, ESTUDOS E PESQUISA</t>
  </si>
  <si>
    <t>20Y0</t>
  </si>
  <si>
    <t>FOMENTO A PRODUCAO PESQUEIRA E AQUICOLA</t>
  </si>
  <si>
    <t>20Y1</t>
  </si>
  <si>
    <t>DESENVOLVIMENTO DA CADEIA PRODUTIVA PESQUEIRA</t>
  </si>
  <si>
    <t>20Y2</t>
  </si>
  <si>
    <t>ORDENAMENTO, MONITORAMENTO, CONTROLE E FISCALIZACAO DA ATIVI</t>
  </si>
  <si>
    <t>20Y8</t>
  </si>
  <si>
    <t>DESENVOLVIMENTO DA CAFEICULTURA</t>
  </si>
  <si>
    <t>20ZS</t>
  </si>
  <si>
    <t>DESENVOLVIMENTO DA AGROENERGIA</t>
  </si>
  <si>
    <t>20ZU</t>
  </si>
  <si>
    <t>REDUCAO DE RISCOS NA ATIVIDADE AGROPECUARIA</t>
  </si>
  <si>
    <t>20ZV</t>
  </si>
  <si>
    <t>FOMENTO AO SETOR AGROPECUARIO</t>
  </si>
  <si>
    <t>20ZY</t>
  </si>
  <si>
    <t>DESENVOLVIMENTO SUSTENTAVEL DA CADEIA PRODUTIVA DO CACAU</t>
  </si>
  <si>
    <t>212M</t>
  </si>
  <si>
    <t>APOIO E ESTRUTURACAO DE PROJETOS AQUICOLAS NA AREA DE ATUACA</t>
  </si>
  <si>
    <t>212Z</t>
  </si>
  <si>
    <t>APOIO AO FUNCIONAMENTO DE UNIDADES DE PRODUCAO, A PESQUISA,</t>
  </si>
  <si>
    <t>213F</t>
  </si>
  <si>
    <t>FUNCIONAMENTO DOS TERMINAIS PESQUEIROS PUBLICOS DE PROPRIEDA</t>
  </si>
  <si>
    <t>214S</t>
  </si>
  <si>
    <t>ESTRUTURACAO E DINAMIZACAO DE ATIVIDADES PRODUTIVAS - ROTAS</t>
  </si>
  <si>
    <t>214Z</t>
  </si>
  <si>
    <t>FOMENTO A TECNOLOGIA AGROPECUARIA E AOS RECURSOS GENETICOS</t>
  </si>
  <si>
    <t>215A</t>
  </si>
  <si>
    <t>DESENVOLVIMENTO DAS CADEIAS PRODUTIVAS DA AGROPECUARIA</t>
  </si>
  <si>
    <t>21AK</t>
  </si>
  <si>
    <t>PROMOCAO DA INOVACAO TECNOLOGICA NA AGROPECUARIA</t>
  </si>
  <si>
    <t>21B9</t>
  </si>
  <si>
    <t>PROMOCAO E FORTALECIMENTO DA COMERCIALIZACAO E ACESSO AOS ME</t>
  </si>
  <si>
    <t>2819</t>
  </si>
  <si>
    <t>FUNCIONAMENTO DE ESTACOES E CENTROS DE PESQUISA EM AQUICULTU</t>
  </si>
  <si>
    <t>8622</t>
  </si>
  <si>
    <t>PROMOCAO DO COOPERATIVISMO E ASSOCIATIVISMO PARA O DESENVOLV</t>
  </si>
  <si>
    <t>214Y</t>
  </si>
  <si>
    <t>FORTALECIMENTO DO SISTEMA UNIFICADO DE ATENCAO A SANIDADE AG</t>
  </si>
  <si>
    <t>0061</t>
  </si>
  <si>
    <t>CONCESSAO DE CREDITO PARA AQUISICAO DE IMOVEIS RURAIS E INVE</t>
  </si>
  <si>
    <t>0427</t>
  </si>
  <si>
    <t>CONCESSAO DE CREDITO-INSTALACAO AS FAMILIAS ASSENTADAS</t>
  </si>
  <si>
    <t>210Q</t>
  </si>
  <si>
    <t>REORDENAMENTO E CONSOLIDACAO DA ESTRUTURA E GOVERNANCA FUNDI</t>
  </si>
  <si>
    <t>210Z</t>
  </si>
  <si>
    <t>RECONHECIMENTO E INDENIZACAO DE TERRITORIOS QUILOMBOLAS</t>
  </si>
  <si>
    <t>211A</t>
  </si>
  <si>
    <t>CONSOLIDACAO DE ASSENTAMENTOS RURAIS</t>
  </si>
  <si>
    <t>211B</t>
  </si>
  <si>
    <t>AQUISICAO DE TERRAS</t>
  </si>
  <si>
    <t>21B7</t>
  </si>
  <si>
    <t>GESTAO E OPERACIONALIZACAO DO TERRA BRASIL</t>
  </si>
  <si>
    <t>0118</t>
  </si>
  <si>
    <t>FINANCIAMENTOS A MARINHA MERCANTE E A INDUSTRIA DE CONSTRUCA</t>
  </si>
  <si>
    <t>09FC</t>
  </si>
  <si>
    <t>INCENTIVO AS EMPRESAS BRASILEIRAS CONFORME LEI N. 10.893, DE</t>
  </si>
  <si>
    <t>09JF</t>
  </si>
  <si>
    <t>SUBVENCAO ECONOMICA SOBRE O PREMIO SEGURO-GARANTIA OU SOBRE</t>
  </si>
  <si>
    <t>210D</t>
  </si>
  <si>
    <t>FOMENTO A INOVACAO E AS TECNOLOGIAS INOVADORAS</t>
  </si>
  <si>
    <t>210E</t>
  </si>
  <si>
    <t>PROMOCAO DO DESENVOLVIMENTO INDUSTRIAL</t>
  </si>
  <si>
    <t>210K</t>
  </si>
  <si>
    <t>APOIO AO DESENVOLVIMENTO DE PROGRAMAS E PROJETOS NAS AREAS C</t>
  </si>
  <si>
    <t>210L</t>
  </si>
  <si>
    <t>PROMOCAO DO DESENVOLVIMENTO ECONOMICO REGIONAL DA AMAZONIA O</t>
  </si>
  <si>
    <t>21B0</t>
  </si>
  <si>
    <t>PROMOCAO DA CONCORRENCIA, COMPETITIVIDADE E MELHORIA REGULAT</t>
  </si>
  <si>
    <t>2478</t>
  </si>
  <si>
    <t>PRODUCAO E FORNECIMENTO DE RADIOFARMACOS NO PAIS</t>
  </si>
  <si>
    <t>2482</t>
  </si>
  <si>
    <t>FABRICACAO DO COMBUSTIVEL NUCLEAR</t>
  </si>
  <si>
    <t>2804</t>
  </si>
  <si>
    <t>PUBLICACOES OFICIAIS</t>
  </si>
  <si>
    <t>6432</t>
  </si>
  <si>
    <t>PESQUISA, DESENVOLVIMENTO, FABRICACAO E COMERCIALIZACAO DE C</t>
  </si>
  <si>
    <t>13CP</t>
  </si>
  <si>
    <t>AMPLIACAO DA UNIDADE DE CONCENTRADO DE URANIO EM CAETITE NO</t>
  </si>
  <si>
    <t>20LC</t>
  </si>
  <si>
    <t>LEVANTAMENTO GEOLOGICO, OCEANOGRAFICO E AMBIENTAL DO POTENCI</t>
  </si>
  <si>
    <t>20TZ</t>
  </si>
  <si>
    <t>DESENVOLVIMENTO SUSTENTAVEL E TECNOLOGICO DA MINERACAO</t>
  </si>
  <si>
    <t>213Y</t>
  </si>
  <si>
    <t>LEVANTAMENTOS GEOLOGICOS E INTEGRACAO GEOLOGICA REGIONAL</t>
  </si>
  <si>
    <t>21BB</t>
  </si>
  <si>
    <t>PESQUISA, DESENVOLVIMENTO E INOVACAO NAS GEOCIENCIAS E SETOR</t>
  </si>
  <si>
    <t>2399</t>
  </si>
  <si>
    <t>AVALIACAO DOS RECURSOS MINERAIS DO BRASIL</t>
  </si>
  <si>
    <t>2489</t>
  </si>
  <si>
    <t>PRODUCAO DE MINERAIS PESADOS E OXIDOS DE TERRAS RARAS</t>
  </si>
  <si>
    <t>2B53</t>
  </si>
  <si>
    <t>PRODUCAO LABORATORIAL DE ANALISES MINERAIS - REDE LAMIN</t>
  </si>
  <si>
    <t>4887</t>
  </si>
  <si>
    <t>GESTAO DAS POLITICAS DE GEOLOGIA, MINERACAO E TRANSFORMACAO</t>
  </si>
  <si>
    <t>21B2</t>
  </si>
  <si>
    <t>GESTAO E MODERNIZACAO DOS RECURSOS DE TECNOLOGIA DA INFORMAC</t>
  </si>
  <si>
    <t>153X</t>
  </si>
  <si>
    <t>CONSTRUCAO DE INFRAESTRUTURA PREDIAL NO INMETRO E NOS ORGAOS</t>
  </si>
  <si>
    <t>20Z9</t>
  </si>
  <si>
    <t>APOIO A COMPETITIVIDADE E A MODERNIZACAO DA CONSTRUCAO CIVIL</t>
  </si>
  <si>
    <t>214I</t>
  </si>
  <si>
    <t>GESTAO DA METROLOGIA LEGAL E DE AVALIACAO DA CONFORMIDADE</t>
  </si>
  <si>
    <t>2562</t>
  </si>
  <si>
    <t>AUDITORIA PREVENTIVA E CORRETIVA EM ROTINAS, PROCEDIMENTOS E</t>
  </si>
  <si>
    <t>2563</t>
  </si>
  <si>
    <t>GESTAO DA MELHORIA CONTINUA</t>
  </si>
  <si>
    <t>4703</t>
  </si>
  <si>
    <t>REGULAMENTACAO DOS SERVICOS DE ENERGIA ELETRICA</t>
  </si>
  <si>
    <t>006A</t>
  </si>
  <si>
    <t>INVESTIMENTOS RETORNAVEIS NO SETOR AUDIOVISUAL MEDIANTE PART</t>
  </si>
  <si>
    <t>2031</t>
  </si>
  <si>
    <t>SERVICOS DE REGISTRO E LEGALIZACAO DE EMPRESAS</t>
  </si>
  <si>
    <t>20TT</t>
  </si>
  <si>
    <t>PROMOCAO DO DESENVOLVIMENTO DO SETOR DE COMERCIO E SERVICOS</t>
  </si>
  <si>
    <t>20WZ</t>
  </si>
  <si>
    <t>PROMOCAO COMERCIAL E DE INVESTIMENTOS</t>
  </si>
  <si>
    <t>20ZT</t>
  </si>
  <si>
    <t>PROMOCAO DO AGRONEGOCIO BRASILEIRO NO MERCADO INTERNACIONAL</t>
  </si>
  <si>
    <t>210C</t>
  </si>
  <si>
    <t>PROMOCAO DO DESENVOLVIMENTO DE MICRO E PEQUENAS EMPRESAS, MI</t>
  </si>
  <si>
    <t>7W59</t>
  </si>
  <si>
    <t>APOIO A INOVACAO NA FAIXA DE FRONTEIRA IMPLANTACAO DO PROJET</t>
  </si>
  <si>
    <t>009J</t>
  </si>
  <si>
    <t>SUBVENCAO ECONOMICA NOS FINANCIAMENTOS DESTINADOS A REESTRUT</t>
  </si>
  <si>
    <t>0267</t>
  </si>
  <si>
    <t>SUBVENCAO ECONOMICA EM OPERACOES NO AMBITO DO PROGRAMA DE FI</t>
  </si>
  <si>
    <t>0A84</t>
  </si>
  <si>
    <t>FINANCIAMENTO DE OPERACOES NO AMBITO DO PROGRAMA DE FINANCIA</t>
  </si>
  <si>
    <t>20TU</t>
  </si>
  <si>
    <t>MANUTENCAO, DESENVOLVIMENTO E MODERNIZACAO DE SISTEMAS INFOR</t>
  </si>
  <si>
    <t>20ZO</t>
  </si>
  <si>
    <t>PROMOCAO E GESTAO DO COMERCIO EXTERIOR</t>
  </si>
  <si>
    <t>7W54</t>
  </si>
  <si>
    <t>IMPLANTACAO E DESENVOLVIMENTO DE ZONAS DE PROCESSAMENTO DE E</t>
  </si>
  <si>
    <t>00IG</t>
  </si>
  <si>
    <t>CONCESSAO DE FINANCIAMENTO ESTUDANTIL - FIES (LEI N. 10.260,</t>
  </si>
  <si>
    <t>0454</t>
  </si>
  <si>
    <t>FINANCIAMENTO DA INFRAESTRUTURA TURISTICA NACIONAL</t>
  </si>
  <si>
    <t>10V0</t>
  </si>
  <si>
    <t>APOIO A PROJETOS DE INFRAESTRUTURA TURISTICA</t>
  </si>
  <si>
    <t>14TJ</t>
  </si>
  <si>
    <t>PARTICIPACAO DA UNIAO NA IMPLEMENTACAO DO PROGRAMA NACIONAL</t>
  </si>
  <si>
    <t>15P0</t>
  </si>
  <si>
    <t>APOIO PARA PAVIMENTACAO E URBANIZACAO DA ESTRADA PARQUE ROTA</t>
  </si>
  <si>
    <t>15P1</t>
  </si>
  <si>
    <t>APOIO A CONSTRUCAO DA SEGUNDA ETAPA DO GALPAO FABRICA DO SAM</t>
  </si>
  <si>
    <t>15P2</t>
  </si>
  <si>
    <t>APOIO PARA IMPLANTACAO E PAVIMENTACAO DO TRECHO DA ROTA CAMI</t>
  </si>
  <si>
    <t>15P3</t>
  </si>
  <si>
    <t>APOIO PARA IMPLANTACAO E PAVIMENTACAO DA ESTRADA PARQUE BARR</t>
  </si>
  <si>
    <t>20Y3</t>
  </si>
  <si>
    <t>PROMOCAO E MARKETING DO TURISMO NO MERCADO NACIONAL</t>
  </si>
  <si>
    <t>20Y4</t>
  </si>
  <si>
    <t>ARTICULACAO E ORDENAMENTO TURISTICO</t>
  </si>
  <si>
    <t>20Y5</t>
  </si>
  <si>
    <t>PROMOCAO TURISTICA DO BRASIL NO EXTERIOR</t>
  </si>
  <si>
    <t>218G</t>
  </si>
  <si>
    <t>GESTAO, INOVACAO E INTELIGENCIA COMPETITIVA DO TURISMO</t>
  </si>
  <si>
    <t>218H</t>
  </si>
  <si>
    <t>SUSTENTABILIDADE, FORMALIZACAO, POSICIONAMENTO E APOIO A COM</t>
  </si>
  <si>
    <t>21AA</t>
  </si>
  <si>
    <t>FOMENTO E IMPLEMENTACAO DE PROJETOS RELACIONADOS A AREAS PRO</t>
  </si>
  <si>
    <t>21AM</t>
  </si>
  <si>
    <t>ARTICULACAO, COOPERACAO E ATUACAO INTEGRADA PARA O DESENVOLV</t>
  </si>
  <si>
    <t>2C01</t>
  </si>
  <si>
    <t>PROMOCAO DE INVESTIMENTOS PRIVADOS E FINANCIAMENTO NO SETOR</t>
  </si>
  <si>
    <t>4590</t>
  </si>
  <si>
    <t>QUALIFICACAO E CERTIFICACAO NO TURISMO</t>
  </si>
  <si>
    <t>7XB6</t>
  </si>
  <si>
    <t>APOIO PARA REQUALIFICACAO DA ORLA DO RIO BRANCO/BACIA DO CAX</t>
  </si>
  <si>
    <t>15UI</t>
  </si>
  <si>
    <t>IMPLANTACAO DA INFRAESTRUTURA PARA A PRESTACAO DE SERVICO DE</t>
  </si>
  <si>
    <t>15UJ</t>
  </si>
  <si>
    <t>DESENVOLVIMENTO E LANCAMENTO DE SATELITE GEOESTACIONARIO DE</t>
  </si>
  <si>
    <t>20B5</t>
  </si>
  <si>
    <t>FORTALECIMENTO DO SISTEMA PUBLICO DE RADIODIFUSAO E COMUNICA</t>
  </si>
  <si>
    <t>20X5</t>
  </si>
  <si>
    <t>OPERACOES DE COMANDO E CONTROLE DA DEFESA NACIONAL</t>
  </si>
  <si>
    <t>20ZD</t>
  </si>
  <si>
    <t>SIMPLIFICACAO E MELHORIA DA REGULACAO DOS SERVICOS DE TELECO</t>
  </si>
  <si>
    <t>20ZE</t>
  </si>
  <si>
    <t>UNIVERSALIZACAO E MASSIFICACAO DOS SERVICOS DE TELECOMUNICAC</t>
  </si>
  <si>
    <t>20ZQ</t>
  </si>
  <si>
    <t>ESTUDOS, PESQUISAS E PRODUCAO DE INDICADORES NA AREA DAS COM</t>
  </si>
  <si>
    <t>219W</t>
  </si>
  <si>
    <t>INTEROPERABILIDADE DE SISTEMAS DE DEFESA</t>
  </si>
  <si>
    <t>21AE</t>
  </si>
  <si>
    <t>EVOLUCAO DOS SERVICOS DE RADIODIFUSAO</t>
  </si>
  <si>
    <t>21C8</t>
  </si>
  <si>
    <t>OPERACAO DA INFRAESTRUTURA DA REDE DE SERVICO DE COMUNICACAO</t>
  </si>
  <si>
    <t>21BE</t>
  </si>
  <si>
    <t>FABRICACAO DE EQUIPAMENTOS DESTINADOS A INDUSTRIA DE PETROLE</t>
  </si>
  <si>
    <t>20LF</t>
  </si>
  <si>
    <t>ESTUDOS DE INVENTARIO E VIABILIDADE PARA EXPANSAO DA GERACAO</t>
  </si>
  <si>
    <t>21BA</t>
  </si>
  <si>
    <t>COORDENACAO DAS ACOES DE GESTAO E MONITORAMENTO DO SETOR ELE</t>
  </si>
  <si>
    <t>2993</t>
  </si>
  <si>
    <t>OUVIDORIA SETORIAL DA AGENCIA NACIONAL DE ENERGIA ELETRICA</t>
  </si>
  <si>
    <t>2C42</t>
  </si>
  <si>
    <t>PARTICIPACAO PUBLICA NA AGENDA REGULATORIA DO SETOR ELETRICO</t>
  </si>
  <si>
    <t>2E75</t>
  </si>
  <si>
    <t>INCENTIVO A GERACAO DE ELETRICIDADE RENOVAVEL</t>
  </si>
  <si>
    <t>21BC</t>
  </si>
  <si>
    <t>ESTUDOS DA INDUSTRIA DE PETROLEO E GAS NATURAL</t>
  </si>
  <si>
    <t>4156</t>
  </si>
  <si>
    <t>00EI</t>
  </si>
  <si>
    <t>SUBVENCAO ECONOMICA NAS OPERACOES DE FINANCIAMENTO PARA A ES</t>
  </si>
  <si>
    <t>21BD</t>
  </si>
  <si>
    <t>ESTUDOS DA INDUSTRIA DE BIOCOMBUSTIVEIS</t>
  </si>
  <si>
    <t>2E91</t>
  </si>
  <si>
    <t>APOIO A POLITICA NACIONAL DE BIOCOMBUSTIVEIS - RENOVABIO</t>
  </si>
  <si>
    <t>14UB</t>
  </si>
  <si>
    <t>CONSTRUCAO, REFORMA E REAPARELHAMENTO DE AEROPORTOS E AERODR</t>
  </si>
  <si>
    <t>15UW</t>
  </si>
  <si>
    <t>REFORMA E REAPARELHAMENTO DO AEROPORTO DE MARINGA/PR</t>
  </si>
  <si>
    <t>15UX</t>
  </si>
  <si>
    <t>REFORMA E REAPARELHAMENTO DO AEROPORTO DE COARI/AM</t>
  </si>
  <si>
    <t>15UY</t>
  </si>
  <si>
    <t>CONSTRUCAO DO NOVO AEROPORTO REGIONAL DA SERRA GAUCHA/RS</t>
  </si>
  <si>
    <t>15UZ</t>
  </si>
  <si>
    <t>REFORMA E REAPARELHAMENTO DO AEROPORTO DE FERNANDO DE NORONH</t>
  </si>
  <si>
    <t>15V1</t>
  </si>
  <si>
    <t>INSTALACAO DE EQUIPAMENTOS DE AUXILIOS A NAVEGACAO AEREA</t>
  </si>
  <si>
    <t>15V2</t>
  </si>
  <si>
    <t>REFORMA E REAPARELHAMENTO DO AEROPORTO CIVIL DE ALCANTARA/MA</t>
  </si>
  <si>
    <t>211I</t>
  </si>
  <si>
    <t>ELABORACAO DE ESTUDOS, PESQUISAS E DIAGNOSTICOS SOBRE AVIACA</t>
  </si>
  <si>
    <t>00RK</t>
  </si>
  <si>
    <t>CONTRIBUICAO A COMISSAO MISTA BRASILEIRO ARGENTINA PARA GEST</t>
  </si>
  <si>
    <t>105S</t>
  </si>
  <si>
    <t>ADEQUACAO DE TRECHO RODOVIARIO - DIVISA SE/BA - ENTRONCAMENT</t>
  </si>
  <si>
    <t>108X</t>
  </si>
  <si>
    <t>IMPLANTACAO DE POSTOS DE PESAGEM</t>
  </si>
  <si>
    <t>10IW</t>
  </si>
  <si>
    <t>CONSTRUCAO DE TRECHO RODOVIARIO - ITACARAMBI - DIVISA MG/BA</t>
  </si>
  <si>
    <t>10IX</t>
  </si>
  <si>
    <t>ADEQUACAO DE TRECHO RODOVIARIO - ENTRONCAMENTO BR-116/259/45</t>
  </si>
  <si>
    <t>10JQ</t>
  </si>
  <si>
    <t>ADEQUACAO DE TRECHO RODOVIARIO - SAO FRANCISCO DO SUL - JARA</t>
  </si>
  <si>
    <t>10KR</t>
  </si>
  <si>
    <t>CONSTRUCAO DE TRECHO RODOVIARIO - DIVISA PA/TO - ALTAMIRA -</t>
  </si>
  <si>
    <t>10L1</t>
  </si>
  <si>
    <t>ADEQUACAO DE TRECHO RODOVIARIO - RONDONOPOLIS - CUIABA - POS</t>
  </si>
  <si>
    <t>10L3</t>
  </si>
  <si>
    <t>ADEQUACAO DE TRECHO RODOVIARIO - CAUCAIA - ENTRONCAMENTO ACE</t>
  </si>
  <si>
    <t>110I</t>
  </si>
  <si>
    <t>CONSTRUCAO DE TRECHO RODOVIARIO - ALTAMIRA - RUROPOLIS - NA</t>
  </si>
  <si>
    <t>110Q</t>
  </si>
  <si>
    <t>ADEQUACAO DE TRECHO RODOVIARIO - PEDRA BRANCA - DIVISA SE/AL</t>
  </si>
  <si>
    <t>11VA</t>
  </si>
  <si>
    <t>CONSTRUCAO DE TRECHO RODOVIARIO - DIVISA PA/MT - RIBEIRAO CA</t>
  </si>
  <si>
    <t>1214</t>
  </si>
  <si>
    <t>ADEQUACAO DE TRECHO RODOVIARIO - RIO GRANDE - PELOTAS - NA B</t>
  </si>
  <si>
    <t>123S</t>
  </si>
  <si>
    <t>CONSTRUCAO DE ANEL RODOVIARIO EM CAMPO GRANDE - NAS BRS 060/</t>
  </si>
  <si>
    <t>123U</t>
  </si>
  <si>
    <t>ADEQUACAO DE TRECHO RODOVIARIO - ENTRONCAMENTO BR-116 (P/GUA</t>
  </si>
  <si>
    <t>1248</t>
  </si>
  <si>
    <t>CONSTRUCAO DE TRECHO RODOVIARIO - MANAUS - DIVISA AM/RO - NA</t>
  </si>
  <si>
    <t>12IW</t>
  </si>
  <si>
    <t>ADEQUACAO DE TRECHO RODOVIARIO - ILHEUS - ITABUNA - NA BR-41</t>
  </si>
  <si>
    <t>12JL</t>
  </si>
  <si>
    <t>ADEQUACAO DE TRECHO RODOVIARIO - CASCAVEL - GUAIRA - NA BR-1</t>
  </si>
  <si>
    <t>12JP</t>
  </si>
  <si>
    <t>APOIO A CONSTRUCAO DO RODOANEL - TRECHO NORTE/SP</t>
  </si>
  <si>
    <t>12JU</t>
  </si>
  <si>
    <t>ADEQUACAO DE TRECHO RODOVIARIO - ENTRONCAMENTO ACESSO AO POR</t>
  </si>
  <si>
    <t>12KF</t>
  </si>
  <si>
    <t>ADEQUACAO DE TRECHO RODOVIARIO - SAO MIGUEL DO OESTE - DIVIS</t>
  </si>
  <si>
    <t>12KG</t>
  </si>
  <si>
    <t>ADEQUACAO DE TRAVESSIA URBANA EM SANTA MARIA - NA BR-158/287</t>
  </si>
  <si>
    <t>13SL</t>
  </si>
  <si>
    <t>CONSTRUCAO DE TRECHO RODOVIARIO - DIVISA PE/AL (INAJA) - ENT</t>
  </si>
  <si>
    <t>13X5</t>
  </si>
  <si>
    <t>ADEQUACAO DE TRAVESSIA URBANA EM IMPERATRIZ - NA BR-010/MA</t>
  </si>
  <si>
    <t>13X7</t>
  </si>
  <si>
    <t>ADEQUACAO DE TRECHO RODOVIARIO - DIVISA PE/BA (IBO) - FEIRA</t>
  </si>
  <si>
    <t>13XG</t>
  </si>
  <si>
    <t>CONSTRUCAO DE TRECHO RODOVIARIO - DIVISA BA/MG (SALTO DA DIV</t>
  </si>
  <si>
    <t>13Y0</t>
  </si>
  <si>
    <t>ADEQUACAO DA VIA EXPRESSA DE FLORIANOPOLIS - NA BR-282/SC</t>
  </si>
  <si>
    <t>13YK</t>
  </si>
  <si>
    <t>CONSTRUCAO DE TRECHO RODOVIARIO - LARANJAL DO JARI - ENTRONC</t>
  </si>
  <si>
    <t>1418</t>
  </si>
  <si>
    <t>CONSTRUCAO DE TRECHO RODOVIARIO - FERREIRA GOMES - OIAPOQUE</t>
  </si>
  <si>
    <t>1490</t>
  </si>
  <si>
    <t>CONSTRUCAO DE TRECHO RODOVIARIO - DIVISA MT/PA - SANTAREM -</t>
  </si>
  <si>
    <t>14PC</t>
  </si>
  <si>
    <t>CONSTRUCAO DA SEGUNDA PONTE SOBRE O RIO GUAIBA E ACESSOS - N</t>
  </si>
  <si>
    <t>14X0</t>
  </si>
  <si>
    <t>ADEQUACAO DE TRECHO RODOVIARIO - ENTRONCAMENTO BR-232 (SAO C</t>
  </si>
  <si>
    <t>14X1</t>
  </si>
  <si>
    <t>CONSTRUCAO DE VIADUTO RODOVIARIO EM MACEIO (VIADUTO PRF) - N</t>
  </si>
  <si>
    <t>1558</t>
  </si>
  <si>
    <t>ADEQUACAO DE TRECHO RODOVIARIO - FORTALEZA - PACAJUS - NA BR</t>
  </si>
  <si>
    <t>15K0</t>
  </si>
  <si>
    <t>CONSTRUCAO DE CONTORNO RODOVIARIO EM ARAGARCAS - NA BR-070/G</t>
  </si>
  <si>
    <t>15WN</t>
  </si>
  <si>
    <t>ADEQUACAO DE TRECHO RODOVIARIO - CAXIAS - TIMON - NA BR-316/</t>
  </si>
  <si>
    <t>15WO</t>
  </si>
  <si>
    <t>ADEQUACAO DE TRECHO RODOVIARIO - IMPERATRIZ - ACAILANDIA - N</t>
  </si>
  <si>
    <t>1C09</t>
  </si>
  <si>
    <t>CONSTRUCAO DE TRECHO RODOVIARIO - SAO DESIDERIO - DIVISA BA/</t>
  </si>
  <si>
    <t>1D02</t>
  </si>
  <si>
    <t>CONSTRUCAO DE PONTE SOBRE O RIO MADEIRA, NO DISTRITO DE ABUN</t>
  </si>
  <si>
    <t>1K23</t>
  </si>
  <si>
    <t>ADEQUACAO DE TRECHO RODOVIARIO - ENTRONCAMENTO BR-050 - ENTR</t>
  </si>
  <si>
    <t>2036</t>
  </si>
  <si>
    <t>CONTROLE DE TRANSITO NA MALHA RODOVIARIA FEDERAL</t>
  </si>
  <si>
    <t>20VL</t>
  </si>
  <si>
    <t>MANUTENCAO DE TRECHOS RODOVIARIOS NA REGIAO SUDESTE</t>
  </si>
  <si>
    <t>214E</t>
  </si>
  <si>
    <t>MANUTENCAO E OPERACAO DO SISTEMA DE FISCALIZACAO ELETRONICA</t>
  </si>
  <si>
    <t>2325</t>
  </si>
  <si>
    <t>OPERACAO DO SISTEMA DE PESAGEM DE VEICULOS</t>
  </si>
  <si>
    <t>3E50</t>
  </si>
  <si>
    <t>ADEQUACAO DE TRECHO RODOVIARIO - ENTRONCAMENTO BR-101 (MANIL</t>
  </si>
  <si>
    <t>4482</t>
  </si>
  <si>
    <t>JULGAMENTO DE RECURSOS ADMINISTRATIVOS A MULTAS DE TRANSITO</t>
  </si>
  <si>
    <t>5E15</t>
  </si>
  <si>
    <t>CONSTRUCAO DE TRECHO RODOVIARIO - PEIXE - PARANA - TAGUATING</t>
  </si>
  <si>
    <t>7242</t>
  </si>
  <si>
    <t>CONSTRUCAO DE TRECHO RODOVIARIO - CANTA - NOVO PARAISO - NA</t>
  </si>
  <si>
    <t>7435</t>
  </si>
  <si>
    <t>ADEQUACAO DE TRECHO RODOVIARIO - DIVISA PB/PE - DIVISA PE/AL</t>
  </si>
  <si>
    <t>7530</t>
  </si>
  <si>
    <t>ADEQUACAO DE TRECHO RODOVIARIO - NAVEGANTES - RIO DO SUL - N</t>
  </si>
  <si>
    <t>7624</t>
  </si>
  <si>
    <t>ADEQUACAO DE TRECHO RODOVIARIO - DIVISA AL/PE - DIVISA AL/SE</t>
  </si>
  <si>
    <t>7E79</t>
  </si>
  <si>
    <t>CONSTRUCAO DE TRECHO RODOVIARIO - URUACU - DIVISA GO/MT - NA</t>
  </si>
  <si>
    <t>7F51</t>
  </si>
  <si>
    <t>CONSTRUCAO DE TRECHO RODOVIARIO - DIVISA PI/BA - DIVISA BA/S</t>
  </si>
  <si>
    <t>7G16</t>
  </si>
  <si>
    <t>CONSTRUCAO DE TRECHO RODOVIARIO - ENTRONCAMENTO BR-040 - ENT</t>
  </si>
  <si>
    <t>7I68</t>
  </si>
  <si>
    <t>CONSTRUCAO DE CONTORNO RODOVIARIO - NO MUNICIPIO DE MANHUACU</t>
  </si>
  <si>
    <t>7I71</t>
  </si>
  <si>
    <t>CONSTRUCAO DE CONTORNO RODOVIARIO EM JATAI - NA BR-060/GO</t>
  </si>
  <si>
    <t>7I84</t>
  </si>
  <si>
    <t>CONSTRUCAO DE PONTE SOBRE O RIO MADEIRA EM PORTO VELHO - NA</t>
  </si>
  <si>
    <t>7K23</t>
  </si>
  <si>
    <t>CONSTRUCAO DE TRECHO RODOVIARIO - PORTO CAMARGO - CAMPO MOUR</t>
  </si>
  <si>
    <t>7L03</t>
  </si>
  <si>
    <t>ADEQUACAO DE ANEL RODOVIARIO EM FORTALEZA - NA BR-020/CE</t>
  </si>
  <si>
    <t>7L04</t>
  </si>
  <si>
    <t>ADEQUACAO DE TRECHO RODOVIARIO - PORTO ALEGRE - PELOTAS - NA</t>
  </si>
  <si>
    <t>7L92</t>
  </si>
  <si>
    <t>CONSTRUCAO DE PONTE SOBRE O RIO ARAGUAIA EM XAMBIOA - NA BR-</t>
  </si>
  <si>
    <t>7M32</t>
  </si>
  <si>
    <t>CONSTRUCAO DE TRECHO RODOVIARIO - PIANCO - NOVA OLINDA - NA</t>
  </si>
  <si>
    <t>7M88</t>
  </si>
  <si>
    <t>ADEQUACAO DE TRECHO RODOVIARIO - ENTRONCAMENTO PE-160 - ENTR</t>
  </si>
  <si>
    <t>7M95</t>
  </si>
  <si>
    <t>ADEQUACAO DE ANEL RODOVIARIO EM BELO HORIZONTE - NAS BRS 040</t>
  </si>
  <si>
    <t>7N22</t>
  </si>
  <si>
    <t>CONSTRUCAO DE TRECHO RODOVIARIO - DIVISA BA/PI - DIVISA PI/M</t>
  </si>
  <si>
    <t>7N85</t>
  </si>
  <si>
    <t>CONSTRUCAO DE TRECHO RODOVIARIO - TIMBE DO SUL - DIVISA SC/R</t>
  </si>
  <si>
    <t>7P87</t>
  </si>
  <si>
    <t>ADEQUACAO DE TRAVESSIA URBANA EM JI-PARANA - NA BR-364/RO</t>
  </si>
  <si>
    <t>7R82</t>
  </si>
  <si>
    <t>ADEQUACAO DE TRECHO RODOVIARIO - DIVISA DF/GO - DIVISA GO/BA</t>
  </si>
  <si>
    <t>7S51</t>
  </si>
  <si>
    <t>CONSTRUCAO DE CONTORNO RODOVIARIO (CONTORNO DE MESTRE ALVARO</t>
  </si>
  <si>
    <t>7S57</t>
  </si>
  <si>
    <t>CONSTRUCAO DE TRECHO RODOVIARIO - ENTRONCAMENTO BR-163 (RIO</t>
  </si>
  <si>
    <t>7S59</t>
  </si>
  <si>
    <t>CONSTRUCAO DE TRECHO RODOVIARIO - ENTRONCAMENTO BR-364 - ENT</t>
  </si>
  <si>
    <t>7S62</t>
  </si>
  <si>
    <t>CONSTRUCAO DE TRECHO RODOVIARIO - VISEU - BRAGANCA - NA BR-3</t>
  </si>
  <si>
    <t>7S69</t>
  </si>
  <si>
    <t>ADEQUACAO DE TRECHO RODOVIARIO - KM 0 - KM 4,5 - NA BR-376/P</t>
  </si>
  <si>
    <t>7S73</t>
  </si>
  <si>
    <t>ADEQUACAO DE TRECHO RODOVIARIO - ACESSO A ONDA VERDE - ENTRO</t>
  </si>
  <si>
    <t>7S75</t>
  </si>
  <si>
    <t>ADEQUACAO DE TRECHO RODOVIARIO - ENTRONCAMENTO BR-226 - ENTR</t>
  </si>
  <si>
    <t>7S80</t>
  </si>
  <si>
    <t>CONSTRUCAO DE CONTORNO RODOVIARIO EM BARRA DO GARCAS - NA BR</t>
  </si>
  <si>
    <t>7T98</t>
  </si>
  <si>
    <t>ADEQUACAO DE TRECHO RODOVIARIO - KM 0 (CABEDELO) - KM 28 (OI</t>
  </si>
  <si>
    <t>7U06</t>
  </si>
  <si>
    <t>CONSTRUCAO DE ACESSO RODOVIARIO AO TERMINAL PORTUARIO DE CAP</t>
  </si>
  <si>
    <t>7U07</t>
  </si>
  <si>
    <t>CONSTRUCAO DE TRECHO RODOVIARIO - COLONIA LEOPOLDINA - IBATE</t>
  </si>
  <si>
    <t>7U22</t>
  </si>
  <si>
    <t>ADEQUACAO DE TRECHO RODOVIARIO - ENTRONCAMENTO BR-277 (ACESS</t>
  </si>
  <si>
    <t>7U27</t>
  </si>
  <si>
    <t>ADEQUACAO DE ACESSO RODOVIARIO AO PORTO DE PECEM (CE-155) -</t>
  </si>
  <si>
    <t>7V00</t>
  </si>
  <si>
    <t>CONSTRUCAO DE TRECHO RODOVIARIO - ENTRONCAMENTO BR-316 (INIC</t>
  </si>
  <si>
    <t>7V25</t>
  </si>
  <si>
    <t>CONSTRUCAO DE CONTORNO RODOVIARIO - MARINGA - PAICANDU - SAR</t>
  </si>
  <si>
    <t>7W07</t>
  </si>
  <si>
    <t>ADEQUACAO DE TRECHO RODOVIARIO - CASTANHAL - SANTA MARIA DO</t>
  </si>
  <si>
    <t>7W67</t>
  </si>
  <si>
    <t>CONSTRUCAO DO VIADUTO DO GANCHO NOS MUNICIPIOS DE NATAL E SA</t>
  </si>
  <si>
    <t>7W70</t>
  </si>
  <si>
    <t>CONSTRUCAO DE VIADUTO RODOVIARIO NOS MUNICIPIOS DE NATAL E P</t>
  </si>
  <si>
    <t>7W84</t>
  </si>
  <si>
    <t>ADEQUACAO DE TRECHO RODOVIARIO - TRECHO ESTIVA - ENTRONCAMEN</t>
  </si>
  <si>
    <t>7W95</t>
  </si>
  <si>
    <t>ADEQUACAO DE TRECHO RODOVIARIO - TERESINA - PARNAIBA - NA BR</t>
  </si>
  <si>
    <t>7X34</t>
  </si>
  <si>
    <t>CONSTRUCAO DE ANEL RODOVIARIO EM TRES LAGOAS - NAS BRS 262/1</t>
  </si>
  <si>
    <t>7X35</t>
  </si>
  <si>
    <t>CONSTRUCAO DE TRECHO RODOVIARIO - SANTANA DO ARAGUAIA - REDE</t>
  </si>
  <si>
    <t>7X42</t>
  </si>
  <si>
    <t>ADEQUACAO DA TRAVESSIA URBANA DE PETROLINA NAS BR?S-407/428/</t>
  </si>
  <si>
    <t>7X51</t>
  </si>
  <si>
    <t>CONSTRUCAO DE TRECHO RODOVIARIO - NOVA REMANSO - CAMPO ALEGR</t>
  </si>
  <si>
    <t>7X64</t>
  </si>
  <si>
    <t>CONSTRUCAO DE PONTES NA BR-425/RO</t>
  </si>
  <si>
    <t>7X75</t>
  </si>
  <si>
    <t>ADEQUACAO DE TRECHO RODOVIARIO - FIM DAS OBRAS DE DUPLICACAO</t>
  </si>
  <si>
    <t>7X78</t>
  </si>
  <si>
    <t>ADEQUACAO DE TRECHO RODOVIARIO - SAO JOSE DOS AUSENTES - DIV</t>
  </si>
  <si>
    <t>7X96</t>
  </si>
  <si>
    <t>CONSTRUCAO DE PONTE SOBRE O RIO URUGUAI (FRONTEIRA BRASIL/AR</t>
  </si>
  <si>
    <t>7XA3</t>
  </si>
  <si>
    <t>ADEQUACAO DE TRECHO RODOVIARIO - VILHENA - PORTO VELHO - NA</t>
  </si>
  <si>
    <t>7XF8</t>
  </si>
  <si>
    <t>DUPLICACAO DA PONTE SAO RAIMUNDO SOBRE O RIO DOCE - EM GOVER</t>
  </si>
  <si>
    <t>7XG6</t>
  </si>
  <si>
    <t>ADEQUACAO DE TRECHO RODOVIARIO - BATAGUASSU - PORTO MURTINHO</t>
  </si>
  <si>
    <t>7XI6</t>
  </si>
  <si>
    <t>ADEQUACAO DE TRECHO RODOVIARIO - PORTO ALEGRE - NOVO HAMBURG</t>
  </si>
  <si>
    <t>7XI7</t>
  </si>
  <si>
    <t>ADEQUACAO DE TRECHO RODOVIARIO - ERECHIM - PASSO FUNDO - NA</t>
  </si>
  <si>
    <t>7XI8</t>
  </si>
  <si>
    <t>ADEQUACAO DE PONTE SOBRE O RIO IBICUI - NA BR-472/RS</t>
  </si>
  <si>
    <t>7XI9</t>
  </si>
  <si>
    <t>ADEQUACAO DE TRECHO RODOVIARIO - TAQUARITINGA - CARUARU - AG</t>
  </si>
  <si>
    <t>7XJ0</t>
  </si>
  <si>
    <t>CONSTRUCAO DE TRECHO RODOVIARIO - JACUI - ALPINOPOLIS - NA B</t>
  </si>
  <si>
    <t>7XJ1</t>
  </si>
  <si>
    <t>CONSTRUCAO DE TRECHO RODOVIARIO - BERILO - CHAPADA DO NORTE</t>
  </si>
  <si>
    <t>7XJ2</t>
  </si>
  <si>
    <t>CONSTRUCAO DE TRECHO RODOVIARIO - KM 866,2 - KM 905,5 - NA B</t>
  </si>
  <si>
    <t>7XJ3</t>
  </si>
  <si>
    <t>ADEQUACAO DE TRECHO RODOVIARIO - ENTRONCAMENTO BR-101 (JOAO</t>
  </si>
  <si>
    <t>7XJ4</t>
  </si>
  <si>
    <t>CONSTRUCAO DE TRECHO RODOVIARIO - MARAU - ENTRONCAMENTO BR-1</t>
  </si>
  <si>
    <t>7XJ5</t>
  </si>
  <si>
    <t>ADEQUACAO DE TRECHO RODOVIARIO - FLORIANOPOLIS - SAO MIGUEL</t>
  </si>
  <si>
    <t>7XJ6</t>
  </si>
  <si>
    <t>ADEQUACAO DE TRECHO RODOVIARIO - FEIRA DE SANTANA - TEOFILAN</t>
  </si>
  <si>
    <t>7XJ7</t>
  </si>
  <si>
    <t>CONSTRUCAO DE CONTORNO RODOVIARIO EM FEIRA DE SANTANA - NA B</t>
  </si>
  <si>
    <t>7XJ8</t>
  </si>
  <si>
    <t>ADEQUACAO DE TRECHO RODOVIARIO - BACABEIRA - SANTA RITA - NA</t>
  </si>
  <si>
    <t>7XJ9</t>
  </si>
  <si>
    <t>ADEQUACAO DE TRECHO RODOVIARIO - DIVISA PI/MA - DIVISA MA/TO</t>
  </si>
  <si>
    <t>7XK0</t>
  </si>
  <si>
    <t>ADEQUACAO DE TRECHO RODOVIARIO - KM 183 - 188 - NA BR-428/PE</t>
  </si>
  <si>
    <t>7XK1</t>
  </si>
  <si>
    <t>CONSTRUCAO DE TRECHO RODOVIARIO - ENTRONCAMENTO BR-040 (JUIZ</t>
  </si>
  <si>
    <t>7XK5</t>
  </si>
  <si>
    <t>ADEQUACAO DE TRECHO RODOVIARIO - KM 124,6 - KM 130,0 - NA BR</t>
  </si>
  <si>
    <t>7XK9</t>
  </si>
  <si>
    <t>CONSTRUCAO DE ARCO METROPOLITANO RODOVIARIO NA BR-230/PB E B</t>
  </si>
  <si>
    <t>7XL1</t>
  </si>
  <si>
    <t>CONSTRUCAO DE TRECHO RODOVIARIO - ENTRONCAMENTO BR-163 (SORR</t>
  </si>
  <si>
    <t>10MK</t>
  </si>
  <si>
    <t>DESAPROPRIACAO DE AREA PARA CONSTRUCAO DA FERROVIA TRANSNORD</t>
  </si>
  <si>
    <t>116E</t>
  </si>
  <si>
    <t>CONSTRUCAO DA FERROVIA NORTE-SUL - ANAPOLIS/GO - URUACU/GO -</t>
  </si>
  <si>
    <t>116X</t>
  </si>
  <si>
    <t>CONSTRUCAO DA FERROVIA NORTE-SUL - PALMAS/TO - URUACU/GO - E</t>
  </si>
  <si>
    <t>11H1</t>
  </si>
  <si>
    <t>ADEQUACAO DE RAMAL FERROVIARIO EM BARRA MANSA - NA EF-222/RJ</t>
  </si>
  <si>
    <t>11ZD</t>
  </si>
  <si>
    <t>CONSTRUCAO DA FERROVIA NORTE-SUL - OUROESTE/SP - ESTRELA D?O</t>
  </si>
  <si>
    <t>11ZE</t>
  </si>
  <si>
    <t>CONSTRUCAO DA FERROVIA DE INTEGRACAO OESTE-LESTE - ILHEUS/BA</t>
  </si>
  <si>
    <t>11ZH</t>
  </si>
  <si>
    <t>CONSTRUCAO DA FERROVIA NORTE-SUL - OUROVERDE DE GOIAS/GO - S</t>
  </si>
  <si>
    <t>11ZI</t>
  </si>
  <si>
    <t>CONSTRUCAO DA FERROVIA NORTE-SUL - SANTA VITORIA/MG - ITURAM</t>
  </si>
  <si>
    <t>124G</t>
  </si>
  <si>
    <t>CONSTRUCAO DA FERROVIA DE INTEGRACAO OESTE-LESTE - CAETITE/B</t>
  </si>
  <si>
    <t>1276</t>
  </si>
  <si>
    <t>CONSTRUCAO DE CONTORNO FERROVIARIO EM SAO FRANCISCO DO SUL -</t>
  </si>
  <si>
    <t>13KH</t>
  </si>
  <si>
    <t>CONSTRUCAO DE VIADUTO SOBRE LINHA FERREA EM GUARAREMA - NA E</t>
  </si>
  <si>
    <t>14MM</t>
  </si>
  <si>
    <t>IMPLANTACAO DO PLANO DE RECUPERACAO DE AREAS DEGRADADAS NA M</t>
  </si>
  <si>
    <t>14TL</t>
  </si>
  <si>
    <t>ADEQUACAO DE LINHA FERREA EM JUIZ DE FORA - EF-040/MG</t>
  </si>
  <si>
    <t>14X6</t>
  </si>
  <si>
    <t>RECUPERACAO DE AREAS DEGRADADAS - FERROVIAS FEDERAIS</t>
  </si>
  <si>
    <t>15RT</t>
  </si>
  <si>
    <t>ADEQUACAO DE LINHA FERREA EM MOGI GUACU - NA EF-050/SP</t>
  </si>
  <si>
    <t>15SP</t>
  </si>
  <si>
    <t>IMPLANTACAO DO PLANO DE RECUPERACAO DE AREAS DEGRADADAS EM S</t>
  </si>
  <si>
    <t>15V3</t>
  </si>
  <si>
    <t>CONSTRUCAO DA FERROVIA DE INTEGRACAO CENTRO OESTE - TRECHO M</t>
  </si>
  <si>
    <t>5E83</t>
  </si>
  <si>
    <t>CONSTRUCAO DA FERROVIA NORTE-SUL - AGUIARNOPOLIS/TO - PALMAS</t>
  </si>
  <si>
    <t>7V06</t>
  </si>
  <si>
    <t>ADEQUACAO DE LINHA FERREA EM ROLANDIA - NA EF-369/PR</t>
  </si>
  <si>
    <t>7X30</t>
  </si>
  <si>
    <t>ADEQUACAO DE RAMAL FERROVIARIO NO PERIMETRO URBANO PARA ELIM</t>
  </si>
  <si>
    <t>869V</t>
  </si>
  <si>
    <t>MANUTENCAO E GESTAO DOS ATIVOS FERROVIARIOS</t>
  </si>
  <si>
    <t>0095</t>
  </si>
  <si>
    <t>RESSARCIMENTO AS EMPRESAS BRASILEIRAS DE NAVEGACAO</t>
  </si>
  <si>
    <t>0EB6</t>
  </si>
  <si>
    <t>PARTICIPACAO DA UNIAO NO CAPITAL - COMPANHIA DOCAS DO RIO GR</t>
  </si>
  <si>
    <t>122O</t>
  </si>
  <si>
    <t>DRAGAGEM DE APROFUNDAMENTO NO PORTO DE PARANAGUA (PR)</t>
  </si>
  <si>
    <t>123M</t>
  </si>
  <si>
    <t>MELHORAMENTOS NO CANAL DE NAVEGACAO DA HIDROVIA DO RIO TOCAN</t>
  </si>
  <si>
    <t>127G</t>
  </si>
  <si>
    <t>CONSTRUCAO DE TERMINAIS FLUVIAIS</t>
  </si>
  <si>
    <t>12J1</t>
  </si>
  <si>
    <t>MELHORAMENTOS NO CANAL DE NAVEGACAO DA HIDROVIA DO SAO FRANC</t>
  </si>
  <si>
    <t>14KV</t>
  </si>
  <si>
    <t>APOIO A IMPLANTACAO DE MELHORAMENTOS NO CANAL DE NAVEGACAO D</t>
  </si>
  <si>
    <t>15NW</t>
  </si>
  <si>
    <t>CONSTRUCAO DE EDIFICACAO PARA RECEPCAO DE PASSAGEIROS DO POR</t>
  </si>
  <si>
    <t>20LN</t>
  </si>
  <si>
    <t>OPERACAO DE TERMINAIS HIDROVIARIOS</t>
  </si>
  <si>
    <t>20LO</t>
  </si>
  <si>
    <t>OPERACAO DE ECLUSAS E HIDROVIAS</t>
  </si>
  <si>
    <t>212A</t>
  </si>
  <si>
    <t>DRAGAGEM DE ADEQUACAO DA NAVEGABILIDADE EM PORTOS</t>
  </si>
  <si>
    <t>2869</t>
  </si>
  <si>
    <t>OPERACAO DAS LINHAS DE NAVEGACAO NO LAGO DE TRES MARIAS</t>
  </si>
  <si>
    <t>2E76</t>
  </si>
  <si>
    <t>REMOCAO DE NAVIO NAUFRAGADO NO PORTO DE VILA DO CONDE EM BAR</t>
  </si>
  <si>
    <t>09HW</t>
  </si>
  <si>
    <t>CONCESSAO DE BOLSA A ATLETAS</t>
  </si>
  <si>
    <t>14TP</t>
  </si>
  <si>
    <t>IMPLANTACAO DE INFRAESTRUTURA ESPORTIVA DE ALTO RENDIMENTO</t>
  </si>
  <si>
    <t>20JO</t>
  </si>
  <si>
    <t>PROMOCAO E APOIO AO DESENVOLVIMENTO DO FUTEBOL MASCULINO E F</t>
  </si>
  <si>
    <t>20YA</t>
  </si>
  <si>
    <t>PREPARACAO DE ATLETAS E CAPACITACAO DE RECURSOS HUMANOS PARA</t>
  </si>
  <si>
    <t>211Z</t>
  </si>
  <si>
    <t>DESENVOLVIMENTO E EXECUCAO DA POLITICA NACIONAL ANTIDOPAGEM</t>
  </si>
  <si>
    <t>216T</t>
  </si>
  <si>
    <t>GESTAO, MANUTENCAO E APERFEICOAMENTO DA REDE NACIONAL DE TRE</t>
  </si>
  <si>
    <t>216U</t>
  </si>
  <si>
    <t>PREPARACAO DE SELECOES PRINCIPAIS PARA REPRESENTACAO DO BRAS</t>
  </si>
  <si>
    <t>218F</t>
  </si>
  <si>
    <t>GESTAO E MANUTENCAO DO LEGADO OLIMPICO E PARAOLIMPICO</t>
  </si>
  <si>
    <t>21BJ</t>
  </si>
  <si>
    <t>DESENVOLVIMENTO DO DESPORTO NACIONAL E MILITAR</t>
  </si>
  <si>
    <t>14TR</t>
  </si>
  <si>
    <t>IMPLANTACAO DOS CENTROS DE INICIACAO AO ESPORTE - CIE</t>
  </si>
  <si>
    <t>20IG</t>
  </si>
  <si>
    <t>APOIO DAS FORCAS ARMADAS A INCLUSAO SOCIAL E A VALORIZACAO D</t>
  </si>
  <si>
    <t>20JP</t>
  </si>
  <si>
    <t>DESENVOLVIMENTO DE ATIVIDADES E APOIO A PROJETOS E EVENTOS D</t>
  </si>
  <si>
    <t>21CK</t>
  </si>
  <si>
    <t>PROMOCAO E DESENVOLVIMENTO DO PARADESPORTO NACIONAL</t>
  </si>
  <si>
    <t>5450</t>
  </si>
  <si>
    <t>IMPLANTACAO E MODERNIZACAO DE INFRAESTRUTURA PARA ESPORTE ED</t>
  </si>
  <si>
    <t>0083</t>
  </si>
  <si>
    <t>INDENIZACAO A FAMILIARES DE MORTOS E DESAPARECIDOS EM RAZAO</t>
  </si>
  <si>
    <t>00AF</t>
  </si>
  <si>
    <t>INTEGRALIZACAO DE COTAS AO FUNDO DE ARRENDAMENTO RESIDENCIAL</t>
  </si>
  <si>
    <t>00CY</t>
  </si>
  <si>
    <t>TRANSFERENCIAS AO FUNDO DE DESENVOLVIMENTO SOCIAL - FDS (LEI</t>
  </si>
  <si>
    <t>00NJ</t>
  </si>
  <si>
    <t>DOACAO A AGENCIA INTERNACIONAL DE COMPRA DE MEDICAMENTOS PAR</t>
  </si>
  <si>
    <t>00NK</t>
  </si>
  <si>
    <t>DOACAO A ALIANCA GLOBAL PARA VACINAS E IMUNIZACAO - GAVI</t>
  </si>
  <si>
    <t>0531</t>
  </si>
  <si>
    <t>COMPENSACAO FINANCEIRA ENTRE ENTIDADES DE PREVIDENCIA FEDERA</t>
  </si>
  <si>
    <t>0005</t>
  </si>
  <si>
    <t>SENTENCAS JUDICIAIS TRANSITADAS EM JULGADO (PRECATORIOS)</t>
  </si>
  <si>
    <t>0007</t>
  </si>
  <si>
    <t>CONTRIBUICAO A AGENCIA INTERNACIONAL DE PESOS E MEDIDAS - BI</t>
  </si>
  <si>
    <t>000K</t>
  </si>
  <si>
    <t>SUBVENCAO ECONOMICA EM OPERACOES DE FINANCIAMENTO NO AMBITO</t>
  </si>
  <si>
    <t>0011</t>
  </si>
  <si>
    <t>CONTRIBUICAO AO FUNDO GLOBAL PARA O MEIO AMBIENTE - GEF (ME)</t>
  </si>
  <si>
    <t>0017</t>
  </si>
  <si>
    <t>CONTRIBUICAO A ORGANIZACAO INTERNACIONAL DO CAFE - OIC (MAPA</t>
  </si>
  <si>
    <t>0021</t>
  </si>
  <si>
    <t>FINANCIAMENTO PARA MODERNIZACAO DA GESTAO ADMINISTRATIVA E F</t>
  </si>
  <si>
    <t>0022</t>
  </si>
  <si>
    <t>SENTENCAS JUDICIAIS DEVIDAS POR EMPRESAS ESTATAIS</t>
  </si>
  <si>
    <t>0023</t>
  </si>
  <si>
    <t>OBRIGACOES COM A GARANTIA DE CONTRATOS DE FINANCIAMENTO HABI</t>
  </si>
  <si>
    <t>0026</t>
  </si>
  <si>
    <t>COBERTURA DE DEFICIT NAS OPERACOES DE SEGURO RURAL</t>
  </si>
  <si>
    <t>0027</t>
  </si>
  <si>
    <t>PAGAMENTOS NO AMBITO DO SEGURO DE CREDITO A EXPORTACAO</t>
  </si>
  <si>
    <t>0029</t>
  </si>
  <si>
    <t>FINANCIAMENTO AOS SETORES PRODUTIVOS DA REGIAO CENTRO-OESTE</t>
  </si>
  <si>
    <t>0030</t>
  </si>
  <si>
    <t>FINANCIAMENTO AOS SETORES PRODUTIVOS DO SEMIARIDO DA REGIAO</t>
  </si>
  <si>
    <t>0031</t>
  </si>
  <si>
    <t>FINANCIAMENTO AOS SETORES PRODUTIVOS DA REGIAO NORDESTE</t>
  </si>
  <si>
    <t>0054</t>
  </si>
  <si>
    <t>INATIVOS E PENSIONISTAS DO ESTADO DO MATO GROSSO (ART. 27 DA</t>
  </si>
  <si>
    <t>0055</t>
  </si>
  <si>
    <t>INATIVOS E PENSIONISTAS DA EXTINTA VIA FERREA DO RIO GRANDE</t>
  </si>
  <si>
    <t>0057</t>
  </si>
  <si>
    <t>CONTRIBUICAO A ORGANIZACAO DOS ESTADOS IBERO-AMERICANOS PARA</t>
  </si>
  <si>
    <t>0069</t>
  </si>
  <si>
    <t>CONTRIBUICAO AO CENTRO PAN-AMERICANO DE FEBRE AFTOSA - PANAF</t>
  </si>
  <si>
    <t>0070</t>
  </si>
  <si>
    <t>CONTRIBUICAO AO INSTITUTO INTERAMERICANO DE COOPERACAO PARA</t>
  </si>
  <si>
    <t>0073</t>
  </si>
  <si>
    <t>CONTRIBUICAO A ORGANIZACAO MUNDIAL DE SAUDE ANIMAL - OIE (MA</t>
  </si>
  <si>
    <t>0074</t>
  </si>
  <si>
    <t>CONTRIBUICAO A ORGANIZACAO DAS NACOES UNIDAS PARA A ALIMENTA</t>
  </si>
  <si>
    <t>0087</t>
  </si>
  <si>
    <t>CONTRIBUICAO A UNIAO POSTAL UNIVERSAL - UPU (MC)</t>
  </si>
  <si>
    <t>0089</t>
  </si>
  <si>
    <t>CONTRIBUICAO A UNIAO INTERNACIONAL DE TELECOMUNICACOES - UIT</t>
  </si>
  <si>
    <t>008A</t>
  </si>
  <si>
    <t>CONTRIBUICAO A ACADEMIA BRASILEIRA DE CIENCIAS - ABC</t>
  </si>
  <si>
    <t>0099</t>
  </si>
  <si>
    <t>CONTRIBUICAO AO CENTRO DE ESTUDOS MONETARIOS LATINO-AMERICAN</t>
  </si>
  <si>
    <t>009B</t>
  </si>
  <si>
    <t>CONTRIBUICAO AO FUNDO PARA A CONVERGENCIA ESTRUTURAL DO MERC</t>
  </si>
  <si>
    <t>009K</t>
  </si>
  <si>
    <t>COMPLEMENTACAO DE APOSENTADORIAS E PENSOES DA EXTINTA RFFSA</t>
  </si>
  <si>
    <t>009O</t>
  </si>
  <si>
    <t>PARTICIPACAO DA UNIAO NO CAPITAL - COMPANHIA DOCAS DO ESTADO</t>
  </si>
  <si>
    <t>00AT</t>
  </si>
  <si>
    <t>CONTRIBUICAO AO PROTOCOLO DE KIOTO (MCTI)</t>
  </si>
  <si>
    <t>00B7</t>
  </si>
  <si>
    <t>CONTRIBUICAO A ORGANIZACAO DOS ESTADOS AMERICANOS - OEA (MRE</t>
  </si>
  <si>
    <t>00BA</t>
  </si>
  <si>
    <t>CONTRIBUICAO A ORGANIZACAO DAS NACOES UNIDAS PARA A EDUCACAO</t>
  </si>
  <si>
    <t>00BC</t>
  </si>
  <si>
    <t>CONTRIBUICAO A AGENCIA BRASILEIRO-ARGENTINA DE CONTABILIDADE</t>
  </si>
  <si>
    <t>00BG</t>
  </si>
  <si>
    <t>CONTRIBUICAO A COMISSAO PREPARATORIA DA ORGANIZACAO DO TRATA</t>
  </si>
  <si>
    <t>00BU</t>
  </si>
  <si>
    <t>CONTRIBUICAO AO TRIBUNAL INTERNACIONAL DO DIREITO DO MAR - T</t>
  </si>
  <si>
    <t>00CW</t>
  </si>
  <si>
    <t>SUBVENCAO ECONOMICA DESTINADA A IMPLEMENTACAO DE PROJETOS DE</t>
  </si>
  <si>
    <t>00CX</t>
  </si>
  <si>
    <t>00DN</t>
  </si>
  <si>
    <t>CONTRIBUICAO VOLUNTARIA AO CENTRO-SUL - CS (MRE)</t>
  </si>
  <si>
    <t>00E0</t>
  </si>
  <si>
    <t>CONTRIBUICAO VOLUNTARIA A REDE INTERNACIONAL DE CENTROS DE A</t>
  </si>
  <si>
    <t>00E8</t>
  </si>
  <si>
    <t>CONTRIBUICAO A ORGANIZACAO INTERNACIONAL PARA AS MIGRACOES -</t>
  </si>
  <si>
    <t>00ED</t>
  </si>
  <si>
    <t>INTEGRALIZACAO DE COTAS DO FUNDO GARANTIDOR DE CREDITO PARA</t>
  </si>
  <si>
    <t>00EE</t>
  </si>
  <si>
    <t>INTEGRALIZACAO DE COTAS NO FUNDO GARANTIDOR DE OPERACOES (FG</t>
  </si>
  <si>
    <t>00F4</t>
  </si>
  <si>
    <t>CONTRIBUICAO AO PROTOCOLO DE MONTREAL SOBRE SUBSTANCIAS QUE</t>
  </si>
  <si>
    <t>00F7</t>
  </si>
  <si>
    <t>CONTRIBUICAO A ASSOCIACAO BRASILEIRA DAS INSTITUICOES DE PES</t>
  </si>
  <si>
    <t>00F8</t>
  </si>
  <si>
    <t>CONTRIBUICAO A SOCIEDADE BRASILEIRA PARA O PROGRESSO DA CIEN</t>
  </si>
  <si>
    <t>00G5</t>
  </si>
  <si>
    <t>CONTRIBUICAO DA UNIAO, DE SUAS AUTARQUIAS E FUNDACOES PARA O</t>
  </si>
  <si>
    <t>00GT</t>
  </si>
  <si>
    <t>CONTRIBUICAO AO PARLAMENTO DO MERCOSUL - PARLASUL (MRE)</t>
  </si>
  <si>
    <t>00HE</t>
  </si>
  <si>
    <t>CONTRIBUICAO VOLUNTARIA AO TRATADO INTERNACIONAL SOBRE RECUR</t>
  </si>
  <si>
    <t>00HF</t>
  </si>
  <si>
    <t>CONTRIBUICAO A UNIAO DAS NACOES SUL-AMERICANAS - UNASUL (MRE</t>
  </si>
  <si>
    <t>00HH</t>
  </si>
  <si>
    <t>PARTICIPACAO DA UNIAO NO CAPITAL - COMPANHIA DOCAS DO ESPIRI</t>
  </si>
  <si>
    <t>00HZ</t>
  </si>
  <si>
    <t>PARTICIPACAO DA UNIAO NO CAPITAL - COMPANHIA DOCAS DO RIO DE</t>
  </si>
  <si>
    <t>00IT</t>
  </si>
  <si>
    <t>00J0</t>
  </si>
  <si>
    <t>00J8</t>
  </si>
  <si>
    <t>00JA</t>
  </si>
  <si>
    <t>00JG</t>
  </si>
  <si>
    <t>OPERACIONALIZACAO DO FUNDO SOCIAL - FS</t>
  </si>
  <si>
    <t>00JJ</t>
  </si>
  <si>
    <t>PROMOCAO DE INVESTIMENTOS NO BRASIL E NO EXTERIOR: FUNDO SOC</t>
  </si>
  <si>
    <t>00LI</t>
  </si>
  <si>
    <t>COMPENSACAO AO FUNDO DO REGIME GERAL DE PREVIDENCIA SOCIAL -</t>
  </si>
  <si>
    <t>00LQ</t>
  </si>
  <si>
    <t>CONTRIBUICAO VOLUNTARIA AO FUNDO INTERNACIONAL PARA A DIVERS</t>
  </si>
  <si>
    <t>00LS</t>
  </si>
  <si>
    <t>CONTRIBUICAO VOLUNTARIA A CONVENCAO-QUADRO SOBRE CONTROLE DO</t>
  </si>
  <si>
    <t>00M2</t>
  </si>
  <si>
    <t>INTEGRALIZACAO DE COTAS EM FUNDOS DE GARANTIA DE OPERACOES D</t>
  </si>
  <si>
    <t>00M3</t>
  </si>
  <si>
    <t>SUBVENCAO ECONOMICA NAS OPERACOES DE FINANCIAMENTO AO SETOR</t>
  </si>
  <si>
    <t>00M4</t>
  </si>
  <si>
    <t>REMUNERACAO A AGENTES FINANCEIROS</t>
  </si>
  <si>
    <t>00M9</t>
  </si>
  <si>
    <t>PARTICIPACAO DA UNIAO NO CAPITAL - COMPANHIA DOCAS DE SAO PA</t>
  </si>
  <si>
    <t>00MA</t>
  </si>
  <si>
    <t>00MG</t>
  </si>
  <si>
    <t>PARTICIPACAO DA UNIAO NO CAPITAL - COMPANHIA DOCAS DO PARA -</t>
  </si>
  <si>
    <t>00MH</t>
  </si>
  <si>
    <t>PARTICIPACAO DA UNIAO NO CAPITAL - COMPANHIA DOCAS DO CEARA</t>
  </si>
  <si>
    <t>00MI</t>
  </si>
  <si>
    <t>00MJ</t>
  </si>
  <si>
    <t>PARTICIPACAO DA UNIAO NO CAPITAL - COMPANHIA DOCAS DA BAHIA</t>
  </si>
  <si>
    <t>00MK</t>
  </si>
  <si>
    <t>00ML</t>
  </si>
  <si>
    <t>00MU</t>
  </si>
  <si>
    <t>PARTICIPACAO DA UNIAO NO CAPITAL DA EMPRESA BRASILEIRA DE IN</t>
  </si>
  <si>
    <t>00N2</t>
  </si>
  <si>
    <t>CUMPRIMENTO DE SENTENCA JUDICIAL - INSTITUTO AERUS DE SEGURI</t>
  </si>
  <si>
    <t>00NQ</t>
  </si>
  <si>
    <t>CONTRIBUICAO A ASSOCIACAO PARA PROMOCAO DA EXCELENCIA DO SOF</t>
  </si>
  <si>
    <t>00OE</t>
  </si>
  <si>
    <t>REMUNERACAO DA EMPRESA PRE-SAL PETROLEO S.A. PELA GESTAO DE</t>
  </si>
  <si>
    <t>00OM</t>
  </si>
  <si>
    <t>INDENIZACAO A SERVIDORES EM EXERCICIO EM LOCALIDADES DE FRON</t>
  </si>
  <si>
    <t>00OP</t>
  </si>
  <si>
    <t>INTEGRALIZACAO DE COTAS DE CAPITAL EM ORGANISMOS FINANCEIROS</t>
  </si>
  <si>
    <t>00OQ</t>
  </si>
  <si>
    <t>CONTRIBUICOES A ORGANISMOS INTERNACIONAIS SEM EXIGENCIA DE P</t>
  </si>
  <si>
    <t>00P3</t>
  </si>
  <si>
    <t>INTEGRALIZACAO DE COTAS DO FUNDO GARANTIDOR DE INFRAESTRUTUR</t>
  </si>
  <si>
    <t>00PW</t>
  </si>
  <si>
    <t>CONTRIBUICOES A ENTIDADES NACIONAIS SEM EXIGENCIA DE PROGRAM</t>
  </si>
  <si>
    <t>00Q8</t>
  </si>
  <si>
    <t>CONTRIBUICAO A ORGANIZACAO INTERNACIONAL DE DESENVOLVIMENTO</t>
  </si>
  <si>
    <t>00QB</t>
  </si>
  <si>
    <t>CONTRIBUICAO VOLUNTARIA A AGENCIA INTERNACIONAL DE PESQUISA</t>
  </si>
  <si>
    <t>00QF</t>
  </si>
  <si>
    <t>INTEGRALIZACAO DE COTAS EM FUNDO DE APOIO A ESTRUTURACAO E A</t>
  </si>
  <si>
    <t>00QG</t>
  </si>
  <si>
    <t>ANISTIADOS POLITICOS - RETROATIVOS CONCEDIDOS POR DECISOES J</t>
  </si>
  <si>
    <t>00QP</t>
  </si>
  <si>
    <t>CUMPRIMENTO DE OBRIGACOES DECORRENTES DA DISSOLUCAO/LIQUIDAC</t>
  </si>
  <si>
    <t>00QV</t>
  </si>
  <si>
    <t>INDENIZACAO PELA FLEXIBILIZACAO VOLUNTARIA DO REPOUSO REMUNE</t>
  </si>
  <si>
    <t>00QY</t>
  </si>
  <si>
    <t>ACORDOS REFERENTES A PASSIVOS ATUARIAIS DE ESTATAIS DEPENDEN</t>
  </si>
  <si>
    <t>00R0</t>
  </si>
  <si>
    <t>PAGAMENTO DE ACORDO HOMOLOGADO EM JUIZO - SERVICO FEDERAL DE</t>
  </si>
  <si>
    <t>00R4</t>
  </si>
  <si>
    <t>CONTRIBUICAO A AGENCIA INTERNACIONAL ANTIDOPING - WADA</t>
  </si>
  <si>
    <t>00R5</t>
  </si>
  <si>
    <t>CONTRIBUICAO AO FORUM GLOBAL SOBRE TRANSPARENCIA E INTERCAMB</t>
  </si>
  <si>
    <t>00R6</t>
  </si>
  <si>
    <t>ENCARGOS DECORRENTES DA EXTINCAO DE ENTIDADES VINCULADAS AO</t>
  </si>
  <si>
    <t>00RJ</t>
  </si>
  <si>
    <t>CONTRIBUICAO VOLUNTARIA A ORGANIZACAO DAS NACOES UNIDAS PARA</t>
  </si>
  <si>
    <t>00RM</t>
  </si>
  <si>
    <t>CONTRIBUICAO A CONVENCAO INTERNACIONAL DAS NACOES UNIDAS DE</t>
  </si>
  <si>
    <t>00RN</t>
  </si>
  <si>
    <t>CONTRIBUICAO A ORGANIZACAO MUNDIAL DE TURISMO - OMT (MTUR)</t>
  </si>
  <si>
    <t>00RO</t>
  </si>
  <si>
    <t>CONTRIBUICAO A AUTORIDADE INTERNACIONAL DOS FUNDOS MARINHOS</t>
  </si>
  <si>
    <t>00RP</t>
  </si>
  <si>
    <t>CONTRIBUICAO VOLUNTARIA A ORGANIZACAO MUNDIAL DE TURISMO - O</t>
  </si>
  <si>
    <t>00RR</t>
  </si>
  <si>
    <t>CUMPRIMENTO DE OBRIGACOES DECORRENTES DA REESTRUTURACAO DA P</t>
  </si>
  <si>
    <t>00RT</t>
  </si>
  <si>
    <t>RECURSOS PARA PROGRAMACOES EM DESPESAS DE CAPITAL</t>
  </si>
  <si>
    <t>00RU</t>
  </si>
  <si>
    <t>CUMPRIMENTO DE DECISAO JUDICIAL - LINHA DE CREDITO ESPECIAL</t>
  </si>
  <si>
    <t>00S0</t>
  </si>
  <si>
    <t>CONTRIBUICAO AO PROGRAMA IBERMEDIA</t>
  </si>
  <si>
    <t>00S5</t>
  </si>
  <si>
    <t>CONCESSAO DE FINANCIAMENTOS PARA O PAGAMENTO DA FOLHA SALARI</t>
  </si>
  <si>
    <t>00S6</t>
  </si>
  <si>
    <t>BENEFICIO ESPECIAL E DEMAIS COMPLEMENTACOES DE APOSENTADORIA</t>
  </si>
  <si>
    <t>00SA</t>
  </si>
  <si>
    <t>PAGAMENTO DE HONORARIOS PERICIAIS NAS ACOES EM QUE O INSS FI</t>
  </si>
  <si>
    <t>00SC</t>
  </si>
  <si>
    <t>PARTICIPACAO DA UNIAO NO CAPITAL DE NOVA ESTATAL CONTROLADOR</t>
  </si>
  <si>
    <t>00SG</t>
  </si>
  <si>
    <t>APORTE PARA AGENTE FINANCEIRO BNDES PARA A CONCESSAO DE EMPR</t>
  </si>
  <si>
    <t>00SH</t>
  </si>
  <si>
    <t>ESTACIONAMENTO E PERMANENCIA DE AERONAVES DE EMPRESAS NACION</t>
  </si>
  <si>
    <t>0113</t>
  </si>
  <si>
    <t>CONTRIBUICAO VOLUNTARIA AO FUNDO DE COOPERACAO TECNICA DA AG</t>
  </si>
  <si>
    <t>0122</t>
  </si>
  <si>
    <t>CONTRIBUICAO A ORGANIZACAO INTERNACIONAL DE POLICIA CRIMINAL</t>
  </si>
  <si>
    <t>0123</t>
  </si>
  <si>
    <t>CONTRIBUICAO A ORGANIZACAO MARITIMA INTERNACIONAL - IMO (MD)</t>
  </si>
  <si>
    <t>0128</t>
  </si>
  <si>
    <t>CONTRIBUICAO A ORGANIZACAO DAS NACOES UNIDAS - ONU (MRE)</t>
  </si>
  <si>
    <t>0146</t>
  </si>
  <si>
    <t>CONTRIBUICAO AO FUNDO DO PATRIMONIO MUNDIAL - FPM (MINC)</t>
  </si>
  <si>
    <t>0186</t>
  </si>
  <si>
    <t>CONTRIBUICAO A ORGANIZACAO DE AVIACAO CIVIL INTERNACIONAL -</t>
  </si>
  <si>
    <t>0190</t>
  </si>
  <si>
    <t>CONTRIBUICAO A CONVENCAO-QUADRO DAS NACOES UNIDAS SOBRE MUDA</t>
  </si>
  <si>
    <t>0218</t>
  </si>
  <si>
    <t>CONTRIBUICAO A ORGANIZACAO PAN-AMERICANA DE SAUDE - OPAS (MS</t>
  </si>
  <si>
    <t>0220</t>
  </si>
  <si>
    <t>CONTRIBUICAO A UNIAO INTERNACIONAL CONTRA O CANCER - UICC (M</t>
  </si>
  <si>
    <t>0221</t>
  </si>
  <si>
    <t>CONTRIBUICAO A ORGANIZACAO MUNDIAL DE SAUDE - OMS (MS)</t>
  </si>
  <si>
    <t>0265</t>
  </si>
  <si>
    <t>INDENIZACOES E RESTITUICOES RELATIVAS AO PROGRAMA DE GARANTI</t>
  </si>
  <si>
    <t>0344</t>
  </si>
  <si>
    <t>CONTRIBUICAO A ORGANIZACAO MUNDIAL DAS ADUANAS - OMA (ME)</t>
  </si>
  <si>
    <t>0353</t>
  </si>
  <si>
    <t>FINANCIAMENTO DE PROJETOS DO SETOR PRODUTIVO NO AMBITO DO FU</t>
  </si>
  <si>
    <t>0355</t>
  </si>
  <si>
    <t>0413</t>
  </si>
  <si>
    <t>MANUTENCAO E OPERACAO DOS PARTIDOS POLITICOS</t>
  </si>
  <si>
    <t>0420</t>
  </si>
  <si>
    <t>CONTRIBUICAO A ORGANIZACAO MUNDIAL DE METEOROLOGIA - OMM (MA</t>
  </si>
  <si>
    <t>0461</t>
  </si>
  <si>
    <t>CONCESSAO DE EMPRESTIMOS PARA LIQUIDACAO DE SOCIEDADES SEGUR</t>
  </si>
  <si>
    <t>0467</t>
  </si>
  <si>
    <t>COBERTURA DE SALDO RESIDUAL DE CONTRATOS DE FINANCIAMENTOS F</t>
  </si>
  <si>
    <t>0473</t>
  </si>
  <si>
    <t>HONRA DE AVAL DECORRENTE DE GARANTIA DO RISCO DAS OPERACOES</t>
  </si>
  <si>
    <t>0483</t>
  </si>
  <si>
    <t>CONTRIBUICAO A CONVENCAO SOBRE DIVERSIDADE BIOLOGICA - CDB (</t>
  </si>
  <si>
    <t>0534</t>
  </si>
  <si>
    <t>FINANCIAMENTO AOS SETORES PRODUTIVOS DA REGIAO NORTE (FNO)</t>
  </si>
  <si>
    <t>0536</t>
  </si>
  <si>
    <t>BENEFICIOS E PENSOES INDENIZATORIAS DECORRENTES DE LEGISLACA</t>
  </si>
  <si>
    <t>0539</t>
  </si>
  <si>
    <t>CONTRIBUICAO AO FUNDO MULTILATERAL DE INVESTIMENTOS - FUMIN</t>
  </si>
  <si>
    <t>0541</t>
  </si>
  <si>
    <t>CONTRIBUICAO AO FUNDO AFRICANO DE DESENVOLVIMENTO - FAD (MP)</t>
  </si>
  <si>
    <t>0543</t>
  </si>
  <si>
    <t>CONTRIBUICAO AO FUNDO INTERNACIONAL PARA O DESENVOLVIMENTO A</t>
  </si>
  <si>
    <t>0605</t>
  </si>
  <si>
    <t>RESSARCIMENTO AO GESTOR DO FUNDO NACIONAL DE DESESTATIZACAO</t>
  </si>
  <si>
    <t>0617</t>
  </si>
  <si>
    <t>OPERACIONALIZACAO DO FUNDO DE COMPENSACAO E VARIACOES SALARI</t>
  </si>
  <si>
    <t>0625</t>
  </si>
  <si>
    <t>SENTENCAS JUDICIAIS TRANSITADAS EM JULGADO DE PEQUENO VALOR</t>
  </si>
  <si>
    <t>0643</t>
  </si>
  <si>
    <t>COMPLEMENTO DA ATUALIZACAO MONETARIA DOS RECURSOS DO FUNDO D</t>
  </si>
  <si>
    <t>0713</t>
  </si>
  <si>
    <t>CUMPRIMENTO DE OBRIGACOES DECORRENTES DA EXTINCAO DO DEPARTA</t>
  </si>
  <si>
    <t>0734</t>
  </si>
  <si>
    <t>INDENIZACAO A VITIMAS DE VIOLACAO DAS OBRIGACOES CONTRAIDAS</t>
  </si>
  <si>
    <t>0739</t>
  </si>
  <si>
    <t>INDENIZACAO A ANISTIADOS POLITICOS EM PRESTACAO UNICA OU EM</t>
  </si>
  <si>
    <t>0809</t>
  </si>
  <si>
    <t>RESSARCIMENTO AO GESTOR DO FUNDO DE AMORTIZACAO DA DIVIDA PU</t>
  </si>
  <si>
    <t>0867</t>
  </si>
  <si>
    <t>CONTRIBUICAO A SECRETARIA DO MERCADO COMUM DO SUL - MERCOSUL</t>
  </si>
  <si>
    <t>0868</t>
  </si>
  <si>
    <t>CONTRIBUICAO A ORGANIZACAO DO TRATADO DE COOPERACAO AMAZONIC</t>
  </si>
  <si>
    <t>0869</t>
  </si>
  <si>
    <t>CONTRIBUICAO A AGENCIA INTERNACIONAL DE ENERGIA ATOMICA - AI</t>
  </si>
  <si>
    <t>0870</t>
  </si>
  <si>
    <t>CONTRIBUICAO A COMUNIDADE DOS PAISES DE LINGUA PORTUGUESA -</t>
  </si>
  <si>
    <t>0872</t>
  </si>
  <si>
    <t>CONTRIBUICAO A ORGANIZACAO MUNDIAL DO COMERCIO - OMC (MRE)</t>
  </si>
  <si>
    <t>0873</t>
  </si>
  <si>
    <t>CONTRIBUICAO A ORGANIZACAO INTERNACIONAL DO TRABALHO - OIT (</t>
  </si>
  <si>
    <t>09HB</t>
  </si>
  <si>
    <t>09LK</t>
  </si>
  <si>
    <t>ENCARGOS DO FUNDO CONTINGENTE DA EXTINTA REDE FERROVIARIA FE</t>
  </si>
  <si>
    <t>0A45</t>
  </si>
  <si>
    <t>0B64</t>
  </si>
  <si>
    <t>CONTRIBUICAO A ASSOCIACAO LATINO-AMERICANA DE INTEGRACAO - A</t>
  </si>
  <si>
    <t>0B66</t>
  </si>
  <si>
    <t>CONTRIBUICAO A SECRETARIA GERAL IBERO-AMERICANA - SEGIB (MRE</t>
  </si>
  <si>
    <t>0B73</t>
  </si>
  <si>
    <t>CONTRIBUICAO A ORGANIZACAO DAS NACOES UNIDAS PARA O DESENVOL</t>
  </si>
  <si>
    <t>0B74</t>
  </si>
  <si>
    <t>CONTRIBUICAO A ORGANIZACAO PARA A PROIBICAO DAS ARMAS QUIMIC</t>
  </si>
  <si>
    <t>0B75</t>
  </si>
  <si>
    <t>CONTRIBUICAO AO TRIBUNAL PENAL INTERNACIONAL - TPI (MRE)</t>
  </si>
  <si>
    <t>0C01</t>
  </si>
  <si>
    <t>VALORES RETROATIVOS A ANISTIADOS POLITICOS NOS TERMOS DA LEI</t>
  </si>
  <si>
    <t>0C37</t>
  </si>
  <si>
    <t>CONTRIBUICAO A CONVENCAO SOBRE OS POLUENTES ORGANICOS PERSIS</t>
  </si>
  <si>
    <t>0C39</t>
  </si>
  <si>
    <t>CONTRIBUICAO A ORGANIZACAO INTERNACIONAL DE MADEIRAS TROPICA</t>
  </si>
  <si>
    <t>0E45</t>
  </si>
  <si>
    <t>0E64</t>
  </si>
  <si>
    <t>SUBVENCAO ECONOMICA DESTINADA A HABITACAO DE INTERESSE SOCIA</t>
  </si>
  <si>
    <t>0E83</t>
  </si>
  <si>
    <t>0E90</t>
  </si>
  <si>
    <t>PARTICIPACAO DA UNIAO NO CAPITAL DA EMPRESA BRASILEIRA DE AD</t>
  </si>
  <si>
    <t>0EB8</t>
  </si>
  <si>
    <t>FINANCIAMENTO DE CAMPANHA ELEITORAL</t>
  </si>
  <si>
    <t>0EC3</t>
  </si>
  <si>
    <t>0EC4</t>
  </si>
  <si>
    <t>218Y</t>
  </si>
  <si>
    <t>DESPESAS JUDICIAIS DA UNIAO, DE SUAS AUTARQUIAS E FUNDACOES</t>
  </si>
  <si>
    <t>00SB</t>
  </si>
  <si>
    <t>COMPLEMENTACAO DA UNIAO AO FUNDO DE MANUTENCAO E DESENVOLVIM</t>
  </si>
  <si>
    <t>0515</t>
  </si>
  <si>
    <t>DINHEIRO DIRETO NA ESCOLA PARA A EDUCACAO BASICA</t>
  </si>
  <si>
    <t>0E36</t>
  </si>
  <si>
    <t>0Z00</t>
  </si>
  <si>
    <t>RESERVA DE CONTINGENCIA - FINANCEIRA</t>
  </si>
  <si>
    <t>0Z01</t>
  </si>
  <si>
    <t>RESERVA DE CONTINGENCIA FISCAL - PRIMARIA</t>
  </si>
  <si>
    <t>Ação Governo Código</t>
  </si>
  <si>
    <t>Ação Governo Nome</t>
  </si>
  <si>
    <t>funcao_tipica</t>
  </si>
  <si>
    <t>acao</t>
  </si>
  <si>
    <t>ploa 2021</t>
  </si>
  <si>
    <t>ploa 2020</t>
  </si>
  <si>
    <t>Soma de ploa 2021</t>
  </si>
  <si>
    <t>Soma de ploa 2020</t>
  </si>
  <si>
    <t>Soma de variacao</t>
  </si>
  <si>
    <t>20TP - ATIVOS CIVIS DA UNIAO</t>
  </si>
  <si>
    <t>212B - BENEFICIOS OBRIGATORIOS AOS SERVIDORES CIVIS, EMPREGADOS, MI</t>
  </si>
  <si>
    <t>21C0 - ENFRENTAMENTO DA EMERGENCIA DE SAUDE PUBLICA DE IMPORTANCIA</t>
  </si>
  <si>
    <t>00CC - CONCESSAO DE BOLSAS DE ESTUDO A CANDIDATOS AFRODESCENDENTES</t>
  </si>
  <si>
    <t>00IO - INVENTARIANCA DO FUNDO NACIONAL DE DESENVOLVIMENTO - FND (EX</t>
  </si>
  <si>
    <t>0354 - CONCESSAO DE EMPRESTIMOS PARA LIQUIDACAO DE OPERADORAS DE PL</t>
  </si>
  <si>
    <t>10M8 - DESENVOLVIMENTO DO SISTEMA DE GESTAO DE PESSOAS - SIGEPE.GOV</t>
  </si>
  <si>
    <t>10S2 - CONSTRUCAO DO CENTRO DE TECNOLOGIA DA CAMARA DOS DEPUTADOS</t>
  </si>
  <si>
    <t>10TN - IMPLANTACAO DA ADVOCACIA PUBLICA ELETRONICA E-AGU</t>
  </si>
  <si>
    <t>10WS - CONSTRUCAO DO EDIFICIO-SEDE DO FORUM TRABALHISTA DE MANAUS -</t>
  </si>
  <si>
    <t>110E - CONSTRUCAO DO EDIFICIO-SEDE DA PROCURADORIA DA REPUBLICA EM</t>
  </si>
  <si>
    <t>1151 - ASSISTENCIA TECNICA PARA GESTAO DOS PROJETOS DE MODERNIZACAO</t>
  </si>
  <si>
    <t>11EQ - CONSTRUCAO DO CENTRO DE TREINAMENTO DA ESCOLA SUPERIOR DO MI</t>
  </si>
  <si>
    <t>11IM - REFORMA DOS ANEXOS I E II DA SECAO JUDICIARIA DO RIO DE JANE</t>
  </si>
  <si>
    <t>11JL - CONSTRUCAO DO EDIFICIO-SEDE DA JUSTICA FEDERAL EM FOZ DO IGU</t>
  </si>
  <si>
    <t>11KR - CONSTRUCAO DO EDIFICIO-SEDE DA JUSTICA FEDERAL EM BLUMENAU -</t>
  </si>
  <si>
    <t>11RQ - REFORMA DO FORUM DAS EXECUCOES FISCAIS - SP</t>
  </si>
  <si>
    <t>11RV - CONSTRUCAO DO EDIFICIO-SEDE DO TRIBUNAL REGIONAL FEDERAL DA</t>
  </si>
  <si>
    <t>11SD - CONSTRUCAO DO EDIFICIO-SEDE DA PROCURADORIA DA REPUBLICA EM</t>
  </si>
  <si>
    <t>122X - IMPLANTACAO DO SISTEMA DE ATENDIMENTO PORTUARIO UNIFICADO</t>
  </si>
  <si>
    <t>12DN - CONSTRUCAO DO EDIFICIO-SEDE DA PROCURADORIA DA JUSTICA MILIT</t>
  </si>
  <si>
    <t>12EA - REFORMAS DE EDIFICACOES DO MINISTERIO DA CIENCIA, TECNOLOGIA</t>
  </si>
  <si>
    <t>12F2 - REFORMA DOS IMOVEIS FUNCIONAIS DESTINADOS A MORADIA DOS DEPU</t>
  </si>
  <si>
    <t>12KP - IMPLANTACAO DO SISTEMA DE CARGA INTELIGENTE E CADEIA LOGISTI</t>
  </si>
  <si>
    <t>12KR - IMPLANTACAO DO SISTEMA DE GESTAO DE TRAFEGO DE NAVIOS</t>
  </si>
  <si>
    <t>12R9 - CONSTRUCAO DO EDIFICIO II DA SECAO JUDICIARIA EM SALVADOR -</t>
  </si>
  <si>
    <t>12RB - REFORMA DO EDIFICIO-SEDE DA SECAO JUDICIARIA EM BELEM - PA</t>
  </si>
  <si>
    <t>12RE - CONSTRUCAO DO EDIFICIO-SEDE II DA SECAO JUDICIARIA EM GOIANI</t>
  </si>
  <si>
    <t>12S9 - REFORMA DO FORUM FEDERAL CRIMINAL E PREVIDENCIARIO DE SAO PA</t>
  </si>
  <si>
    <t>12SI - REFORMA DO EDIFICIO-SEDE DA JUSTICA FEDERAL EM ITABAIANA - S</t>
  </si>
  <si>
    <t>12SK - REFORMA DO EDIFICIO-SEDE DA SECAO JUDICIARIA EM MACEIO - AL</t>
  </si>
  <si>
    <t>12SN - REFORMA DO EDIFICIO-SEDE DA JUSTICA FEDERAL EM ARAPIRACA - A</t>
  </si>
  <si>
    <t>12SO - CONSTRUCAO DE EDIFICIO-SEDE DA JUSTICA FEDERAL EM SANTANA DO</t>
  </si>
  <si>
    <t>12SR - CONSTRUCAO DO EDIFICIO-SEDE II DA JUSTICA FEDERAL EM CACERES</t>
  </si>
  <si>
    <t>12UT - CONSTRUCAO DO EDIFICIO-SEDE DO TRIBUNAL REGIONAL ELEITORAL D</t>
  </si>
  <si>
    <t>132J - CONSTRUCAO DO EDIFICIO-SEDE DO FORUM TRABALHISTA DE RESENDE</t>
  </si>
  <si>
    <t>133I - ADAPTACAO DO EDIFICIO-SEDE DO FORUM TRABALHISTA DE BELO HORI</t>
  </si>
  <si>
    <t>134A - CONSTRUCAO DO EDIFICIO-ANEXO AO FORUM TRABALHISTA DE SAO LEO</t>
  </si>
  <si>
    <t>134B - CONSTRUCAO DO EDIFICIO-ANEXO AO FORUM TRABALHISTA DE RIO GRA</t>
  </si>
  <si>
    <t>134D - CONSTRUCAO DO EDIFICIO-SEDE DO FORUM TRABALHISTA DE NOVO HAM</t>
  </si>
  <si>
    <t>134F - CONSTRUCAO DO EDIFICIO-SEDE DO FORUM TRABALHISTA DE SANTA RO</t>
  </si>
  <si>
    <t>136Y - AMPLIACAO DO DEPOSITO DE ARMAZENAMENTO DE URNAS NO MUNICIPIO</t>
  </si>
  <si>
    <t>13C1 - CONSTRUCAO DO EDIFICIO-SEDE DA PROMOTORIA DE JUSTICA DE BRAZ</t>
  </si>
  <si>
    <t>13FR - REFORMA DO FORUM FEDERAL DE RIBEIRAO PRETO - SP</t>
  </si>
  <si>
    <t>13ZW - CONSTRUCAO DO COMPLEXO DE ARMAZENAMENTO DO TJDFT</t>
  </si>
  <si>
    <t>140R - CONSTRUCAO DO EDIFICIO-SEDE DA VARA DO TRABALHO DE ALEGRETE</t>
  </si>
  <si>
    <t>147F - IMPLANTACAO DE SISTEMA DE DEFESA CIBERNETICA PARA A DEFESA N</t>
  </si>
  <si>
    <t>148D - DESENVOLVIMENTO E IMPLANTACAO DO NOVO SISTEMA DE CONTROLE DE</t>
  </si>
  <si>
    <t>149F - CONSTRUCAO DE CARTORIO ELEITORAL NO MUNICIPIO DE URUCARA - A</t>
  </si>
  <si>
    <t>149G - CONSTRUCAO DE CARTORIO ELEITORAL NO MUNICIPIO DE JURUA - AM</t>
  </si>
  <si>
    <t>14PU - CONSTRUCAO DO BLOCO G DA SEDE DO STJ</t>
  </si>
  <si>
    <t>14UM - REFORMA DO EDIFICIO-SEDE II DA SECAO JUDICIARIA DO DISTRITO</t>
  </si>
  <si>
    <t>14UQ - CONSTRUCAO DO EDIFICIO-SEDE DA CONTROLADORIA-REGIONAL DA UNI</t>
  </si>
  <si>
    <t>14YI - CONSTRUCAO DO EDIFICIO-SEDE DA JUSTICA FEDERAL EM JUINA - MT</t>
  </si>
  <si>
    <t>14YL - REFORMA DO COMPLEXO DE IMOVEIS DA SECAO JUDICIARIA DE SALVAD</t>
  </si>
  <si>
    <t>14YN - REFORMA DO FORUM FEDERAL CIVEL DE SAO PAULO - SP</t>
  </si>
  <si>
    <t>14YO - REFORMA DA SEDE ADMINISTRATIVA DA JUSTICA FEDERAL DE SAO PAU</t>
  </si>
  <si>
    <t>14YQ - REFORMA DO EDIFICIO-SEDE E ANEXOS DO TRF DA 2. REGIAO - RJ</t>
  </si>
  <si>
    <t>14YT - CONSTRUCAO DE CARTORIO ELEITORAL NO MUNICIPIO DE GUARAPARI -</t>
  </si>
  <si>
    <t>151W - DESENVOLVIMENTO E IMPLANTACAO DO SISTEMA PROCESSO JUDICIAL E</t>
  </si>
  <si>
    <t>152B - DESENVOLVIMENTO E IMPLANTACAO DO SISTEMA PROCESSO JUDICIAL E</t>
  </si>
  <si>
    <t>152W - ADEQUACAO E MODERNIZACAO DOS IMOVEIS DE USO ESPECIAL DA ADMI</t>
  </si>
  <si>
    <t>153C - CONSTRUCAO DE GALPAO PARA ARQUIVO E DEPOSITO JUDICIAL PARA A</t>
  </si>
  <si>
    <t>153E - ADEQUACAO E REFORMA DE INSTALACOES PREDIAIS</t>
  </si>
  <si>
    <t>153H - REFORMA DO EDIFICIO-SEDE DO TRIBUNAL REGIONAL ELEITORAL DA B</t>
  </si>
  <si>
    <t>153V - DESENVOLVIMENTO DO PORTAL UNICO DE COMERCIO EXTERIOR</t>
  </si>
  <si>
    <t>155L - APRIMORAMENTO DA INFRAESTRUTURA DA FUNDACAO NACIONAL DO INDI</t>
  </si>
  <si>
    <t>156G - CONSTRUCAO DA SEDE DO CENTRO NACIONAL DE PREVENCAO E COMBATE</t>
  </si>
  <si>
    <t>157T - CONSTRUCAO DO EDIFICIO-SEDE DA ESCOLA NACIONAL DE FORMACAO E</t>
  </si>
  <si>
    <t>158C - REFORMA DO EDIFICIO-SEDE I DA JUSTICA FEDERAL NO DISTRITO FE</t>
  </si>
  <si>
    <t>158F - REFORMA DO EDIFICIO-SEDE DA SECAO JUDICIARIA EM GOIANIA - GO</t>
  </si>
  <si>
    <t>158N - REFORMA DO EDIFICIO-SEDE DA SECAO JUDICIARIA EM ARACAJU - SE</t>
  </si>
  <si>
    <t>158O - REFORMA DO EDIFICIO-SEDE DA JUSTICA FEDERAL EM RECIFE - PE</t>
  </si>
  <si>
    <t>158T - REFORMA DO JUIZADO ESPECIAL FEDERAL DE SAO PAULO - SP - 2. E</t>
  </si>
  <si>
    <t>158W - REFORMA DO COMPLEXO DE IMOVEIS DO TRIBUNAL REGIONAL FEDERAL</t>
  </si>
  <si>
    <t>15A4 - CONSTRUCAO DO EDIFICIO-SEDE DO FORUM TRABALHISTA DE APUCARAN</t>
  </si>
  <si>
    <t>15AL - REFORMA DE UNIDADES DA ANM</t>
  </si>
  <si>
    <t>15DM - INTEGRACAO DO SISTEMA ESTATISTICO E GEOCIENTIFICO NACIONAL</t>
  </si>
  <si>
    <t>15EH - IMPLANTACAO DE SISTEMAS ESTRATEGICOS PARA GESTAO TRIBUTARIA</t>
  </si>
  <si>
    <t>15FU - REFORMA DO EDIFICIO-SEDE III DA JUSTICA FEDERAL NO DISTRITO</t>
  </si>
  <si>
    <t>15FZ - REFORMA DO FORUM FEDERAL DE PRESIDENTE PRUDENTE - SP</t>
  </si>
  <si>
    <t>15G5 - REFORMA DO EDIFICIO-SEDE DA SECAO JUDICIARIA EM JOAO PESSOA</t>
  </si>
  <si>
    <t>15G6 - REFORMA DO EDIFICIO-SEDE DA JUSTICA FEDERAL EM CAMPINA GRAND</t>
  </si>
  <si>
    <t>15G7 - REFORMA DO EDIFICIO-SEDE DA JUSTICA FEDERAL EM ESTANCIA - SE</t>
  </si>
  <si>
    <t>15GD - REFORMA DO EDIFICIO-ANEXO I DA SECAO JUDICIARIA EM FORTALEZA</t>
  </si>
  <si>
    <t>15GE - REFORMA DO EDIFICIO-SEDE DA SECAO JUDICIARIA EM FORTALEZA -</t>
  </si>
  <si>
    <t>15GM - REFORMA DE DATACENTERS NA JUSTICA FEDERAL DE 1. GRAU DA 1. R</t>
  </si>
  <si>
    <t>15HO - REFORMA DE CARTORIO ELEITORAL NO MUNICIPIO DE SAO LUIS - MA</t>
  </si>
  <si>
    <t>15L0 - CONSTRUCAO DE IMOVEIS PARA USO DA ADMINISTRACAO PUBLICA FEDE</t>
  </si>
  <si>
    <t>15MV - ATUALIZACAO DA COBERTURA E DA PRODUCAO ESTATISTICA E GEOCIEN</t>
  </si>
  <si>
    <t>15NX - REFORMA DO FORUM FEDERAL DE SANTOS - SP</t>
  </si>
  <si>
    <t>15NZ - REFORMA DO EDIFICIO-SEDE DO TRIBUNAL REGIONAL FEDERAL DA 3.</t>
  </si>
  <si>
    <t>15OP - ESTRUTURACAO DO GOVERNO DIGITAL</t>
  </si>
  <si>
    <t>15P7 - MODERNIZACAO E AMPLIACAO DA INFRAESTRUTURA DE TECNOLOGIA DA</t>
  </si>
  <si>
    <t>15PG - REFORMA DO EDIFICIO-SEDE I DA JUSTICA FEDERAL EM UBERLANDIA</t>
  </si>
  <si>
    <t>15PH - REFORMA DO EDIFICIO-SEDE DA JUSTICA FEDERAL EM TERESINA - PI</t>
  </si>
  <si>
    <t>15QA - REFORMA DO FORUM FEDERAL DE BARUERI - SP</t>
  </si>
  <si>
    <t>15QB - REFORMA DO EDIFICIO-SEDE DA SECAO JUDICIARIA DE PORTO ALEGRE</t>
  </si>
  <si>
    <t>15R5 - IMPLANTACAO DO SISTEMA DE PROTECAO DAS INSTALACOES PRESIDENC</t>
  </si>
  <si>
    <t>15R8 - REFORMA DO COMPLEXO DE IMOVEIS DA SECAO JUDICIARIA EM BELO H</t>
  </si>
  <si>
    <t>15R9 - REFORMA DO EDIFICIO-SEDE DA SECAO JUDICIARIA EM PORTO VELHO</t>
  </si>
  <si>
    <t>15S7 - REFORMA DO EDIFICIO-SEDE DA SUBSECAO JUDICIARIA DE SAO JOAO</t>
  </si>
  <si>
    <t>15S8 - IMPLANTACAO DE SISTEMA DE ENERGIA SOLAR NA JUSTICA FEDERAL D</t>
  </si>
  <si>
    <t>15S9 - REFORMA DA NOVA SEDE DO TRIBUNAL REGIONAL ELEITORAL DO RIO G</t>
  </si>
  <si>
    <t>15SO - INSTALACAO DE CARTORIO ELEITORAL NO MUNICIPIO DE CAMARAGIBE</t>
  </si>
  <si>
    <t>15SY - CONSTRUCAO DO EDIFICIO-SEDE DA ECORP</t>
  </si>
  <si>
    <t>15SZ - REFORMA DO EDIFICIO-SEDE DA SECAO JUDICIARIA DE FLORIANOPOLI</t>
  </si>
  <si>
    <t>15T9 - REFORMA DO FORUM MARILENA FRANCO NO RIO DE JANEIRO - RJ</t>
  </si>
  <si>
    <t>15TA - AQUISICAO DE IMOVEL PARA O EDIFICIO-SEDE DA JUSTICA FEDERAL</t>
  </si>
  <si>
    <t>15TK - REFORMA DO COMPLEXO DE IMOVEIS DA JUSTICA FEDERAL EM MANAUS</t>
  </si>
  <si>
    <t>15TN - AQUISICAO DE IMOVEIS PARA FUNCIONAMENTO DO TRF DA 3. REGIAO</t>
  </si>
  <si>
    <t>15TO - REFORMA DO ANEXO ADMINISTRATIVO PRESIDENTE WILSON DE SAO PAU</t>
  </si>
  <si>
    <t>15U9 - IMPLANTACAO DE USINA FOTOVOLTAICA NO EDIFICIO-SEDE DO TRIBUN</t>
  </si>
  <si>
    <t>15UA - REFORMAS DOS EDIFICIOS-SEDE DO MINISTERIO PUBLICO FEDERAL</t>
  </si>
  <si>
    <t>15UB - CONSTRUCAO DO EDIFICIO-SEDE DA PROCURADORIA REGIONAL DO TRAB</t>
  </si>
  <si>
    <t>15UK - IMPLEMENTACAO DE PROJETOS DE CIDADES DIGITAIS E INTELIGENTES</t>
  </si>
  <si>
    <t>15UL - IMPLANTACAO DE INFRAESTRUTURA PARA OS PROJETOS NORTE E NORDE</t>
  </si>
  <si>
    <t>15UQ - AQUISICAO DO EDIFICIO-SEDE DA PROCURADORIA DO TRABALHO DO MU</t>
  </si>
  <si>
    <t>15UR - AQUISICAO DO EDIFICIO-SEDE DA PROCURADORIA DO TRABALHO NO MU</t>
  </si>
  <si>
    <t>15US - AQUISICAO DO EDIFICIO-SEDE DA PROCURADORIA DO TRABALHO DO MU</t>
  </si>
  <si>
    <t>15UT - AQUISICAO DO EDIFICIO-SEDE DA PROCURADORIA DO TRABALHO NO MU</t>
  </si>
  <si>
    <t>15UU - REFORMA DO IMOVEL PARA ABRIGAR A SUBSECAO JUDICIARIA DE PATO</t>
  </si>
  <si>
    <t>15VQ - AQUISICOES DE EDIFICIOS-SEDES PARA O MINISTERIO PUBLICO FEDE</t>
  </si>
  <si>
    <t>15VR - CONSTRUCAO DO EDIFICIO-SEDE DA PROCURADORIA GERAL DO TRABALH</t>
  </si>
  <si>
    <t>15VS - AQUISICOES DE EDIFICIOS-SEDES PARA O MINISTERIO PUBLICO DO T</t>
  </si>
  <si>
    <t>15W8 - REFORMA E ADAPTACAO DO GALPAO DA CENTRAL DE ATENDIMENTO AO E</t>
  </si>
  <si>
    <t>15W9 - AMPLIACAO DE CARTORIO ELEITORAL NO MUNICIPIO DE ESPIGAO D'OE</t>
  </si>
  <si>
    <t>15WA - AMPLIACAO DE CARTORIO ELEITORAL NO MUNICIPIO DE OURO PRETO D</t>
  </si>
  <si>
    <t>15WB - AMPLIACAO DO EDIFICIO-SEDE DO TRIBUNAL REGIONAL ELEITORAL DE</t>
  </si>
  <si>
    <t>15WC - AMPLIACAO DO EDIFICIO-SEDE DO TRIBUNAL REGIONAL ELEITORAL DO</t>
  </si>
  <si>
    <t>15WD - CONSTRUCAO DO EDIFICIO-SEDE DA VARA DO TRABALHO DE TEFE- AM</t>
  </si>
  <si>
    <t>15WM - IMPLANTACAO DE SISTEMA DE CAPTACAO DE ENERGIA SOLAR NO TRIBU</t>
  </si>
  <si>
    <t>15WP - REFORMA E MODERNIZACAO DE NOVA UNIDADE DO MINISTERIO DA SAUD</t>
  </si>
  <si>
    <t>15WQ - AQUISICAO DO 1. NIVEL DO EDIFICIO QUE ABRIGARA O FORUM TRABA</t>
  </si>
  <si>
    <t>1A66 - CONSTRUCAO DO EDIFICIO-SEDE DA JUSTICA FEDERAL EM SINOP - MT</t>
  </si>
  <si>
    <t>1B39 - CONSTRUCAO DO COMPLEXO TRABALHISTA DO TRIBUNAL REGIONAL DO T</t>
  </si>
  <si>
    <t>1B51 - CONSTRUCAO DO EDIFICIO-SEDE DO TRIBUNAL REGIONAL DO TRABALHO</t>
  </si>
  <si>
    <t>1D37 - AQUISICAO DE EDIFICIO-SEDE PARA FUNCIONAMENTO DE SUBSECAO JU</t>
  </si>
  <si>
    <t>1E30 - MODERNIZACAO DAS INSTALACOES DO MINISTERIO PUBLICO FEDERAL</t>
  </si>
  <si>
    <t>1M49 - MODERNIZACAO DOS RECURSOS DE TECNOLOGIA DA INFORMACAO E COMU</t>
  </si>
  <si>
    <t>1P66 - MODERNIZACAO DE INSTALACOES FISICAS DA JUSTICA DO TRABALHO</t>
  </si>
  <si>
    <t>1P75 - CONSTRUCAO DO EDIFICIO-SEDE DO TRIBUNAL REGIONAL ELEITORAL D</t>
  </si>
  <si>
    <t>2000 - ADMINISTRACAO DA UNIDADE</t>
  </si>
  <si>
    <t>2016 - FUNCIONAMENTO DO CONSELHO NACIONAL DE SAUDE</t>
  </si>
  <si>
    <t>2017 - COMUNICACAO INSTITUCIONAL</t>
  </si>
  <si>
    <t>2022 - ANALISE DE PROCESSOS CONTRA PRATICAS DESLEAIS E ILEGAIS</t>
  </si>
  <si>
    <t>2055 - CURSOS DE ALTOS ESTUDOS DA ESCOLA SUPERIOR DE GUERRA</t>
  </si>
  <si>
    <t>2088 - CONCESSAO E REGULACAO DOS SERVICOS E DA EXPLORACAO DA INFRAE</t>
  </si>
  <si>
    <t>2090 - FISCALIZACAO DOS SERVICOS E DA EXPLORACAO DA INFRAESTRUTURA</t>
  </si>
  <si>
    <t>20AP - SERVICOS DE AUDITORIA E CONTROLE</t>
  </si>
  <si>
    <t>20G2 - FORMACAO E APERFEICOAMENTO DE MAGISTRADOS</t>
  </si>
  <si>
    <t>20GN - EDUCACAO PREVIDENCIARIA E FINANCEIRA</t>
  </si>
  <si>
    <t>20GP - JULGAMENTO DE CAUSAS E GESTAO ADMINISTRATIVA NA JUSTICA ELEI</t>
  </si>
  <si>
    <t>20HP - DESENVOLVIMENTO DE COMPETENCIAS DE MEMBROS E SERVIDORES DO M</t>
  </si>
  <si>
    <t>20L9 - LEVANTAMENTOS, ESTUDOS, PREVISAO E ALERTA DE EVENTOS HIDROLO</t>
  </si>
  <si>
    <t>20LA - MAPEAMENTO GEOLOGICO-GEOTECNICO EM MUNICIPIOS CRITICOS COM R</t>
  </si>
  <si>
    <t>20LI - ESTUDOS PARA O PLANEJAMENTO DO SETOR ENERGETICO</t>
  </si>
  <si>
    <t>20Q4 - OPERACAO DO CANAL SAUDE</t>
  </si>
  <si>
    <t>20Q8 - APOIO A IMPLANTACAO E MANUTENCAO DOS SISTEMAS DE SANEAMENTO</t>
  </si>
  <si>
    <t>20QG - ATUACAO INTERNACIONAL DO MINISTERIO DA SAUDE</t>
  </si>
  <si>
    <t>20QN - GESTAO DE ASSUNTOS INTERNACIONAIS</t>
  </si>
  <si>
    <t>20RH - GERENCIAMENTO DAS POLITICAS DE EDUCACAO</t>
  </si>
  <si>
    <t>20RZ - ADMINISTRACAO DO FINANCIAMENTO ESTUDANTIL - FIES</t>
  </si>
  <si>
    <t>20SW - FORMACAO E CAPACITACAO DE PROFISSIONAIS DA AVIACAO CIVIL</t>
  </si>
  <si>
    <t>20T4 - ATIVIDADES DO CENTRO DE APOIO A SISTEMAS LOGISTICOS DE DEFES</t>
  </si>
  <si>
    <t>20U0 - GESTAO E APRIMORAMENTO DO PLANEJAMENTO</t>
  </si>
  <si>
    <t>20U1 - APERFEICOAMENTO DA GESTAO PUBLICA</t>
  </si>
  <si>
    <t>20U4 - GOVERNANCA DO PATRIMONIO IMOBILIARIO DA UNIAO</t>
  </si>
  <si>
    <t>20U6 - PESQUISAS E ESTUDOS ESTATISTICOS</t>
  </si>
  <si>
    <t>20U7 - CENSOS DEMOGRAFICO, AGROPECUARIO E GEOGRAFICO</t>
  </si>
  <si>
    <t>20U8 - PESQUISAS, ESTUDOS E LEVANTAMENTOS GEOCIENTIFICOS</t>
  </si>
  <si>
    <t>20U9 - DESENVOLVIMENTO DE COMPETENCIAS DE AGENTES PUBLICOS</t>
  </si>
  <si>
    <t>20UB - FISCALIZACAO DOS SERVICOS DE TRANSPORTE RODOVIARIO</t>
  </si>
  <si>
    <t>20UC - ESTUDOS, PROJETOS E PLANEJAMENTO DE INFRAESTRUTURA DE TRANSP</t>
  </si>
  <si>
    <t>20UF - REGULARIZACAO, DEMARCACAO E FISCALIZACAO DE TERRAS INDIGENAS</t>
  </si>
  <si>
    <t>20UW - SEGURANCA NUCLEAR, CONTROLE DE MATERIAL NUCLEAR E PROTECAO F</t>
  </si>
  <si>
    <t>20V8 - APOIO A INICIATIVAS E PROJETOS DE INCLUSAO DIGITAL</t>
  </si>
  <si>
    <t>20VE - PROMOCAO DA EDUCACAO FISCAL</t>
  </si>
  <si>
    <t>20VF - FORTALECIMENTO INSTITUCIONAL</t>
  </si>
  <si>
    <t>20VG - GESTAO DAS SOLUCOES INFORMATIZADAS DA SECRETARIA ESPECIAL DA</t>
  </si>
  <si>
    <t>20VH - SUPERVISAO DE MERCADOS DE SEGUROS, RESSEGUROS, CAPITALIZACAO</t>
  </si>
  <si>
    <t>20VY - IMPLEMENTACAO DE ACOES DE CIDADANIA E EDUCACAO AMBIENTAL</t>
  </si>
  <si>
    <t>20WQ - GESTAO DE POLITICAS DE DESENVOLVIMENTO REGIONAL, ORDENAMENTO</t>
  </si>
  <si>
    <t>20WU - DESENVOLVIMENTO DO MERCADO DE VALORES MOBILIARIOS</t>
  </si>
  <si>
    <t>20X6 - DESENVOLVIMENTO SUSTENTAVEL DA REGIAO DO CALHA NORTE</t>
  </si>
  <si>
    <t>20X9 - CAPACITACAO PROFISSIONAL DA AERONAUTICA</t>
  </si>
  <si>
    <t>20XR - CAPACITACAO PROFISSIONAL DA MARINHA</t>
  </si>
  <si>
    <t>20XX - PRESTACAO DE AUXILIOS A NAVEGACAO E FISCALIZACAO DA NAVEGACA</t>
  </si>
  <si>
    <t>20YD - EDUCACAO E FORMACAO EM SAUDE</t>
  </si>
  <si>
    <t>20YN - SISTEMAS DE TECNOLOGIA DE INFORMACAO E COMUNICACAO PARA A SA</t>
  </si>
  <si>
    <t>20YQ - APOIO INSTITUCIONAL PARA APRIMORAMENTO DO SUS</t>
  </si>
  <si>
    <t>20YU - FISCALIZACAO DE OBRIGACOES TRABALHISTAS E INSPECAO EM SEGURA</t>
  </si>
  <si>
    <t>20YV - DEMOCRATIZACAO DAS RELACOES DE TRABALHO</t>
  </si>
  <si>
    <t>20Z3 - APOIO OPERACIONAL AO PAGAMENTO DO SEGURO-DESEMPREGO E DO ABO</t>
  </si>
  <si>
    <t>20Z6 - GESTAO DE POLITICAS ECONOMICAS E FISCAIS</t>
  </si>
  <si>
    <t>20Z7 - GESTAO DE SISTEMAS INFORMATIZADOS DE ADMINISTRACAO FINANCEIR</t>
  </si>
  <si>
    <t>20Z8 - ACOMPANHAMENTO E CONTROLE DE ATIVIDADES ECONOMICAS</t>
  </si>
  <si>
    <t>20ZA - FORTALECIMENTO DAS ACOES DE AUTORIDADE MONETARIA</t>
  </si>
  <si>
    <t>20ZJ - FISCALIZACAO E REGULAMENTACAO DO SETOR AUDIOVISUAL</t>
  </si>
  <si>
    <t>210F - DESENVOLVIMENTO DA AVIACAO CIVIL (GESTAO)</t>
  </si>
  <si>
    <t>210J - SUPERVISAO DO MERCADO DE VALORES MOBILIARIOS</t>
  </si>
  <si>
    <t>210U - ORGANIZACAO DA ESTRUTURA FUNDIARIA</t>
  </si>
  <si>
    <t>211C - REFORMA AGRARIA E REGULARIZACAO FUNDIARIA</t>
  </si>
  <si>
    <t>211Y - GESTAO E APRIMORAMENTO DOS RECURSOS DE TECNOLOGIA DA INFORMA</t>
  </si>
  <si>
    <t>212J - REGULACAO DA DISTRIBUICAO E REVENDA DE DERIVADOS DE PETROLEO</t>
  </si>
  <si>
    <t>212K - REGULACAO DA EXPLORACAO, DESENVOLVIMENTO E PRODUCAO DE PETRO</t>
  </si>
  <si>
    <t>212S - DESENVOLVIMENTO, SUSTENTABILIDADE E FOMENTO DOS REGIMES DE P</t>
  </si>
  <si>
    <t>2137 - FISCALIZACAO DOS ESTOQUES E DAS OPERACOES DE GARANTIA E SUST</t>
  </si>
  <si>
    <t>214H - INATIVOS MILITARES DAS FORCAS ARMADAS</t>
  </si>
  <si>
    <t>214J - FISCALIZACAO EM METROLOGIA E QUALIDADE</t>
  </si>
  <si>
    <t>214N - CONTROLE E FISCALIZACAO AMBIENTAL</t>
  </si>
  <si>
    <t>214P - FISCALIZACAO AMBIENTAL E PREVENCAO E COMBATE A INCENDIOS FLO</t>
  </si>
  <si>
    <t>214W - MODERNIZACAO E FORTALECIMENTO DA DEFESA AGROPECUARIA</t>
  </si>
  <si>
    <t>214X - VIGILANCIA E INSPECAO DAS OPERACOES DE COMERCIO EXTERIOR DE</t>
  </si>
  <si>
    <t>215Z - REGULACAO, OUTORGA E FISCALIZACAO DA MINERACAO</t>
  </si>
  <si>
    <t>216G - OPERACIONALIZACAO DO FUNDO DE ESTABILIDADE DO SEGURO RURAL -</t>
  </si>
  <si>
    <t>216H - AJUDA DE CUSTO PARA MORADIA OU AUXILIO-MORADIA A AGENTES PUB</t>
  </si>
  <si>
    <t>216Q - APERFEICOAMENTO E FORTALECIMENTO DA GESTAO DE PESSOAS</t>
  </si>
  <si>
    <t>216Z - GESTAO E PROMOCAO DO PROGRAMA DE PARCERIAS DE INVESTIMENTOS</t>
  </si>
  <si>
    <t>217N - APOIO A ELABORACAO DE PLANOS E ESTUDOS DE INVESTIMENTOS EM I</t>
  </si>
  <si>
    <t>217Z - GESTAO DO SISTEMA NACIONAL DE CERTIFICACAO DIGITAL DA INFRAE</t>
  </si>
  <si>
    <t>218I - ATIVOS CIVIS DOS EX-TERRITORIOS E DO ANTIGO ESTADO DA GUANAB</t>
  </si>
  <si>
    <t>218J - ATIVOS MILITARES DOS EX-TERRITORIOS E DO ANTIGO ESTADO DA GU</t>
  </si>
  <si>
    <t>218K - INATIVOS MILITARES DOS EX-TERRITORIOS E DO ANTIGO ESTADO DA</t>
  </si>
  <si>
    <t>218S - APOIO AO PLANEJAMENTO, GERENCIAMENTO E ACOMPANHAMENTO DA IMP</t>
  </si>
  <si>
    <t>218T - MANUTENCAO E OPERACAO DA INFRAESTRUTURA DE TECNOLOGIA DA INF</t>
  </si>
  <si>
    <t>218U - APOIO AO CUSTEIO DE DESPESAS INSTITUCIONAIS DE ENTIDADES REP</t>
  </si>
  <si>
    <t>219I - PUBLICIDADE INSTITUCIONAL E DE UTILIDADE PUBLICA</t>
  </si>
  <si>
    <t>219L - SERVICO PUBLICO DE PRODUCAO DE SELOS FISCAIS FEDERAIS</t>
  </si>
  <si>
    <t>219M - IMPLEMENTACAO DO PROGRAMA DE PROTECAO INTEGRADA DE FRONTEIRA</t>
  </si>
  <si>
    <t>219N - GOVERNANCA FUNDIARIA E GERENCIAMENTO DO CADASTRO RURAL</t>
  </si>
  <si>
    <t>21AN - COORDENACAO , ELABORACAO E PROPOSICOES PARA MODERNIZACAO DO</t>
  </si>
  <si>
    <t>21AP - APOIO A IMPLEMENTACAO DA POLITICA NACIONAL DE SEGURANCA DA I</t>
  </si>
  <si>
    <t>21AV - BONUS DE EFICIENCIA E PRODUTIVIDADE NA ATIVIDADE DE AUDITORI</t>
  </si>
  <si>
    <t>21AW - BONUS DE EFICIENCIA E PRODUTIVIDADE NA ATIVIDADE TRIBUTARIA</t>
  </si>
  <si>
    <t>21AX - GESTAO DAS POLITICAS DE PREVIDENCIA E TRABALHO</t>
  </si>
  <si>
    <t>21AZ - SISTEMA DE ESCRITURACAO DIGITAL DAS OBRIGACOES FISCAIS, PREV</t>
  </si>
  <si>
    <t>21B1 - FORMULACAO DA POLITICA MONETARIA CAMBIAL E DE CREDITO E SUPE</t>
  </si>
  <si>
    <t>21BN - GESTAO DA POLITICA DE COMBATE A CORRUPCAO E A LAVAGEM DE DIN</t>
  </si>
  <si>
    <t>21BW - BONUS DE EFICIENCIA E PRODUTIVIDADE DE SERVIDORES INATIVOS E</t>
  </si>
  <si>
    <t>21BX - BONUS DE EFICIENCIA E PRODUTIVIDADE DE SERVIDORES ATIVOS DA</t>
  </si>
  <si>
    <t>21BY - FISCALIZACAO DA NAVEGACAO AQUAVIARIA</t>
  </si>
  <si>
    <t>21BZ - PRESTACAO DE AUXILIOS A NAVEGACAO</t>
  </si>
  <si>
    <t>21C5 - ELABORACAO DE ESTUDOS E AVALIACAO DE PROJETOS DE INVESTIMENT</t>
  </si>
  <si>
    <t>21CN - GESTAO E MANUTENCAO DA IDENTIFICACAO CIVIL NACIONAL</t>
  </si>
  <si>
    <t>21CP - OPERACIONALIZACAO DO AUXILIO EMERGENCIAL 2021 PARA O ENFRENT</t>
  </si>
  <si>
    <t>2237 - AUDITORIA E FISCALIZACAO TRIBUTARIA E ADUANEIRA</t>
  </si>
  <si>
    <t>2238 - ARRECADACAO TRIBUTARIA E ADUANEIRA</t>
  </si>
  <si>
    <t>2250 - SELECAO E DESENVOLVIMENTO DE PESSOAS</t>
  </si>
  <si>
    <t>2292 - SERVICO DE PROCESSAMENTO DE DADOS DE BENEFICIOS PREVIDENCIAR</t>
  </si>
  <si>
    <t>2348 - FISCALIZACAO DA EXPLORACAO DA INFRAESTRUTURA FERROVIARIA E D</t>
  </si>
  <si>
    <t>2424 - FISCALIZACAO REGULATORIA</t>
  </si>
  <si>
    <t>2495 - CONTROLE DE BENS SENSIVEIS</t>
  </si>
  <si>
    <t>2508 - FISCALIZACAO E CONTROLE DA APLICACAO DA LEI</t>
  </si>
  <si>
    <t>2534 - FORMACAO E APERFEICOAMENTO DE DIPLOMATAS</t>
  </si>
  <si>
    <t>2549 - COMUNICACAO E DIVULGACAO INSTITUCIONAL</t>
  </si>
  <si>
    <t>2583 - PROCESSAMENTO DE DADOS DO BENEFICIO DE PRESTACAO CONTINUADA</t>
  </si>
  <si>
    <t>2589 - AVALIACAO E OPERACIONALIZACAO DO BENEFICIO DE PRESTACAO CONT</t>
  </si>
  <si>
    <t>2592 - AUTORIZACAO, MONITORAMENTO E FISCALIZACAO DAS ENTIDADES FECH</t>
  </si>
  <si>
    <t>2692 - FISCALIZACAO DO CUMPRIMENTO DAS CONTRAPARTIDAS PELAS EMPRESA</t>
  </si>
  <si>
    <t>2867 - ATIVOS MILITARES DAS FORCAS ARMADAS</t>
  </si>
  <si>
    <t>2872 - MOBILIZACAO PARA O SERVICO MILITAR OBRIGATORIO</t>
  </si>
  <si>
    <t>2907 - FISCALIZACAO DA EXPLORACAO DA INFRAESTRUTURA RODOVIARIA</t>
  </si>
  <si>
    <t>2912 - REGULACAO E FISCALIZACAO DA AVIACAO CIVIL</t>
  </si>
  <si>
    <t>2919 - REGISTRO E FISCALIZACAO DE PRODUTOS CONTROLADOS</t>
  </si>
  <si>
    <t>2B27 - PROTECAO E DESENVOLVIMENTO DO PROGRAMA NUCLEAR BRASILEIRO</t>
  </si>
  <si>
    <t>2B32 - FORMACAO ESPECIALIZADA PARA O SETOR NUCLEAR</t>
  </si>
  <si>
    <t>2B51 - GESTAO E DISSEMINACAO DA INFORMACAO GEOLOGICA</t>
  </si>
  <si>
    <t>2B52 - DESENVOLVIMENTO INSTITUCIONAL DA GESTAO ORCAMENTARIA, FINANC</t>
  </si>
  <si>
    <t>2C55 - DISSEMINACAO DE CONDUTA ETICA NO PODER EXECUTIVO FEDERAL</t>
  </si>
  <si>
    <t>2C73 - MANUTENCAO DO SISTEMA NACIONAL DE TECNOLOGIA DA INFORMACAO</t>
  </si>
  <si>
    <t>2D07 - ADMINISTRACAO DO FINANCIAMENTO A EMPREENDEDORES CULTURAIS</t>
  </si>
  <si>
    <t>2D58 - AUDITORIA INTERNA, PREVENCAO E COMBATE A CORRUPCAO, OUVIDORI</t>
  </si>
  <si>
    <t>2D62 - LEVANTAMENTOS DA GEODIVERSIDADE</t>
  </si>
  <si>
    <t>3751 - IMPLANTACAO DE VARAS COMUNS E DE JUIZADOS ESPECIAIS CIVEIS E</t>
  </si>
  <si>
    <t>3752 - IMPLANTACAO DE PROCURADORIAS JUNTO AS VARAS FEDERAIS</t>
  </si>
  <si>
    <t>4210 - FORMULACAO E GESTAO DA POLITICA NACIONAL DE CIENCIA, TECNOLO</t>
  </si>
  <si>
    <t>4245 - CLASSIFICACAO BRASILEIRA DE OCUPACOES - CBO</t>
  </si>
  <si>
    <t>4256 - APRECIACAO DE CAUSAS NA JUSTICA DO TRABALHO</t>
  </si>
  <si>
    <t>4339 - QUALIFICACAO DA REGULACAO E FISCALIZACAO DA SAUDE SUPLEMENTA</t>
  </si>
  <si>
    <t>4572 - CAPACITACAO DE SERVIDORES PUBLICOS FEDERAIS EM PROCESSO DE Q</t>
  </si>
  <si>
    <t>4640 - CAPACITACAO DE RECURSOS HUMANOS PARA A COMPETITIVIDADE</t>
  </si>
  <si>
    <t>4641 - PUBLICIDADE DE UTILIDADE PUBLICA</t>
  </si>
  <si>
    <t>4693 - SEGURANCA INSTITUCIONAL DO PRESIDENTE DA REPUBLICA E DO VICE</t>
  </si>
  <si>
    <t>4699 - OUTORGA DE GERACAO, TRANSMISSAO E DISTRIBUICAO DE ENERGIA EL</t>
  </si>
  <si>
    <t>4741 - CADASTROS PUBLICOS E SISTEMAS DE INTEGRACAO DAS ACOES DE TRA</t>
  </si>
  <si>
    <t>4743 - COORDENACAO E GOVERNANCA DAS EMPRESAS ESTATAIS FEDERAIS</t>
  </si>
  <si>
    <t>4815 - FUNCIONAMENTO DAS UNIDADES DESCENTRALIZADAS</t>
  </si>
  <si>
    <t>4880 - FISCALIZACAO DOS SERVICOS DE ENERGIA ELETRICA</t>
  </si>
  <si>
    <t>4892 - PLANEJAMENTO DOS SETORES DE PETROLEO, DERIVADOS, GAS NATURAL</t>
  </si>
  <si>
    <t>4897 - PLANEJAMENTO DO SETOR ENERGETICO</t>
  </si>
  <si>
    <t>4907 - OUVIDORIA GERAL DO MINISTERIO DA CIDADANIA</t>
  </si>
  <si>
    <t>4909 - FUNCIONAMENTO DE PROGRAMAS DE POS-GRADUACAO E DEMAIS ATIVIDA</t>
  </si>
  <si>
    <t>4923 - PRODUCAO E DISSEMINACAO DE DADOS, INFORMACOES, EVIDENCIAS, C</t>
  </si>
  <si>
    <t>4926 - REGULACAO E FISCALIZACAO DOS USOS DE RECURSOS HIDRICOS, DOS</t>
  </si>
  <si>
    <t>6149 - RESIDENCIA DE PROFISSIONAIS DE SAUDE - SUS</t>
  </si>
  <si>
    <t>6294 - PROMOCAO DE CURSOS PARA O DESENVOLVIMENTO LOCAL SUSTENTAVEL</t>
  </si>
  <si>
    <t>6414 - SISTEMA NACIONAL PARA IDENTIFICACAO E SELECAO DE PUBLICO-ALV</t>
  </si>
  <si>
    <t>6438 - CAPACITACAO DE RECURSOS HUMANOS PARA TRANSPORTES COLETIVOS U</t>
  </si>
  <si>
    <t>6553 - APOIO A IMPLANTACAO DE INFRAESTRUTURA COMPLEMENTAR, SOCIAL E</t>
  </si>
  <si>
    <t>6662 - FORMULACAO E DESENVOLVIMENTO DE POLITICAS E ESTRATEGIAS DE L</t>
  </si>
  <si>
    <t>6881 - MODERNIZACAO E DESENVOLVIMENTO DE SISTEMAS DE INFORMACAO DA</t>
  </si>
  <si>
    <t>7808 - CONSTRUCAO DE EDIFICIO-SEDE DO SUPERIOR TRIBUNAL MILITAR</t>
  </si>
  <si>
    <t>7832 - IMPLANTACAO DO SISTEMA DE AUTOMACAO DE IDENTIFICACAO DO ELEI</t>
  </si>
  <si>
    <t>7J45 - CONSTRUCAO DO EDIFICIO-SEDE DA PROCURADORIA DA REPUBLICA EM</t>
  </si>
  <si>
    <t>7V65 - CONSTRUCAO DA SEDE DO SISTEMA DE JUSTICA DA INFANCIA E DA JU</t>
  </si>
  <si>
    <t>7V68 - REFORMA DO EDIFICIO-SEDE DA SECAO JUDICIARIA EM NATAL - RN</t>
  </si>
  <si>
    <t>7XK3 - AQUISICAO DE IMOVEL CONTIGUO AO PREDIO DA ANTIGA SEDE DO TRI</t>
  </si>
  <si>
    <t>7XK4 - REFORMA DO ANEXO III DO EDIFICIO-SEDE DO TRIBUNAL REGIONAL E</t>
  </si>
  <si>
    <t>8249 - FUNCIONAMENTO DOS CONSELHOS DE ASSISTENCIA SOCIAL</t>
  </si>
  <si>
    <t>8287 - APRIMORAMENTO DA ARTICULACAO E COOPERACAO INTERFEDERATIVA EM</t>
  </si>
  <si>
    <t>8567 - AUXILIOS PECUNIARIOS AO PESSOAL ATIVO MILITAR DOS EXTINTOS T</t>
  </si>
  <si>
    <t>8606 - APOIO AO DESENVOLVIMENTO E CONTROLE DA AGRICULTURA ORGANICA</t>
  </si>
  <si>
    <t>8648 - DESENVOLVIMENTO E FORTALECIMENTO DA ECONOMIA DA SAUDE E PROG</t>
  </si>
  <si>
    <t>8690 - FISCALIZACAO E CONTROLE DO USO E OCUPACAO DE IMOVEIS DA UNIA</t>
  </si>
  <si>
    <t>8708 - FORTALECIMENTO DA AUDITORIA DO SISTEMA UNICO DE SAUDE</t>
  </si>
  <si>
    <t>8715 - PRESERVACAO, ORGANIZACAO, DISSEMINACAO E ACESSO AO CONHECIME</t>
  </si>
  <si>
    <t>8727 - APERFEICOAMENTO DO SISTEMA DE INFORMACAO PARA SAUDE SUPLEMEN</t>
  </si>
  <si>
    <t>8753 - MONITORAMENTO, AVALIACAO E GESTAO DA INFORMACAO ESTRATEGICA</t>
  </si>
  <si>
    <t>8861 - GESTAO E APRIMORAMENTO DO PROCESSO ORCAMENTARIO</t>
  </si>
  <si>
    <t>8866 - APOIO A REGULARIZACAO FUNDIARIA EM AREAS URBANAS</t>
  </si>
  <si>
    <t>8874 - APOIO AO PLANEJAMENTO E GESTAO URBANA MUNICIPAL E INTERFEDER</t>
  </si>
  <si>
    <t>8917 - FORTALECIMENTO DAS ADMINISTRACOES LOCAIS</t>
  </si>
  <si>
    <t>8965 - CAPACITACAO PROFISSIONAL MILITAR DO EXERCITO BRASILEIRO</t>
  </si>
  <si>
    <t>00H4 - SEGURO DESEMPREGO</t>
  </si>
  <si>
    <t>00PK - INDENIZACOES A SERVIDORES CIVIS E MILITARES EM SERVICO NO EX</t>
  </si>
  <si>
    <t>0158 - FINANCIAMENTO DE PROGRAMAS DE DESENVOLVIMENTO ECONOMICO A CA</t>
  </si>
  <si>
    <t>0581 - ABONO SALARIAL</t>
  </si>
  <si>
    <t>20JT - GESTAO DO SISTEMA NACIONAL DE EMPREGO - SINE</t>
  </si>
  <si>
    <t>20NK - ESTRUTURACAO E DINAMIZACAO DE ARRANJOS PRODUTIVOS LOCAIS EM</t>
  </si>
  <si>
    <t>20Z1 - QUALIFICACAO SOCIAL E PROFISSIONAL DE TRABALHADORES</t>
  </si>
  <si>
    <t>212O - MOVIMENTACAO DE MILITARES</t>
  </si>
  <si>
    <t>215F - FOMENTO E FORTALECIMENTO DA ECONOMIA SOLIDARIA</t>
  </si>
  <si>
    <t>21C2 - BENEFICIO EMERGENCIAL DE MANUTENCAO DO EMPREGO E DA RENDA</t>
  </si>
  <si>
    <t>2553 - IDENTIFICACAO DA POPULACAO POR MEIO DA CARTEIRA DE TRABALHO</t>
  </si>
  <si>
    <t>2865 - SUPRIMENTO DE FARDAMENTO</t>
  </si>
  <si>
    <t>2B12 - FOMENTO A INCLUSAO PRODUTIVA</t>
  </si>
  <si>
    <t>2C43 - GESTAO DO FUNDO DE AMPARO AO TRABALHADOR - FAT</t>
  </si>
  <si>
    <t>4786 - CAPACITACAO E MONITORAMENTO DA JUVENTUDE RURAL (PROJETO AMAN</t>
  </si>
  <si>
    <t>6557 - FORMACAO CIVICO-PROFISSIONAL DE JOVENS EM SERVICO MILITAR -</t>
  </si>
  <si>
    <t>0005 - SENTENCAS JUDICIAIS TRANSITADAS EM JULGADO (PRECATORIOS)</t>
  </si>
  <si>
    <t>0007 - CONTRIBUICAO A AGENCIA INTERNACIONAL DE PESOS E MEDIDAS - BI</t>
  </si>
  <si>
    <t>000K - SUBVENCAO ECONOMICA EM OPERACOES DE FINANCIAMENTO NO AMBITO</t>
  </si>
  <si>
    <t>0011 - CONTRIBUICAO AO FUNDO GLOBAL PARA O MEIO AMBIENTE - GEF (ME)</t>
  </si>
  <si>
    <t>0017 - CONTRIBUICAO A ORGANIZACAO INTERNACIONAL DO CAFE - OIC (MAPA</t>
  </si>
  <si>
    <t>0021 - FINANCIAMENTO PARA MODERNIZACAO DA GESTAO ADMINISTRATIVA E F</t>
  </si>
  <si>
    <t>0022 - SENTENCAS JUDICIAIS DEVIDAS POR EMPRESAS ESTATAIS</t>
  </si>
  <si>
    <t>0023 - OBRIGACOES COM A GARANTIA DE CONTRATOS DE FINANCIAMENTO HABI</t>
  </si>
  <si>
    <t>0026 - COBERTURA DE DEFICIT NAS OPERACOES DE SEGURO RURAL</t>
  </si>
  <si>
    <t>0027 - PAGAMENTOS NO AMBITO DO SEGURO DE CREDITO A EXPORTACAO</t>
  </si>
  <si>
    <t>0029 - FINANCIAMENTO AOS SETORES PRODUTIVOS DA REGIAO CENTRO-OESTE</t>
  </si>
  <si>
    <t>0030 - FINANCIAMENTO AOS SETORES PRODUTIVOS DO SEMIARIDO DA REGIAO</t>
  </si>
  <si>
    <t>0031 - FINANCIAMENTO AOS SETORES PRODUTIVOS DA REGIAO NORDESTE</t>
  </si>
  <si>
    <t>0054 - INATIVOS E PENSIONISTAS DO ESTADO DO MATO GROSSO (ART. 27 DA</t>
  </si>
  <si>
    <t>0055 - INATIVOS E PENSIONISTAS DA EXTINTA VIA FERREA DO RIO GRANDE</t>
  </si>
  <si>
    <t>0057 - CONTRIBUICAO A ORGANIZACAO DOS ESTADOS IBERO-AMERICANOS PARA</t>
  </si>
  <si>
    <t>0069 - CONTRIBUICAO AO CENTRO PAN-AMERICANO DE FEBRE AFTOSA - PANAF</t>
  </si>
  <si>
    <t>0070 - CONTRIBUICAO AO INSTITUTO INTERAMERICANO DE COOPERACAO PARA</t>
  </si>
  <si>
    <t>0073 - CONTRIBUICAO A ORGANIZACAO MUNDIAL DE SAUDE ANIMAL - OIE (MA</t>
  </si>
  <si>
    <t>0074 - CONTRIBUICAO A ORGANIZACAO DAS NACOES UNIDAS PARA A ALIMENTA</t>
  </si>
  <si>
    <t>0083 - INDENIZACAO A FAMILIARES DE MORTOS E DESAPARECIDOS EM RAZAO</t>
  </si>
  <si>
    <t>0087 - CONTRIBUICAO A UNIAO POSTAL UNIVERSAL - UPU (MC)</t>
  </si>
  <si>
    <t>0089 - CONTRIBUICAO A UNIAO INTERNACIONAL DE TELECOMUNICACOES - UIT</t>
  </si>
  <si>
    <t>008A - CONTRIBUICAO A ACADEMIA BRASILEIRA DE CIENCIAS - ABC</t>
  </si>
  <si>
    <t>0099 - CONTRIBUICAO AO CENTRO DE ESTUDOS MONETARIOS LATINO-AMERICAN</t>
  </si>
  <si>
    <t>009B - CONTRIBUICAO AO FUNDO PARA A CONVERGENCIA ESTRUTURAL DO MERC</t>
  </si>
  <si>
    <t>009K - COMPLEMENTACAO DE APOSENTADORIAS E PENSOES DA EXTINTA RFFSA</t>
  </si>
  <si>
    <t>009O - PARTICIPACAO DA UNIAO NO CAPITAL - COMPANHIA DOCAS DO ESTADO</t>
  </si>
  <si>
    <t>00AF - INTEGRALIZACAO DE COTAS AO FUNDO DE ARRENDAMENTO RESIDENCIAL</t>
  </si>
  <si>
    <t>00AT - CONTRIBUICAO AO PROTOCOLO DE KIOTO (MCTI)</t>
  </si>
  <si>
    <t>00B7 - CONTRIBUICAO A ORGANIZACAO DOS ESTADOS AMERICANOS - OEA (MRE</t>
  </si>
  <si>
    <t>00BA - CONTRIBUICAO A ORGANIZACAO DAS NACOES UNIDAS PARA A EDUCACAO</t>
  </si>
  <si>
    <t>00BC - CONTRIBUICAO A AGENCIA BRASILEIRO-ARGENTINA DE CONTABILIDADE</t>
  </si>
  <si>
    <t>00BG - CONTRIBUICAO A COMISSAO PREPARATORIA DA ORGANIZACAO DO TRATA</t>
  </si>
  <si>
    <t>00BU - CONTRIBUICAO AO TRIBUNAL INTERNACIONAL DO DIREITO DO MAR - T</t>
  </si>
  <si>
    <t>00CW - SUBVENCAO ECONOMICA DESTINADA A IMPLEMENTACAO DE PROJETOS DE</t>
  </si>
  <si>
    <t>00CX - SUBVENCAO ECONOMICA DESTINADA A IMPLEMENTACAO DE PROJETOS DE</t>
  </si>
  <si>
    <t>00CY - TRANSFERENCIAS AO FUNDO DE DESENVOLVIMENTO SOCIAL - FDS (LEI</t>
  </si>
  <si>
    <t>00DN - CONTRIBUICAO VOLUNTARIA AO CENTRO-SUL - CS (MRE)</t>
  </si>
  <si>
    <t>00E0 - CONTRIBUICAO VOLUNTARIA A REDE INTERNACIONAL DE CENTROS DE A</t>
  </si>
  <si>
    <t>00E8 - CONTRIBUICAO A ORGANIZACAO INTERNACIONAL PARA AS MIGRACOES -</t>
  </si>
  <si>
    <t>00ED - INTEGRALIZACAO DE COTAS DO FUNDO GARANTIDOR DE CREDITO PARA</t>
  </si>
  <si>
    <t>00EE - INTEGRALIZACAO DE COTAS NO FUNDO GARANTIDOR DE OPERACOES (FG</t>
  </si>
  <si>
    <t>00F4 - CONTRIBUICAO AO PROTOCOLO DE MONTREAL SOBRE SUBSTANCIAS QUE</t>
  </si>
  <si>
    <t>00F7 - CONTRIBUICAO A ASSOCIACAO BRASILEIRA DAS INSTITUICOES DE PES</t>
  </si>
  <si>
    <t>00F8 - CONTRIBUICAO A SOCIEDADE BRASILEIRA PARA O PROGRESSO DA CIEN</t>
  </si>
  <si>
    <t>00G5 - CONTRIBUICAO DA UNIAO, DE SUAS AUTARQUIAS E FUNDACOES PARA O</t>
  </si>
  <si>
    <t>00GT - CONTRIBUICAO AO PARLAMENTO DO MERCOSUL - PARLASUL (MRE)</t>
  </si>
  <si>
    <t>00HE - CONTRIBUICAO VOLUNTARIA AO TRATADO INTERNACIONAL SOBRE RECUR</t>
  </si>
  <si>
    <t>00HF - CONTRIBUICAO A UNIAO DAS NACOES SUL-AMERICANAS - UNASUL (MRE</t>
  </si>
  <si>
    <t>00HH - PARTICIPACAO DA UNIAO NO CAPITAL - COMPANHIA DOCAS DO ESPIRI</t>
  </si>
  <si>
    <t>00HZ - PARTICIPACAO DA UNIAO NO CAPITAL - COMPANHIA DOCAS DO RIO DE</t>
  </si>
  <si>
    <t>00IT - PARTICIPACAO DA UNIAO NO CAPITAL - COMPANHIA DOCAS DO ESPIRI</t>
  </si>
  <si>
    <t>00J0 - PARTICIPACAO DA UNIAO NO CAPITAL - COMPANHIA DOCAS DO ESPIRI</t>
  </si>
  <si>
    <t>00J8 - PARTICIPACAO DA UNIAO NO CAPITAL - COMPANHIA DOCAS DO ESTADO</t>
  </si>
  <si>
    <t>00JA - PARTICIPACAO DA UNIAO NO CAPITAL - COMPANHIA DOCAS DO RIO DE</t>
  </si>
  <si>
    <t>00JG - OPERACIONALIZACAO DO FUNDO SOCIAL - FS</t>
  </si>
  <si>
    <t>00JJ - PROMOCAO DE INVESTIMENTOS NO BRASIL E NO EXTERIOR: FUNDO SOC</t>
  </si>
  <si>
    <t>00LI - COMPENSACAO AO FUNDO DO REGIME GERAL DE PREVIDENCIA SOCIAL -</t>
  </si>
  <si>
    <t>00LQ - CONTRIBUICAO VOLUNTARIA AO FUNDO INTERNACIONAL PARA A DIVERS</t>
  </si>
  <si>
    <t>00LS - CONTRIBUICAO VOLUNTARIA A CONVENCAO-QUADRO SOBRE CONTROLE DO</t>
  </si>
  <si>
    <t>00M2 - INTEGRALIZACAO DE COTAS EM FUNDOS DE GARANTIA DE OPERACOES D</t>
  </si>
  <si>
    <t>00M3 - SUBVENCAO ECONOMICA NAS OPERACOES DE FINANCIAMENTO AO SETOR</t>
  </si>
  <si>
    <t>00M4 - REMUNERACAO A AGENTES FINANCEIROS</t>
  </si>
  <si>
    <t>00M9 - PARTICIPACAO DA UNIAO NO CAPITAL - COMPANHIA DOCAS DE SAO PA</t>
  </si>
  <si>
    <t>00MA - PARTICIPACAO DA UNIAO NO CAPITAL - COMPANHIA DOCAS DO RIO DE</t>
  </si>
  <si>
    <t>00MG - PARTICIPACAO DA UNIAO NO CAPITAL - COMPANHIA DOCAS DO PARA -</t>
  </si>
  <si>
    <t>00MH - PARTICIPACAO DA UNIAO NO CAPITAL - COMPANHIA DOCAS DO CEARA</t>
  </si>
  <si>
    <t>00MI - PARTICIPACAO DA UNIAO NO CAPITAL - COMPANHIA DOCAS DO RIO GR</t>
  </si>
  <si>
    <t>00MJ - PARTICIPACAO DA UNIAO NO CAPITAL - COMPANHIA DOCAS DA BAHIA</t>
  </si>
  <si>
    <t>00MK - PARTICIPACAO DA UNIAO NO CAPITAL - COMPANHIA DOCAS DO ESPIRI</t>
  </si>
  <si>
    <t>00ML - PARTICIPACAO DA UNIAO NO CAPITAL - COMPANHIA DOCAS DE SAO PA</t>
  </si>
  <si>
    <t>00MU - PARTICIPACAO DA UNIAO NO CAPITAL DA EMPRESA BRASILEIRA DE IN</t>
  </si>
  <si>
    <t>00N2 - CUMPRIMENTO DE SENTENCA JUDICIAL - INSTITUTO AERUS DE SEGURI</t>
  </si>
  <si>
    <t>00NJ - DOACAO A AGENCIA INTERNACIONAL DE COMPRA DE MEDICAMENTOS PAR</t>
  </si>
  <si>
    <t>00NK - DOACAO A ALIANCA GLOBAL PARA VACINAS E IMUNIZACAO - GAVI</t>
  </si>
  <si>
    <t>00NQ - CONTRIBUICAO A ASSOCIACAO PARA PROMOCAO DA EXCELENCIA DO SOF</t>
  </si>
  <si>
    <t>00OE - REMUNERACAO DA EMPRESA PRE-SAL PETROLEO S.A. PELA GESTAO DE</t>
  </si>
  <si>
    <t>00OM - INDENIZACAO A SERVIDORES EM EXERCICIO EM LOCALIDADES DE FRON</t>
  </si>
  <si>
    <t>00OP - INTEGRALIZACAO DE COTAS DE CAPITAL EM ORGANISMOS FINANCEIROS</t>
  </si>
  <si>
    <t>00OQ - CONTRIBUICOES A ORGANISMOS INTERNACIONAIS SEM EXIGENCIA DE P</t>
  </si>
  <si>
    <t>00P3 - INTEGRALIZACAO DE COTAS DO FUNDO GARANTIDOR DE INFRAESTRUTUR</t>
  </si>
  <si>
    <t>00PW - CONTRIBUICOES A ENTIDADES NACIONAIS SEM EXIGENCIA DE PROGRAM</t>
  </si>
  <si>
    <t>00Q8 - CONTRIBUICAO A ORGANIZACAO INTERNACIONAL DE DESENVOLVIMENTO</t>
  </si>
  <si>
    <t>00QB - CONTRIBUICAO VOLUNTARIA A AGENCIA INTERNACIONAL DE PESQUISA</t>
  </si>
  <si>
    <t>00QF - INTEGRALIZACAO DE COTAS EM FUNDO DE APOIO A ESTRUTURACAO E A</t>
  </si>
  <si>
    <t>00QG - ANISTIADOS POLITICOS - RETROATIVOS CONCEDIDOS POR DECISOES J</t>
  </si>
  <si>
    <t>00QP - CUMPRIMENTO DE OBRIGACOES DECORRENTES DA DISSOLUCAO/LIQUIDAC</t>
  </si>
  <si>
    <t>00QV - INDENIZACAO PELA FLEXIBILIZACAO VOLUNTARIA DO REPOUSO REMUNE</t>
  </si>
  <si>
    <t>00QY - ACORDOS REFERENTES A PASSIVOS ATUARIAIS DE ESTATAIS DEPENDEN</t>
  </si>
  <si>
    <t>00R0 - PAGAMENTO DE ACORDO HOMOLOGADO EM JUIZO - SERVICO FEDERAL DE</t>
  </si>
  <si>
    <t>00R4 - CONTRIBUICAO A AGENCIA INTERNACIONAL ANTIDOPING - WADA</t>
  </si>
  <si>
    <t>00R5 - CONTRIBUICAO AO FORUM GLOBAL SOBRE TRANSPARENCIA E INTERCAMB</t>
  </si>
  <si>
    <t>00R6 - ENCARGOS DECORRENTES DA EXTINCAO DE ENTIDADES VINCULADAS AO</t>
  </si>
  <si>
    <t>00RJ - CONTRIBUICAO VOLUNTARIA A ORGANIZACAO DAS NACOES UNIDAS PARA</t>
  </si>
  <si>
    <t>00RM - CONTRIBUICAO A CONVENCAO INTERNACIONAL DAS NACOES UNIDAS DE</t>
  </si>
  <si>
    <t>00RN - CONTRIBUICAO A ORGANIZACAO MUNDIAL DE TURISMO - OMT (MTUR)</t>
  </si>
  <si>
    <t>00RO - CONTRIBUICAO A AUTORIDADE INTERNACIONAL DOS FUNDOS MARINHOS</t>
  </si>
  <si>
    <t>00RP - CONTRIBUICAO VOLUNTARIA A ORGANIZACAO MUNDIAL DE TURISMO - O</t>
  </si>
  <si>
    <t>00RR - CUMPRIMENTO DE OBRIGACOES DECORRENTES DA REESTRUTURACAO DA P</t>
  </si>
  <si>
    <t>00RT - RECURSOS PARA PROGRAMACOES EM DESPESAS DE CAPITAL</t>
  </si>
  <si>
    <t>00RU - CUMPRIMENTO DE DECISAO JUDICIAL - LINHA DE CREDITO ESPECIAL</t>
  </si>
  <si>
    <t>00S0 - CONTRIBUICAO AO PROGRAMA IBERMEDIA</t>
  </si>
  <si>
    <t>00S5 - CONCESSAO DE FINANCIAMENTOS PARA O PAGAMENTO DA FOLHA SALARI</t>
  </si>
  <si>
    <t>00S6 - BENEFICIO ESPECIAL E DEMAIS COMPLEMENTACOES DE APOSENTADORIA</t>
  </si>
  <si>
    <t>00SA - PAGAMENTO DE HONORARIOS PERICIAIS NAS ACOES EM QUE O INSS FI</t>
  </si>
  <si>
    <t>00SB - COMPLEMENTACAO DA UNIAO AO FUNDO DE MANUTENCAO E DESENVOLVIM</t>
  </si>
  <si>
    <t>00SC - PARTICIPACAO DA UNIAO NO CAPITAL DE NOVA ESTATAL CONTROLADOR</t>
  </si>
  <si>
    <t>00SG - APORTE PARA AGENTE FINANCEIRO BNDES PARA A CONCESSAO DE EMPR</t>
  </si>
  <si>
    <t>00SH - ESTACIONAMENTO E PERMANENCIA DE AERONAVES DE EMPRESAS NACION</t>
  </si>
  <si>
    <t>0113 - CONTRIBUICAO VOLUNTARIA AO FUNDO DE COOPERACAO TECNICA DA AG</t>
  </si>
  <si>
    <t>0122 - CONTRIBUICAO A ORGANIZACAO INTERNACIONAL DE POLICIA CRIMINAL</t>
  </si>
  <si>
    <t>0123 - CONTRIBUICAO A ORGANIZACAO MARITIMA INTERNACIONAL - IMO (MD)</t>
  </si>
  <si>
    <t>0128 - CONTRIBUICAO A ORGANIZACAO DAS NACOES UNIDAS - ONU (MRE)</t>
  </si>
  <si>
    <t>0146 - CONTRIBUICAO AO FUNDO DO PATRIMONIO MUNDIAL - FPM (MINC)</t>
  </si>
  <si>
    <t>0186 - CONTRIBUICAO A ORGANIZACAO DE AVIACAO CIVIL INTERNACIONAL -</t>
  </si>
  <si>
    <t>0190 - CONTRIBUICAO A CONVENCAO-QUADRO DAS NACOES UNIDAS SOBRE MUDA</t>
  </si>
  <si>
    <t>0218 - CONTRIBUICAO A ORGANIZACAO PAN-AMERICANA DE SAUDE - OPAS (MS</t>
  </si>
  <si>
    <t>0220 - CONTRIBUICAO A UNIAO INTERNACIONAL CONTRA O CANCER - UICC (M</t>
  </si>
  <si>
    <t>0221 - CONTRIBUICAO A ORGANIZACAO MUNDIAL DE SAUDE - OMS (MS)</t>
  </si>
  <si>
    <t>0265 - INDENIZACOES E RESTITUICOES RELATIVAS AO PROGRAMA DE GARANTI</t>
  </si>
  <si>
    <t>0344 - CONTRIBUICAO A ORGANIZACAO MUNDIAL DAS ADUANAS - OMA (ME)</t>
  </si>
  <si>
    <t>0353 - FINANCIAMENTO DE PROJETOS DO SETOR PRODUTIVO NO AMBITO DO FU</t>
  </si>
  <si>
    <t>0355 - FINANCIAMENTO DE PROJETOS DO SETOR PRODUTIVO NO AMBITO DO FU</t>
  </si>
  <si>
    <t>0413 - MANUTENCAO E OPERACAO DOS PARTIDOS POLITICOS</t>
  </si>
  <si>
    <t>0420 - CONTRIBUICAO A ORGANIZACAO MUNDIAL DE METEOROLOGIA - OMM (MA</t>
  </si>
  <si>
    <t>0461 - CONCESSAO DE EMPRESTIMOS PARA LIQUIDACAO DE SOCIEDADES SEGUR</t>
  </si>
  <si>
    <t>0467 - COBERTURA DE SALDO RESIDUAL DE CONTRATOS DE FINANCIAMENTOS F</t>
  </si>
  <si>
    <t>0473 - HONRA DE AVAL DECORRENTE DE GARANTIA DO RISCO DAS OPERACOES</t>
  </si>
  <si>
    <t>0483 - CONTRIBUICAO A CONVENCAO SOBRE DIVERSIDADE BIOLOGICA - CDB (</t>
  </si>
  <si>
    <t>0515 - DINHEIRO DIRETO NA ESCOLA PARA A EDUCACAO BASICA</t>
  </si>
  <si>
    <t>0531 - COMPENSACAO FINANCEIRA ENTRE ENTIDADES DE PREVIDENCIA FEDERA</t>
  </si>
  <si>
    <t>0534 - FINANCIAMENTO AOS SETORES PRODUTIVOS DA REGIAO NORTE (FNO)</t>
  </si>
  <si>
    <t>0536 - BENEFICIOS E PENSOES INDENIZATORIAS DECORRENTES DE LEGISLACA</t>
  </si>
  <si>
    <t>0539 - CONTRIBUICAO AO FUNDO MULTILATERAL DE INVESTIMENTOS - FUMIN</t>
  </si>
  <si>
    <t>0541 - CONTRIBUICAO AO FUNDO AFRICANO DE DESENVOLVIMENTO - FAD (MP)</t>
  </si>
  <si>
    <t>0543 - CONTRIBUICAO AO FUNDO INTERNACIONAL PARA O DESENVOLVIMENTO A</t>
  </si>
  <si>
    <t>0605 - RESSARCIMENTO AO GESTOR DO FUNDO NACIONAL DE DESESTATIZACAO</t>
  </si>
  <si>
    <t>0617 - OPERACIONALIZACAO DO FUNDO DE COMPENSACAO E VARIACOES SALARI</t>
  </si>
  <si>
    <t>0625 - SENTENCAS JUDICIAIS TRANSITADAS EM JULGADO DE PEQUENO VALOR</t>
  </si>
  <si>
    <t>0643 - COMPLEMENTO DA ATUALIZACAO MONETARIA DOS RECURSOS DO FUNDO D</t>
  </si>
  <si>
    <t>0713 - CUMPRIMENTO DE OBRIGACOES DECORRENTES DA EXTINCAO DO DEPARTA</t>
  </si>
  <si>
    <t>0734 - INDENIZACAO A VITIMAS DE VIOLACAO DAS OBRIGACOES CONTRAIDAS</t>
  </si>
  <si>
    <t>0739 - INDENIZACAO A ANISTIADOS POLITICOS EM PRESTACAO UNICA OU EM</t>
  </si>
  <si>
    <t>0809 - RESSARCIMENTO AO GESTOR DO FUNDO DE AMORTIZACAO DA DIVIDA PU</t>
  </si>
  <si>
    <t>0867 - CONTRIBUICAO A SECRETARIA DO MERCADO COMUM DO SUL - MERCOSUL</t>
  </si>
  <si>
    <t>0868 - CONTRIBUICAO A ORGANIZACAO DO TRATADO DE COOPERACAO AMAZONIC</t>
  </si>
  <si>
    <t>0869 - CONTRIBUICAO A AGENCIA INTERNACIONAL DE ENERGIA ATOMICA - AI</t>
  </si>
  <si>
    <t>0870 - CONTRIBUICAO A COMUNIDADE DOS PAISES DE LINGUA PORTUGUESA -</t>
  </si>
  <si>
    <t>0872 - CONTRIBUICAO A ORGANIZACAO MUNDIAL DO COMERCIO - OMC (MRE)</t>
  </si>
  <si>
    <t>0873 - CONTRIBUICAO A ORGANIZACAO INTERNACIONAL DO TRABALHO - OIT (</t>
  </si>
  <si>
    <t>09HB - CONTRIBUICAO DA UNIAO, DE SUAS AUTARQUIAS E FUNDACOES PARA O</t>
  </si>
  <si>
    <t>09LK - ENCARGOS DO FUNDO CONTINGENTE DA EXTINTA REDE FERROVIARIA FE</t>
  </si>
  <si>
    <t>0A45 - PARTICIPACAO DA UNIAO NO CAPITAL - COMPANHIA DOCAS DO ESTADO</t>
  </si>
  <si>
    <t>0B64 - CONTRIBUICAO A ASSOCIACAO LATINO-AMERICANA DE INTEGRACAO - A</t>
  </si>
  <si>
    <t>0B66 - CONTRIBUICAO A SECRETARIA GERAL IBERO-AMERICANA - SEGIB (MRE</t>
  </si>
  <si>
    <t>0B73 - CONTRIBUICAO A ORGANIZACAO DAS NACOES UNIDAS PARA O DESENVOL</t>
  </si>
  <si>
    <t>0B74 - CONTRIBUICAO A ORGANIZACAO PARA A PROIBICAO DAS ARMAS QUIMIC</t>
  </si>
  <si>
    <t>0B75 - CONTRIBUICAO AO TRIBUNAL PENAL INTERNACIONAL - TPI (MRE)</t>
  </si>
  <si>
    <t>0C01 - VALORES RETROATIVOS A ANISTIADOS POLITICOS NOS TERMOS DA LEI</t>
  </si>
  <si>
    <t>0C37 - CONTRIBUICAO A CONVENCAO SOBRE OS POLUENTES ORGANICOS PERSIS</t>
  </si>
  <si>
    <t>0C39 - CONTRIBUICAO A ORGANIZACAO INTERNACIONAL DE MADEIRAS TROPICA</t>
  </si>
  <si>
    <t>0E36 - COMPLEMENTACAO DA UNIAO AO FUNDO DE MANUTENCAO E DESENVOLVIM</t>
  </si>
  <si>
    <t>0E45 - PARTICIPACAO DA UNIAO NO CAPITAL DA EMPRESA BRASILEIRA DE IN</t>
  </si>
  <si>
    <t>0E64 - SUBVENCAO ECONOMICA DESTINADA A HABITACAO DE INTERESSE SOCIA</t>
  </si>
  <si>
    <t>0E83 - FINANCIAMENTO DE PROJETOS DO SETOR PRODUTIVO NO AMBITO DO FU</t>
  </si>
  <si>
    <t>0E90 - PARTICIPACAO DA UNIAO NO CAPITAL DA EMPRESA BRASILEIRA DE AD</t>
  </si>
  <si>
    <t>0EB8 - FINANCIAMENTO DE CAMPANHA ELEITORAL</t>
  </si>
  <si>
    <t>0EC3 - PARTICIPACAO DA UNIAO NO CAPITAL - COMPANHIA DOCAS DO RIO GR</t>
  </si>
  <si>
    <t>0EC4 - PARTICIPACAO DA UNIAO NO CAPITAL - COMPANHIA DOCAS DO RIO GR</t>
  </si>
  <si>
    <t>218Y - DESPESAS JUDICIAIS DA UNIAO, DE SUAS AUTARQUIAS E FUNDACOES</t>
  </si>
  <si>
    <t>variacao positiva</t>
  </si>
  <si>
    <t>variacao negativa</t>
  </si>
  <si>
    <t>Trabalho</t>
  </si>
  <si>
    <t>Encargos Especiais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</si>
</sst>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);\(#,##0.00\)"/>
    <numFmt numFmtId="165" formatCode="0.0%"/>
    <numFmt numFmtId="166" formatCode="_-* #,##0_-;\-* #,##0_-;_-* &quot;-&quot;??_-;_-@_-"/>
  </numFmts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164" fontId="0" fillId="0" borderId="0" xfId="0" applyNumberFormat="1" applyAlignment="1"/>
    <xf numFmtId="0" fontId="1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1" fillId="0" borderId="0" xfId="3"/>
    <xf numFmtId="164" fontId="1" fillId="0" borderId="0" xfId="3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43" fontId="0" fillId="0" borderId="0" xfId="0" applyNumberFormat="1"/>
    <xf numFmtId="0" fontId="0" fillId="0" borderId="0" xfId="0" quotePrefix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2" fillId="3" borderId="0" xfId="0" applyFont="1" applyFill="1" applyBorder="1"/>
    <xf numFmtId="166" fontId="2" fillId="0" borderId="1" xfId="1" applyNumberFormat="1" applyFont="1" applyBorder="1"/>
    <xf numFmtId="0" fontId="0" fillId="0" borderId="0" xfId="0"/>
    <xf numFmtId="0" fontId="1" fillId="0" borderId="0" xfId="3"/>
    <xf numFmtId="43" fontId="0" fillId="0" borderId="0" xfId="1" applyFont="1"/>
    <xf numFmtId="0" fontId="0" fillId="0" borderId="0" xfId="0" applyAlignment="1">
      <alignment horizontal="right"/>
    </xf>
  </cellXfs>
  <cellStyles count="4">
    <cellStyle name="Normal" xfId="0" builtinId="0"/>
    <cellStyle name="Normal 2" xfId="3" xr:uid="{1F5C3692-440D-E04F-A643-5699553086DC}"/>
    <cellStyle name="Porcentagem" xfId="2" builtinId="5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9CAC20"/>
      <color rgb="FF325E34"/>
      <color rgb="FFC9D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068376292857"/>
          <c:y val="3.7996545768566495E-2"/>
          <c:w val="0.79430938210775692"/>
          <c:h val="0.868215359090476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25E3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10-8D48-A3F4-158198D63A5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D10-8D48-A3F4-158198D63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325E34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Gráficos!$B$1:$C$1</c:f>
              <c:strCache>
                <c:ptCount val="2"/>
                <c:pt idx="0">
                  <c:v>PLOA 2021</c:v>
                </c:pt>
                <c:pt idx="1">
                  <c:v>PLOA 2020</c:v>
                </c:pt>
              </c:strCache>
            </c:strRef>
          </c:cat>
          <c:val>
            <c:numRef>
              <c:f>Gráficos!$B$2:$C$2</c:f>
              <c:numCache>
                <c:formatCode>_-* #,##0_-;\-* #,##0_-;_-* "-"??_-;_-@_-</c:formatCode>
                <c:ptCount val="2"/>
                <c:pt idx="0">
                  <c:v>4107427726683</c:v>
                </c:pt>
                <c:pt idx="1">
                  <c:v>3558520100068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0-8D48-A3F4-158198D6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896399"/>
        <c:axId val="1686182991"/>
      </c:barChart>
      <c:catAx>
        <c:axId val="165089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2844573547719478"/>
                <c:y val="0.8679964097752030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068376292857"/>
          <c:y val="3.7996545768566495E-2"/>
          <c:w val="0.79430938210775692"/>
          <c:h val="0.8682153590904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Gráficos!$B$32</c:f>
              <c:strCache>
                <c:ptCount val="1"/>
                <c:pt idx="0">
                  <c:v>PLOA 2021</c:v>
                </c:pt>
              </c:strCache>
            </c:strRef>
          </c:tx>
          <c:spPr>
            <a:solidFill>
              <a:srgbClr val="325E3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16D-E346-876F-715BF325EF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6D-E346-876F-715BF325E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325E34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Gráficos!$A$33:$A$34</c:f>
              <c:strCache>
                <c:ptCount val="2"/>
                <c:pt idx="0">
                  <c:v>Demais</c:v>
                </c:pt>
                <c:pt idx="1">
                  <c:v>Dívida</c:v>
                </c:pt>
              </c:strCache>
            </c:strRef>
          </c:cat>
          <c:val>
            <c:numRef>
              <c:f>Gráficos!$B$33:$B$34</c:f>
              <c:numCache>
                <c:formatCode>_-* #,##0_-;\-* #,##0_-;_-* "-"??_-;_-@_-</c:formatCode>
                <c:ptCount val="2"/>
                <c:pt idx="0">
                  <c:v>1871088301449</c:v>
                </c:pt>
                <c:pt idx="1">
                  <c:v>2236339425234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D-E346-876F-715BF325EF15}"/>
            </c:ext>
          </c:extLst>
        </c:ser>
        <c:ser>
          <c:idx val="1"/>
          <c:order val="1"/>
          <c:tx>
            <c:strRef>
              <c:f>Gráficos!$C$32</c:f>
              <c:strCache>
                <c:ptCount val="1"/>
                <c:pt idx="0">
                  <c:v>PLOA 2020</c:v>
                </c:pt>
              </c:strCache>
            </c:strRef>
          </c:tx>
          <c:spPr>
            <a:solidFill>
              <a:srgbClr val="C9DC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230D6D-F617-B342-9B22-58B444D678C1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16D-E346-876F-715BF325EF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21A88-65EE-5B4B-9F3E-1AFE9CE9B57F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16D-E346-876F-715BF325E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9CAC2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Gráficos!$A$33:$A$34</c:f>
              <c:strCache>
                <c:ptCount val="2"/>
                <c:pt idx="0">
                  <c:v>Demais</c:v>
                </c:pt>
                <c:pt idx="1">
                  <c:v>Dívida</c:v>
                </c:pt>
              </c:strCache>
            </c:strRef>
          </c:cat>
          <c:val>
            <c:numRef>
              <c:f>Gráficos!$C$33:$C$34</c:f>
              <c:numCache>
                <c:formatCode>_-* #,##0_-;\-* #,##0_-;_-* "-"??_-;_-@_-</c:formatCode>
                <c:ptCount val="2"/>
                <c:pt idx="0">
                  <c:v>1955871687784</c:v>
                </c:pt>
                <c:pt idx="1">
                  <c:v>1602648412284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D-E346-876F-715BF325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896399"/>
        <c:axId val="1686182991"/>
      </c:barChart>
      <c:catAx>
        <c:axId val="165089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92844573547719478"/>
                <c:y val="0.8679964097752030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15886391333111158"/>
          <c:y val="0.1486984075177131"/>
          <c:w val="0.11087708477375262"/>
          <c:h val="0.21901078427372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7291909508291"/>
          <c:y val="3.7996545768566495E-2"/>
          <c:w val="0.77597211979922454"/>
          <c:h val="0.8682153590904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Gráficos!$B$63</c:f>
              <c:strCache>
                <c:ptCount val="1"/>
                <c:pt idx="0">
                  <c:v>PLOA 2021</c:v>
                </c:pt>
              </c:strCache>
            </c:strRef>
          </c:tx>
          <c:spPr>
            <a:solidFill>
              <a:srgbClr val="325E3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BD9-8644-BF52-F694C61648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BD9-8644-BF52-F694C6164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25E34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Gráficos!$A$64:$A$70</c:f>
              <c:strCache>
                <c:ptCount val="7"/>
                <c:pt idx="0">
                  <c:v>Pessoal</c:v>
                </c:pt>
                <c:pt idx="1">
                  <c:v>RGPS</c:v>
                </c:pt>
                <c:pt idx="2">
                  <c:v>Transferências Constitucionais</c:v>
                </c:pt>
                <c:pt idx="3">
                  <c:v>Demais custeio</c:v>
                </c:pt>
                <c:pt idx="4">
                  <c:v>Investimento</c:v>
                </c:pt>
                <c:pt idx="5">
                  <c:v>Inversões</c:v>
                </c:pt>
                <c:pt idx="6">
                  <c:v>Reserva</c:v>
                </c:pt>
              </c:strCache>
            </c:strRef>
          </c:cat>
          <c:val>
            <c:numRef>
              <c:f>Gráficos!$B$64:$B$70</c:f>
              <c:numCache>
                <c:formatCode>_-* #,##0_-;\-* #,##0_-;_-* "-"??_-;_-@_-</c:formatCode>
                <c:ptCount val="7"/>
                <c:pt idx="0">
                  <c:v>363252991224</c:v>
                </c:pt>
                <c:pt idx="1">
                  <c:v>712012605690</c:v>
                </c:pt>
                <c:pt idx="2">
                  <c:v>236598837592</c:v>
                </c:pt>
                <c:pt idx="3">
                  <c:v>409514595764</c:v>
                </c:pt>
                <c:pt idx="4">
                  <c:v>25798605700</c:v>
                </c:pt>
                <c:pt idx="5">
                  <c:v>80797348502</c:v>
                </c:pt>
                <c:pt idx="6">
                  <c:v>43113316977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9-8644-BF52-F694C6164815}"/>
            </c:ext>
          </c:extLst>
        </c:ser>
        <c:ser>
          <c:idx val="1"/>
          <c:order val="1"/>
          <c:tx>
            <c:strRef>
              <c:f>Gráficos!$C$63</c:f>
              <c:strCache>
                <c:ptCount val="1"/>
                <c:pt idx="0">
                  <c:v>PLOA 2020</c:v>
                </c:pt>
              </c:strCache>
            </c:strRef>
          </c:tx>
          <c:spPr>
            <a:solidFill>
              <a:srgbClr val="C9DC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230D6D-F617-B342-9B22-58B444D678C1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BD9-8644-BF52-F694C61648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21A88-65EE-5B4B-9F3E-1AFE9CE9B57F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BD9-8644-BF52-F694C6164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9CAC2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Gráficos!$A$64:$A$70</c:f>
              <c:strCache>
                <c:ptCount val="7"/>
                <c:pt idx="0">
                  <c:v>Pessoal</c:v>
                </c:pt>
                <c:pt idx="1">
                  <c:v>RGPS</c:v>
                </c:pt>
                <c:pt idx="2">
                  <c:v>Transferências Constitucionais</c:v>
                </c:pt>
                <c:pt idx="3">
                  <c:v>Demais custeio</c:v>
                </c:pt>
                <c:pt idx="4">
                  <c:v>Investimento</c:v>
                </c:pt>
                <c:pt idx="5">
                  <c:v>Inversões</c:v>
                </c:pt>
                <c:pt idx="6">
                  <c:v>Reserva</c:v>
                </c:pt>
              </c:strCache>
            </c:strRef>
          </c:cat>
          <c:val>
            <c:numRef>
              <c:f>Gráficos!$C$64:$C$70</c:f>
              <c:numCache>
                <c:formatCode>_-* #,##0_-;\-* #,##0_-;_-* "-"??_-;_-@_-</c:formatCode>
                <c:ptCount val="7"/>
                <c:pt idx="0">
                  <c:v>350439023712</c:v>
                </c:pt>
                <c:pt idx="1">
                  <c:v>681282607887</c:v>
                </c:pt>
                <c:pt idx="2">
                  <c:v>284224089175</c:v>
                </c:pt>
                <c:pt idx="3">
                  <c:v>413969753442</c:v>
                </c:pt>
                <c:pt idx="4">
                  <c:v>22463648792</c:v>
                </c:pt>
                <c:pt idx="5">
                  <c:v>154220848092</c:v>
                </c:pt>
                <c:pt idx="6">
                  <c:v>49271716684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D9-8644-BF52-F694C616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10"/>
        <c:axId val="1650896399"/>
        <c:axId val="1686182991"/>
      </c:barChart>
      <c:catAx>
        <c:axId val="1650896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87648195637176773"/>
                <c:y val="0.8703166048559477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7638661179437163"/>
          <c:y val="0.37143614008805742"/>
          <c:w val="0.11087708477375262"/>
          <c:h val="8.908032957597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7291909508291"/>
          <c:y val="3.7996545768566495E-2"/>
          <c:w val="0.77597211979922454"/>
          <c:h val="0.86821535909047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Gráficos!$C$108</c:f>
              <c:strCache>
                <c:ptCount val="1"/>
                <c:pt idx="0">
                  <c:v>PLOA 2020</c:v>
                </c:pt>
              </c:strCache>
            </c:strRef>
          </c:tx>
          <c:spPr>
            <a:solidFill>
              <a:srgbClr val="C9DC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230D6D-F617-B342-9B22-58B444D678C1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AFE-DE46-AA05-C244365C0E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21A88-65EE-5B4B-9F3E-1AFE9CE9B57F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AFE-DE46-AA05-C244365C0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9CAC2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Gráficos!$A$109:$A$115</c:f>
              <c:strCache>
                <c:ptCount val="7"/>
                <c:pt idx="0">
                  <c:v>Reserva</c:v>
                </c:pt>
                <c:pt idx="1">
                  <c:v>Inversões</c:v>
                </c:pt>
                <c:pt idx="2">
                  <c:v>Investimento</c:v>
                </c:pt>
                <c:pt idx="3">
                  <c:v>Demais custeio</c:v>
                </c:pt>
                <c:pt idx="4">
                  <c:v>Transferências Constitucionais</c:v>
                </c:pt>
                <c:pt idx="5">
                  <c:v>RGPS</c:v>
                </c:pt>
                <c:pt idx="6">
                  <c:v>Pessoal</c:v>
                </c:pt>
              </c:strCache>
            </c:strRef>
          </c:cat>
          <c:val>
            <c:numRef>
              <c:f>Gráficos!$C$109:$C$115</c:f>
              <c:numCache>
                <c:formatCode>_-* #,##0_-;\-* #,##0_-;_-* "-"??_-;_-@_-</c:formatCode>
                <c:ptCount val="7"/>
                <c:pt idx="0">
                  <c:v>49271716684</c:v>
                </c:pt>
                <c:pt idx="1">
                  <c:v>154220848092</c:v>
                </c:pt>
                <c:pt idx="2">
                  <c:v>22463648792</c:v>
                </c:pt>
                <c:pt idx="3">
                  <c:v>413969753442</c:v>
                </c:pt>
                <c:pt idx="4">
                  <c:v>284224089175</c:v>
                </c:pt>
                <c:pt idx="5">
                  <c:v>681282607887</c:v>
                </c:pt>
                <c:pt idx="6">
                  <c:v>350439023712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FE-DE46-AA05-C244365C0EBB}"/>
            </c:ext>
          </c:extLst>
        </c:ser>
        <c:ser>
          <c:idx val="0"/>
          <c:order val="1"/>
          <c:tx>
            <c:strRef>
              <c:f>Gráficos!$B$108</c:f>
              <c:strCache>
                <c:ptCount val="1"/>
                <c:pt idx="0">
                  <c:v>PLOA 2021</c:v>
                </c:pt>
              </c:strCache>
            </c:strRef>
          </c:tx>
          <c:spPr>
            <a:solidFill>
              <a:srgbClr val="325E3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AFE-DE46-AA05-C244365C0E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AFE-DE46-AA05-C244365C0E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25E34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Gráficos!$A$109:$A$115</c:f>
              <c:strCache>
                <c:ptCount val="7"/>
                <c:pt idx="0">
                  <c:v>Reserva</c:v>
                </c:pt>
                <c:pt idx="1">
                  <c:v>Inversões</c:v>
                </c:pt>
                <c:pt idx="2">
                  <c:v>Investimento</c:v>
                </c:pt>
                <c:pt idx="3">
                  <c:v>Demais custeio</c:v>
                </c:pt>
                <c:pt idx="4">
                  <c:v>Transferências Constitucionais</c:v>
                </c:pt>
                <c:pt idx="5">
                  <c:v>RGPS</c:v>
                </c:pt>
                <c:pt idx="6">
                  <c:v>Pessoal</c:v>
                </c:pt>
              </c:strCache>
            </c:strRef>
          </c:cat>
          <c:val>
            <c:numRef>
              <c:f>Gráficos!$B$109:$B$115</c:f>
              <c:numCache>
                <c:formatCode>_-* #,##0_-;\-* #,##0_-;_-* "-"??_-;_-@_-</c:formatCode>
                <c:ptCount val="7"/>
                <c:pt idx="0">
                  <c:v>43113316977</c:v>
                </c:pt>
                <c:pt idx="1">
                  <c:v>80797348502</c:v>
                </c:pt>
                <c:pt idx="2">
                  <c:v>25798605700</c:v>
                </c:pt>
                <c:pt idx="3">
                  <c:v>409514595764</c:v>
                </c:pt>
                <c:pt idx="4">
                  <c:v>236598837592</c:v>
                </c:pt>
                <c:pt idx="5">
                  <c:v>712012605690</c:v>
                </c:pt>
                <c:pt idx="6">
                  <c:v>363252991224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E-DE46-AA05-C244365C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10"/>
        <c:axId val="1650896399"/>
        <c:axId val="1686182991"/>
      </c:barChart>
      <c:barChart>
        <c:barDir val="bar"/>
        <c:grouping val="clustered"/>
        <c:varyColors val="0"/>
        <c:ser>
          <c:idx val="3"/>
          <c:order val="2"/>
          <c:tx>
            <c:strRef>
              <c:f>Gráficos!$E$108</c:f>
              <c:strCache>
                <c:ptCount val="1"/>
                <c:pt idx="0">
                  <c:v>Emissão 2020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Gráficos!$A$109:$A$115</c:f>
              <c:strCache>
                <c:ptCount val="7"/>
                <c:pt idx="0">
                  <c:v>Reserva</c:v>
                </c:pt>
                <c:pt idx="1">
                  <c:v>Inversões</c:v>
                </c:pt>
                <c:pt idx="2">
                  <c:v>Investimento</c:v>
                </c:pt>
                <c:pt idx="3">
                  <c:v>Demais custeio</c:v>
                </c:pt>
                <c:pt idx="4">
                  <c:v>Transferências Constitucionais</c:v>
                </c:pt>
                <c:pt idx="5">
                  <c:v>RGPS</c:v>
                </c:pt>
                <c:pt idx="6">
                  <c:v>Pessoal</c:v>
                </c:pt>
              </c:strCache>
            </c:strRef>
          </c:cat>
          <c:val>
            <c:numRef>
              <c:f>Gráficos!$E$109:$E$115</c:f>
              <c:numCache>
                <c:formatCode>General</c:formatCode>
                <c:ptCount val="7"/>
                <c:pt idx="0">
                  <c:v>0</c:v>
                </c:pt>
                <c:pt idx="1">
                  <c:v>1818884278</c:v>
                </c:pt>
                <c:pt idx="2">
                  <c:v>0</c:v>
                </c:pt>
                <c:pt idx="3">
                  <c:v>71293493556</c:v>
                </c:pt>
                <c:pt idx="4">
                  <c:v>0</c:v>
                </c:pt>
                <c:pt idx="5">
                  <c:v>217286125109</c:v>
                </c:pt>
                <c:pt idx="6">
                  <c:v>85865980378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FE-DE46-AA05-C244365C0EBB}"/>
            </c:ext>
          </c:extLst>
        </c:ser>
        <c:ser>
          <c:idx val="2"/>
          <c:order val="3"/>
          <c:tx>
            <c:strRef>
              <c:f>Gráficos!$D$108</c:f>
              <c:strCache>
                <c:ptCount val="1"/>
                <c:pt idx="0">
                  <c:v>Emissão 2021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Gráficos!$A$109:$A$115</c:f>
              <c:strCache>
                <c:ptCount val="7"/>
                <c:pt idx="0">
                  <c:v>Reserva</c:v>
                </c:pt>
                <c:pt idx="1">
                  <c:v>Inversões</c:v>
                </c:pt>
                <c:pt idx="2">
                  <c:v>Investimento</c:v>
                </c:pt>
                <c:pt idx="3">
                  <c:v>Demais custeio</c:v>
                </c:pt>
                <c:pt idx="4">
                  <c:v>Transferências Constitucionais</c:v>
                </c:pt>
                <c:pt idx="5">
                  <c:v>RGPS</c:v>
                </c:pt>
                <c:pt idx="6">
                  <c:v>Pessoal</c:v>
                </c:pt>
              </c:strCache>
            </c:strRef>
          </c:cat>
          <c:val>
            <c:numRef>
              <c:f>Gráficos!$D$109:$D$115</c:f>
              <c:numCache>
                <c:formatCode>General</c:formatCode>
                <c:ptCount val="7"/>
                <c:pt idx="0">
                  <c:v>0</c:v>
                </c:pt>
                <c:pt idx="1">
                  <c:v>4482612270</c:v>
                </c:pt>
                <c:pt idx="2">
                  <c:v>0</c:v>
                </c:pt>
                <c:pt idx="3">
                  <c:v>69674069548</c:v>
                </c:pt>
                <c:pt idx="4">
                  <c:v>2122439078</c:v>
                </c:pt>
                <c:pt idx="5">
                  <c:v>272153004442</c:v>
                </c:pt>
                <c:pt idx="6">
                  <c:v>119020772666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FE-DE46-AA05-C244365C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10"/>
        <c:axId val="1700867311"/>
        <c:axId val="1701671999"/>
      </c:barChart>
      <c:catAx>
        <c:axId val="165089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87648195637176773"/>
                <c:y val="0.8703166048559477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1701671999"/>
        <c:scaling>
          <c:orientation val="minMax"/>
          <c:max val="8000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70086731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catAx>
        <c:axId val="1700867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0167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7638661179437163"/>
          <c:y val="0.37143614008805742"/>
          <c:w val="0.10624875534921793"/>
          <c:h val="0.19214016494383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7291909508291"/>
          <c:y val="3.7996545768566495E-2"/>
          <c:w val="0.77597211979922454"/>
          <c:h val="0.8682153590904764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Gráficos!$B$168</c:f>
              <c:strCache>
                <c:ptCount val="1"/>
                <c:pt idx="0">
                  <c:v>PLOA 2021</c:v>
                </c:pt>
              </c:strCache>
            </c:strRef>
          </c:tx>
          <c:spPr>
            <a:solidFill>
              <a:srgbClr val="325E3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5230D6D-F617-B342-9B22-58B444D678C1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4C4-4045-9C27-D727CD5B60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821A88-65EE-5B4B-9F3E-1AFE9CE9B57F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C4-4045-9C27-D727CD5B6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325E34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Gráficos!$A$169:$A$176</c:f>
              <c:strCache>
                <c:ptCount val="8"/>
                <c:pt idx="0">
                  <c:v>10 - Saúde</c:v>
                </c:pt>
                <c:pt idx="1">
                  <c:v>08 - Assistência Social</c:v>
                </c:pt>
                <c:pt idx="2">
                  <c:v>09 - Previdência Social</c:v>
                </c:pt>
                <c:pt idx="3">
                  <c:v>04 - Administração</c:v>
                </c:pt>
                <c:pt idx="4">
                  <c:v>05 - Defesa Nacional</c:v>
                </c:pt>
                <c:pt idx="5">
                  <c:v>23 - Comércio e Serviços</c:v>
                </c:pt>
                <c:pt idx="6">
                  <c:v>12 - Educação</c:v>
                </c:pt>
                <c:pt idx="7">
                  <c:v>11 - Trabalho</c:v>
                </c:pt>
              </c:strCache>
            </c:strRef>
          </c:cat>
          <c:val>
            <c:numRef>
              <c:f>Gráficos!$B$169:$B$176</c:f>
              <c:numCache>
                <c:formatCode>_-* #,##0_-;\-* #,##0_-;_-* "-"??_-;_-@_-</c:formatCode>
                <c:ptCount val="8"/>
                <c:pt idx="0">
                  <c:v>135486930737</c:v>
                </c:pt>
                <c:pt idx="1">
                  <c:v>102183152149</c:v>
                </c:pt>
                <c:pt idx="2">
                  <c:v>110813676304</c:v>
                </c:pt>
                <c:pt idx="3">
                  <c:v>170257483473</c:v>
                </c:pt>
                <c:pt idx="4">
                  <c:v>11090843424</c:v>
                </c:pt>
                <c:pt idx="5">
                  <c:v>12112521639</c:v>
                </c:pt>
                <c:pt idx="6">
                  <c:v>52585801163</c:v>
                </c:pt>
                <c:pt idx="7">
                  <c:v>78951224397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4-4045-9C27-D727CD5B6009}"/>
            </c:ext>
          </c:extLst>
        </c:ser>
        <c:ser>
          <c:idx val="0"/>
          <c:order val="1"/>
          <c:tx>
            <c:strRef>
              <c:f>Gráficos!$C$168</c:f>
              <c:strCache>
                <c:ptCount val="1"/>
                <c:pt idx="0">
                  <c:v>PLOA 2020</c:v>
                </c:pt>
              </c:strCache>
            </c:strRef>
          </c:tx>
          <c:spPr>
            <a:solidFill>
              <a:srgbClr val="C9DC28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C4-4045-9C27-D727CD5B60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4C4-4045-9C27-D727CD5B6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9CAC2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Gráficos!$A$169:$A$176</c:f>
              <c:strCache>
                <c:ptCount val="8"/>
                <c:pt idx="0">
                  <c:v>10 - Saúde</c:v>
                </c:pt>
                <c:pt idx="1">
                  <c:v>08 - Assistência Social</c:v>
                </c:pt>
                <c:pt idx="2">
                  <c:v>09 - Previdência Social</c:v>
                </c:pt>
                <c:pt idx="3">
                  <c:v>04 - Administração</c:v>
                </c:pt>
                <c:pt idx="4">
                  <c:v>05 - Defesa Nacional</c:v>
                </c:pt>
                <c:pt idx="5">
                  <c:v>23 - Comércio e Serviços</c:v>
                </c:pt>
                <c:pt idx="6">
                  <c:v>12 - Educação</c:v>
                </c:pt>
                <c:pt idx="7">
                  <c:v>11 - Trabalho</c:v>
                </c:pt>
              </c:strCache>
            </c:strRef>
          </c:cat>
          <c:val>
            <c:numRef>
              <c:f>Gráficos!$C$169:$C$176</c:f>
              <c:numCache>
                <c:formatCode>_-* #,##0_-;\-* #,##0_-;_-* "-"??_-;_-@_-</c:formatCode>
                <c:ptCount val="8"/>
                <c:pt idx="0">
                  <c:v>121019862186</c:v>
                </c:pt>
                <c:pt idx="1">
                  <c:v>92653913512</c:v>
                </c:pt>
                <c:pt idx="2">
                  <c:v>108058519082</c:v>
                </c:pt>
                <c:pt idx="3">
                  <c:v>168116198008</c:v>
                </c:pt>
                <c:pt idx="4">
                  <c:v>9488570385</c:v>
                </c:pt>
                <c:pt idx="5">
                  <c:v>13124449632</c:v>
                </c:pt>
                <c:pt idx="6">
                  <c:v>53816109509</c:v>
                </c:pt>
                <c:pt idx="7">
                  <c:v>92822192713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4-4045-9C27-D727CD5B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10"/>
        <c:axId val="1650896399"/>
        <c:axId val="1686182991"/>
      </c:barChart>
      <c:catAx>
        <c:axId val="1650896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87648195637176773"/>
                <c:y val="0.8703166048559477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2638386984372894"/>
          <c:y val="0.24584375116617532"/>
          <c:w val="0.11418334118746393"/>
          <c:h val="0.11631078105758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7291909508291"/>
          <c:y val="3.7996545768566495E-2"/>
          <c:w val="0.77597211979922454"/>
          <c:h val="0.86821535909047642"/>
        </c:manualLayout>
      </c:layout>
      <c:barChart>
        <c:barDir val="bar"/>
        <c:grouping val="clustered"/>
        <c:varyColors val="0"/>
        <c:ser>
          <c:idx val="0"/>
          <c:order val="0"/>
          <c:tx>
            <c:v>Variações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39901D-971C-E649-A470-A0D61B81BDE5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50F-1A46-81AA-069443C556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3F0898-BBAA-2746-B1C5-BC8E66AA4C46}" type="VALUE">
                      <a:rPr lang="en-US"/>
                      <a:pPr/>
                      <a:t>[VALOR]</a:t>
                    </a:fld>
                    <a:r>
                      <a:rPr lang="en-US"/>
                      <a:t>bi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50F-1A46-81AA-069443C556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Gráficos!$A$169:$A$176</c:f>
              <c:strCache>
                <c:ptCount val="8"/>
                <c:pt idx="0">
                  <c:v>10 - Saúde</c:v>
                </c:pt>
                <c:pt idx="1">
                  <c:v>08 - Assistência Social</c:v>
                </c:pt>
                <c:pt idx="2">
                  <c:v>09 - Previdência Social</c:v>
                </c:pt>
                <c:pt idx="3">
                  <c:v>04 - Administração</c:v>
                </c:pt>
                <c:pt idx="4">
                  <c:v>05 - Defesa Nacional</c:v>
                </c:pt>
                <c:pt idx="5">
                  <c:v>23 - Comércio e Serviços</c:v>
                </c:pt>
                <c:pt idx="6">
                  <c:v>12 - Educação</c:v>
                </c:pt>
                <c:pt idx="7">
                  <c:v>11 - Trabalho</c:v>
                </c:pt>
              </c:strCache>
            </c:strRef>
          </c:cat>
          <c:val>
            <c:numRef>
              <c:f>Gráficos!$D$169:$D$176</c:f>
              <c:numCache>
                <c:formatCode>_-* #,##0_-;\-* #,##0_-;_-* "-"??_-;_-@_-</c:formatCode>
                <c:ptCount val="8"/>
                <c:pt idx="0">
                  <c:v>14467068551</c:v>
                </c:pt>
                <c:pt idx="1">
                  <c:v>9529238637</c:v>
                </c:pt>
                <c:pt idx="2">
                  <c:v>2755157222</c:v>
                </c:pt>
                <c:pt idx="3">
                  <c:v>2141285465</c:v>
                </c:pt>
                <c:pt idx="4">
                  <c:v>1602273039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0F-1A46-81AA-069443C55688}"/>
            </c:ext>
          </c:extLst>
        </c:ser>
        <c:ser>
          <c:idx val="1"/>
          <c:order val="1"/>
          <c:tx>
            <c:v>diminuicoes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Gráficos!$E$169:$E$176</c:f>
              <c:numCache>
                <c:formatCode>_-* #,##0_-;\-* #,##0_-;_-* "-"??_-;_-@_-</c:formatCode>
                <c:ptCount val="8"/>
                <c:pt idx="5">
                  <c:v>-1011927993</c:v>
                </c:pt>
                <c:pt idx="6">
                  <c:v>-1230308346</c:v>
                </c:pt>
                <c:pt idx="7">
                  <c:v>-13870968316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F-1A46-81AA-069443C5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50896399"/>
        <c:axId val="1686182991"/>
      </c:barChart>
      <c:catAx>
        <c:axId val="1650896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86182991"/>
        <c:crosses val="autoZero"/>
        <c:auto val="1"/>
        <c:lblAlgn val="ctr"/>
        <c:lblOffset val="100"/>
        <c:noMultiLvlLbl val="0"/>
      </c:catAx>
      <c:valAx>
        <c:axId val="16861829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pt-BR"/>
          </a:p>
        </c:txPr>
        <c:crossAx val="1650896399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0.87648195637176773"/>
                <c:y val="0.8703166048559477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95250</xdr:rowOff>
    </xdr:from>
    <xdr:to>
      <xdr:col>11</xdr:col>
      <xdr:colOff>501650</xdr:colOff>
      <xdr:row>28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54162-2E04-2F48-941A-B8C06F228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393700</xdr:colOff>
      <xdr:row>37</xdr:row>
      <xdr:rowOff>101600</xdr:rowOff>
    </xdr:from>
    <xdr:to>
      <xdr:col>11</xdr:col>
      <xdr:colOff>819150</xdr:colOff>
      <xdr:row>59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B898C3-637F-114D-AF76-F9C692DA3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1397000</xdr:colOff>
      <xdr:row>71</xdr:row>
      <xdr:rowOff>0</xdr:rowOff>
    </xdr:from>
    <xdr:to>
      <xdr:col>11</xdr:col>
      <xdr:colOff>425450</xdr:colOff>
      <xdr:row>104</xdr:row>
      <xdr:rowOff>25400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8FC147-B4F9-7344-AE36-58E8D750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</xdr:colOff>
      <xdr:row>130</xdr:row>
      <xdr:rowOff>63500</xdr:rowOff>
    </xdr:from>
    <xdr:to>
      <xdr:col>12</xdr:col>
      <xdr:colOff>107950</xdr:colOff>
      <xdr:row>163</xdr:row>
      <xdr:rowOff>88900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B3DABA2-A177-3A4B-9AD2-C15EBF065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57150</xdr:colOff>
      <xdr:row>212</xdr:row>
      <xdr:rowOff>25400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1CA6BA5-B0AD-4545-83DB-4CFD8401C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12</xdr:col>
      <xdr:colOff>57150</xdr:colOff>
      <xdr:row>248</xdr:row>
      <xdr:rowOff>25400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C621A5D-0A4F-C647-85C6-45EA20A2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4280.40277453704" createdVersion="7" refreshedVersion="7" minRefreshableVersion="3" recordCount="2080" xr:uid="{7A911046-E6D0-274E-95E0-9C32C6A70900}">
  <cacheSource type="worksheet">
    <worksheetSource ref="E10:J2090" sheet="ploa_subfuncao_raw"/>
  </cacheSource>
  <cacheFields count="7">
    <cacheField name="subfuncao" numFmtId="0">
      <sharedItems/>
    </cacheField>
    <cacheField name="funcao_tipica" numFmtId="0">
      <sharedItems count="29">
        <s v="01 - Legislativa"/>
        <s v="02 - Judiciária"/>
        <s v="03 - Essencial à Justiça"/>
        <s v="04 - Administração"/>
        <s v="05 - Defesa Nacional"/>
        <s v="06 - Segurança Pública"/>
        <s v="07 - Relações Exteriores"/>
        <s v="08 - Assistência Social"/>
        <s v="09 - Previdência Social"/>
        <s v="10 - Saúde"/>
        <s v="11 - Trabalho"/>
        <s v="12 - Educação"/>
        <s v="13 - Cultura"/>
        <s v="14 - Direitos da Cidadania"/>
        <s v="15 - Urbanismo"/>
        <s v="16 - Habitação"/>
        <s v="17 - Saneamento"/>
        <s v="18 - Gestão Ambiental"/>
        <s v="19 - Ciência e Tecnologia"/>
        <s v="20 - Agricultura"/>
        <s v="21 - Organização Agrária"/>
        <s v="22 - Indústria"/>
        <s v="23 - Comércio e Serviços"/>
        <s v="24 - Comunicações"/>
        <s v="25 - Energia"/>
        <s v="26 - Transporte"/>
        <s v="27 - Desporto e Lazer"/>
        <s v="28 - Encargos Especiais"/>
        <s v="99 - Reserva de Contingência"/>
      </sharedItems>
    </cacheField>
    <cacheField name="acao" numFmtId="0">
      <sharedItems count="1384">
        <s v="4061 - PROCESSO LEGISLATIVO, FISCALIZACAO E REPRESENTACAO POLITICA"/>
        <s v="15V7 - CONSTRUCAO DO EDIFICIO-SEDE DO CONSELHO NACIONAL DO MINISTER"/>
        <s v="21BH - CONTROLE DA ATUACAO ADMINISTRATIVA E FINANCEIRA DO PODER JUD"/>
        <s v="4018 - FISCALIZACAO DA APLICACAO DOS RECURSOS PUBLICOS FEDERAIS"/>
        <s v="8010 - ATUACAO ESTRATEGICA PARA CONTROLE E FORTALECIMENTO DO MINIST"/>
        <s v="4224 - ASSISTENCIA JURIDICA A PESSOAS CARENTES"/>
        <s v="4225 - PROCESSAMENTO DE CAUSAS E GESTAO ADMINISTRATIVA NA JUSTICA M"/>
        <s v="4234 - APRECIACAO E JULGAMENTO DE CAUSAS NO DISTRITO FEDERAL"/>
        <s v="4236 - APRECIACAO E JULGAMENTO DE CAUSAS"/>
        <s v="4257 - JULGAMENTO DE CAUSAS NA JUSTICA FEDERAL"/>
        <s v="4269 - PLEITOS ELEITORAIS"/>
        <s v="6359 - APRECIACAO E JULGAMENTO DE CAUSAS NO SUPREMO TRIBUNAL FEDERA"/>
        <s v="15UB - CONSTRUCAO DO EDIFICIO-SEDE DA PROCURADORIA REGIONAL DO TRAB"/>
        <s v="15UC - REFORMA E ADAPTACAO DO EDIFICIO-SEDE DA PROCURADORIA REGIONA"/>
        <s v="4261 - DEFESA DO INTERESSE PUBLICO NO PROCESSO JUDICIARIO - MINISTE"/>
        <s v="4262 - DEFESA DO INTERESSE PUBLICO NO PROCESSO JUDICIARIO - MINISTE"/>
        <s v="4263 - DEFESA DO INTERESSE PUBLICO NO PROCESSO JUDICIARIO - MINISTE"/>
        <s v="4264 - DEFESA DO INTERESSE PUBLICO NO PROCESSO JUDICIARIO - MINISTE"/>
        <s v="2244 - RECUPERACAO DE CREDITOS, CONSULTORIA, REPRESENTACAO JUDICIAL"/>
        <s v="2294 - DEFESA JUDICIAL DA PREVIDENCIA SOCIAL BASICA"/>
        <s v="2674 - REPRESENTACAO JUDICIAL E EXTRAJUDICIAL DA UNIAO E SUAS AUTAR"/>
        <s v="122X - IMPLANTACAO DO SISTEMA DE ATENDIMENTO PORTUARIO UNIFICADO"/>
        <s v="12KP - IMPLANTACAO DO SISTEMA DE CARGA INTELIGENTE E CADEIA LOGISTI"/>
        <s v="12KR - IMPLANTACAO DO SISTEMA DE GESTAO DE TRAFEGO DE NAVIOS"/>
        <s v="15MV - ATUALIZACAO DA COBERTURA E DA PRODUCAO ESTATISTICA E GEOCIEN"/>
        <s v="20LI - ESTUDOS PARA O PLANEJAMENTO DO SETOR ENERGETICO"/>
        <s v="20T4 - ATIVIDADES DO CENTRO DE APOIO A SISTEMAS LOGISTICOS DE DEFES"/>
        <s v="20U0 - GESTAO E APRIMORAMENTO DO PLANEJAMENTO"/>
        <s v="20U6 - PESQUISAS E ESTUDOS ESTATISTICOS"/>
        <s v="20U7 - CENSOS DEMOGRAFICO, AGROPECUARIO E GEOGRAFICO"/>
        <s v="20UC - ESTUDOS, PROJETOS E PLANEJAMENTO DE INFRAESTRUTURA DE TRANSP"/>
        <s v="217N - APOIO A ELABORACAO DE PLANOS E ESTUDOS DE INVESTIMENTOS EM I"/>
        <s v="21C5 - ELABORACAO DE ESTUDOS E AVALIACAO DE PROJETOS DE INVESTIMENT"/>
        <s v="2B52 - DESENVOLVIMENTO INSTITUCIONAL DA GESTAO ORCAMENTARIA, FINANC"/>
        <s v="4210 - FORMULACAO E GESTAO DA POLITICA NACIONAL DE CIENCIA, TECNOLO"/>
        <s v="4743 - COORDENACAO E GOVERNANCA DAS EMPRESAS ESTATAIS FEDERAIS"/>
        <s v="4892 - PLANEJAMENTO DOS SETORES DE PETROLEO, DERIVADOS, GAS NATURAL"/>
        <s v="4897 - PLANEJAMENTO DO SETOR ENERGETICO"/>
        <s v="8648 - DESENVOLVIMENTO E FORTALECIMENTO DA ECONOMIA DA SAUDE E PROG"/>
        <s v="8861 - GESTAO E APRIMORAMENTO DO PROCESSO ORCAMENTARIO"/>
        <s v="8874 - APOIO AO PLANEJAMENTO E GESTAO URBANA MUNICIPAL E INTERFEDER"/>
        <s v="00IO - INVENTARIANCA DO FUNDO NACIONAL DE DESENVOLVIMENTO - FND (EX"/>
        <s v="10S2 - CONSTRUCAO DO CENTRO DE TECNOLOGIA DA CAMARA DOS DEPUTADOS"/>
        <s v="10WS - CONSTRUCAO DO EDIFICIO-SEDE DO FORUM TRABALHISTA DE MANAUS -"/>
        <s v="110E - CONSTRUCAO DO EDIFICIO-SEDE DA PROCURADORIA DA REPUBLICA EM"/>
        <s v="11EQ - CONSTRUCAO DO CENTRO DE TREINAMENTO DA ESCOLA SUPERIOR DO MI"/>
        <s v="11IM - REFORMA DOS ANEXOS I E II DA SECAO JUDICIARIA DO RIO DE JANE"/>
        <s v="11JL - CONSTRUCAO DO EDIFICIO-SEDE DA JUSTICA FEDERAL EM FOZ DO IGU"/>
        <s v="11KR - CONSTRUCAO DO EDIFICIO-SEDE DA JUSTICA FEDERAL EM BLUMENAU -"/>
        <s v="11RQ - REFORMA DO FORUM DAS EXECUCOES FISCAIS - SP"/>
        <s v="11RV - CONSTRUCAO DO EDIFICIO-SEDE DO TRIBUNAL REGIONAL FEDERAL DA"/>
        <s v="11SD - CONSTRUCAO DO EDIFICIO-SEDE DA PROCURADORIA DA REPUBLICA EM"/>
        <s v="12DN - CONSTRUCAO DO EDIFICIO-SEDE DA PROCURADORIA DA JUSTICA MILIT"/>
        <s v="12EA - REFORMAS DE EDIFICACOES DO MINISTERIO DA CIENCIA, TECNOLOGIA"/>
        <s v="12F2 - REFORMA DOS IMOVEIS FUNCIONAIS DESTINADOS A MORADIA DOS DEPU"/>
        <s v="12R9 - CONSTRUCAO DO EDIFICIO II DA SECAO JUDICIARIA EM SALVADOR -"/>
        <s v="12RB - REFORMA DO EDIFICIO-SEDE DA SECAO JUDICIARIA EM BELEM - PA"/>
        <s v="12RE - CONSTRUCAO DO EDIFICIO-SEDE II DA SECAO JUDICIARIA EM GOIANI"/>
        <s v="12S9 - REFORMA DO FORUM FEDERAL CRIMINAL E PREVIDENCIARIO DE SAO PA"/>
        <s v="12SI - REFORMA DO EDIFICIO-SEDE DA JUSTICA FEDERAL EM ITABAIANA - S"/>
        <s v="12SK - REFORMA DO EDIFICIO-SEDE DA SECAO JUDICIARIA EM MACEIO - AL"/>
        <s v="12SN - REFORMA DO EDIFICIO-SEDE DA JUSTICA FEDERAL EM ARAPIRACA - A"/>
        <s v="12SO - CONSTRUCAO DE EDIFICIO-SEDE DA JUSTICA FEDERAL EM SANTANA DO"/>
        <s v="12SR - CONSTRUCAO DO EDIFICIO-SEDE II DA JUSTICA FEDERAL EM CACERES"/>
        <s v="12UT - CONSTRUCAO DO EDIFICIO-SEDE DO TRIBUNAL REGIONAL ELEITORAL D"/>
        <s v="132J - CONSTRUCAO DO EDIFICIO-SEDE DO FORUM TRABALHISTA DE RESENDE"/>
        <s v="133I - ADAPTACAO DO EDIFICIO-SEDE DO FORUM TRABALHISTA DE BELO HORI"/>
        <s v="134A - CONSTRUCAO DO EDIFICIO-ANEXO AO FORUM TRABALHISTA DE SAO LEO"/>
        <s v="134B - CONSTRUCAO DO EDIFICIO-ANEXO AO FORUM TRABALHISTA DE RIO GRA"/>
        <s v="134D - CONSTRUCAO DO EDIFICIO-SEDE DO FORUM TRABALHISTA DE NOVO HAM"/>
        <s v="134F - CONSTRUCAO DO EDIFICIO-SEDE DO FORUM TRABALHISTA DE SANTA RO"/>
        <s v="136Y - AMPLIACAO DO DEPOSITO DE ARMAZENAMENTO DE URNAS NO MUNICIPIO"/>
        <s v="13C1 - CONSTRUCAO DO EDIFICIO-SEDE DA PROMOTORIA DE JUSTICA DE BRAZ"/>
        <s v="13FR - REFORMA DO FORUM FEDERAL DE RIBEIRAO PRETO - SP"/>
        <s v="13ZW - CONSTRUCAO DO COMPLEXO DE ARMAZENAMENTO DO TJDFT"/>
        <s v="140R - CONSTRUCAO DO EDIFICIO-SEDE DA VARA DO TRABALHO DE ALEGRETE"/>
        <s v="149F - CONSTRUCAO DE CARTORIO ELEITORAL NO MUNICIPIO DE URUCARA - A"/>
        <s v="149G - CONSTRUCAO DE CARTORIO ELEITORAL NO MUNICIPIO DE JURUA - AM"/>
        <s v="14PU - CONSTRUCAO DO BLOCO G DA SEDE DO STJ"/>
        <s v="14UM - REFORMA DO EDIFICIO-SEDE II DA SECAO JUDICIARIA DO DISTRITO"/>
        <s v="14UQ - CONSTRUCAO DO EDIFICIO-SEDE DA CONTROLADORIA-REGIONAL DA UNI"/>
        <s v="14YI - CONSTRUCAO DO EDIFICIO-SEDE DA JUSTICA FEDERAL EM JUINA - MT"/>
        <s v="14YL - REFORMA DO COMPLEXO DE IMOVEIS DA SECAO JUDICIARIA DE SALVAD"/>
        <s v="14YN - REFORMA DO FORUM FEDERAL CIVEL DE SAO PAULO - SP"/>
        <s v="14YO - REFORMA DA SEDE ADMINISTRATIVA DA JUSTICA FEDERAL DE SAO PAU"/>
        <s v="14YQ - REFORMA DO EDIFICIO-SEDE E ANEXOS DO TRF DA 2. REGIAO - RJ"/>
        <s v="14YT - CONSTRUCAO DE CARTORIO ELEITORAL NO MUNICIPIO DE GUARAPARI -"/>
        <s v="153C - CONSTRUCAO DE GALPAO PARA ARQUIVO E DEPOSITO JUDICIAL PARA A"/>
        <s v="153H - REFORMA DO EDIFICIO-SEDE DO TRIBUNAL REGIONAL ELEITORAL DA B"/>
        <s v="155L - APRIMORAMENTO DA INFRAESTRUTURA DA FUNDACAO NACIONAL DO INDI"/>
        <s v="156G - CONSTRUCAO DA SEDE DO CENTRO NACIONAL DE PREVENCAO E COMBATE"/>
        <s v="157T - CONSTRUCAO DO EDIFICIO-SEDE DA ESCOLA NACIONAL DE FORMACAO E"/>
        <s v="158C - REFORMA DO EDIFICIO-SEDE I DA JUSTICA FEDERAL NO DISTRITO FE"/>
        <s v="158F - REFORMA DO EDIFICIO-SEDE DA SECAO JUDICIARIA EM GOIANIA - GO"/>
        <s v="158N - REFORMA DO EDIFICIO-SEDE DA SECAO JUDICIARIA EM ARACAJU - SE"/>
        <s v="158O - REFORMA DO EDIFICIO-SEDE DA JUSTICA FEDERAL EM RECIFE - PE"/>
        <s v="158T - REFORMA DO JUIZADO ESPECIAL FEDERAL DE SAO PAULO - SP - 2. E"/>
        <s v="158W - REFORMA DO COMPLEXO DE IMOVEIS DO TRIBUNAL REGIONAL FEDERAL"/>
        <s v="15A4 - CONSTRUCAO DO EDIFICIO-SEDE DO FORUM TRABALHISTA DE APUCARAN"/>
        <s v="15AL - REFORMA DE UNIDADES DA ANM"/>
        <s v="15DM - INTEGRACAO DO SISTEMA ESTATISTICO E GEOCIENTIFICO NACIONAL"/>
        <s v="15FU - REFORMA DO EDIFICIO-SEDE III DA JUSTICA FEDERAL NO DISTRITO"/>
        <s v="15FZ - REFORMA DO FORUM FEDERAL DE PRESIDENTE PRUDENTE - SP"/>
        <s v="15G5 - REFORMA DO EDIFICIO-SEDE DA SECAO JUDICIARIA EM JOAO PESSOA"/>
        <s v="15G6 - REFORMA DO EDIFICIO-SEDE DA JUSTICA FEDERAL EM CAMPINA GRAND"/>
        <s v="15G7 - REFORMA DO EDIFICIO-SEDE DA JUSTICA FEDERAL EM ESTANCIA - SE"/>
        <s v="15GD - REFORMA DO EDIFICIO-ANEXO I DA SECAO JUDICIARIA EM FORTALEZA"/>
        <s v="15GE - REFORMA DO EDIFICIO-SEDE DA SECAO JUDICIARIA EM FORTALEZA -"/>
        <s v="15GM - REFORMA DE DATACENTERS NA JUSTICA FEDERAL DE 1. GRAU DA 1. R"/>
        <s v="15HO - REFORMA DE CARTORIO ELEITORAL NO MUNICIPIO DE SAO LUIS - MA"/>
        <s v="15NX - REFORMA DO FORUM FEDERAL DE SANTOS - SP"/>
        <s v="15NZ - REFORMA DO EDIFICIO-SEDE DO TRIBUNAL REGIONAL FEDERAL DA 3."/>
        <s v="15PG - REFORMA DO EDIFICIO-SEDE I DA JUSTICA FEDERAL EM UBERLANDIA"/>
        <s v="15PH - REFORMA DO EDIFICIO-SEDE DA JUSTICA FEDERAL EM TERESINA - PI"/>
        <s v="15QA - REFORMA DO FORUM FEDERAL DE BARUERI - SP"/>
        <s v="15QB - REFORMA DO EDIFICIO-SEDE DA SECAO JUDICIARIA DE PORTO ALEGRE"/>
        <s v="15R5 - IMPLANTACAO DO SISTEMA DE PROTECAO DAS INSTALACOES PRESIDENC"/>
        <s v="15R8 - REFORMA DO COMPLEXO DE IMOVEIS DA SECAO JUDICIARIA EM BELO H"/>
        <s v="15R9 - REFORMA DO EDIFICIO-SEDE DA SECAO JUDICIARIA EM PORTO VELHO"/>
        <s v="15S7 - REFORMA DO EDIFICIO-SEDE DA SUBSECAO JUDICIARIA DE SAO JOAO"/>
        <s v="15S8 - IMPLANTACAO DE SISTEMA DE ENERGIA SOLAR NA JUSTICA FEDERAL D"/>
        <s v="15S9 - REFORMA DA NOVA SEDE DO TRIBUNAL REGIONAL ELEITORAL DO RIO G"/>
        <s v="15SO - INSTALACAO DE CARTORIO ELEITORAL NO MUNICIPIO DE CAMARAGIBE"/>
        <s v="15SY - CONSTRUCAO DO EDIFICIO-SEDE DA ECORP"/>
        <s v="15SZ - REFORMA DO EDIFICIO-SEDE DA SECAO JUDICIARIA DE FLORIANOPOLI"/>
        <s v="15T9 - REFORMA DO FORUM MARILENA FRANCO NO RIO DE JANEIRO - RJ"/>
        <s v="15TA - AQUISICAO DE IMOVEL PARA O EDIFICIO-SEDE DA JUSTICA FEDERAL"/>
        <s v="15TK - REFORMA DO COMPLEXO DE IMOVEIS DA JUSTICA FEDERAL EM MANAUS"/>
        <s v="15TN - AQUISICAO DE IMOVEIS PARA FUNCIONAMENTO DO TRF DA 3. REGIAO"/>
        <s v="15TO - REFORMA DO ANEXO ADMINISTRATIVO PRESIDENTE WILSON DE SAO PAU"/>
        <s v="15U9 - IMPLANTACAO DE USINA FOTOVOLTAICA NO EDIFICIO-SEDE DO TRIBUN"/>
        <s v="15UA - REFORMAS DOS EDIFICIOS-SEDE DO MINISTERIO PUBLICO FEDERAL"/>
        <s v="15UQ - AQUISICAO DO EDIFICIO-SEDE DA PROCURADORIA DO TRABALHO DO MU"/>
        <s v="15UR - AQUISICAO DO EDIFICIO-SEDE DA PROCURADORIA DO TRABALHO NO MU"/>
        <s v="15US - AQUISICAO DO EDIFICIO-SEDE DA PROCURADORIA DO TRABALHO DO MU"/>
        <s v="15UT - AQUISICAO DO EDIFICIO-SEDE DA PROCURADORIA DO TRABALHO NO MU"/>
        <s v="15UU - REFORMA DO IMOVEL PARA ABRIGAR A SUBSECAO JUDICIARIA DE PATO"/>
        <s v="15VQ - AQUISICOES DE EDIFICIOS-SEDES PARA O MINISTERIO PUBLICO FEDE"/>
        <s v="15VR - CONSTRUCAO DO EDIFICIO-SEDE DA PROCURADORIA GERAL DO TRABALH"/>
        <s v="15VS - AQUISICOES DE EDIFICIOS-SEDES PARA O MINISTERIO PUBLICO DO T"/>
        <s v="15W8 - REFORMA E ADAPTACAO DO GALPAO DA CENTRAL DE ATENDIMENTO AO E"/>
        <s v="15W9 - AMPLIACAO DE CARTORIO ELEITORAL NO MUNICIPIO DE ESPIGAO D'OE"/>
        <s v="15WA - AMPLIACAO DE CARTORIO ELEITORAL NO MUNICIPIO DE OURO PRETO D"/>
        <s v="15WB - AMPLIACAO DO EDIFICIO-SEDE DO TRIBUNAL REGIONAL ELEITORAL DE"/>
        <s v="15WC - AMPLIACAO DO EDIFICIO-SEDE DO TRIBUNAL REGIONAL ELEITORAL DO"/>
        <s v="15WD - CONSTRUCAO DO EDIFICIO-SEDE DA VARA DO TRABALHO DE TEFE- AM"/>
        <s v="15WM - IMPLANTACAO DE SISTEMA DE CAPTACAO DE ENERGIA SOLAR NO TRIBU"/>
        <s v="15WP - REFORMA E MODERNIZACAO DE NOVA UNIDADE DO MINISTERIO DA SAUD"/>
        <s v="15WQ - AQUISICAO DO 1. NIVEL DO EDIFICIO QUE ABRIGARA O FORUM TRABA"/>
        <s v="1A66 - CONSTRUCAO DO EDIFICIO-SEDE DA JUSTICA FEDERAL EM SINOP - MT"/>
        <s v="1B39 - CONSTRUCAO DO COMPLEXO TRABALHISTA DO TRIBUNAL REGIONAL DO T"/>
        <s v="1B51 - CONSTRUCAO DO EDIFICIO-SEDE DO TRIBUNAL REGIONAL DO TRABALHO"/>
        <s v="1D37 - AQUISICAO DE EDIFICIO-SEDE PARA FUNCIONAMENTO DE SUBSECAO JU"/>
        <s v="1E30 - MODERNIZACAO DAS INSTALACOES DO MINISTERIO PUBLICO FEDERAL"/>
        <s v="1M49 - MODERNIZACAO DOS RECURSOS DE TECNOLOGIA DA INFORMACAO E COMU"/>
        <s v="1P66 - MODERNIZACAO DE INSTALACOES FISICAS DA JUSTICA DO TRABALHO"/>
        <s v="1P75 - CONSTRUCAO DO EDIFICIO-SEDE DO TRIBUNAL REGIONAL ELEITORAL D"/>
        <s v="2000 - ADMINISTRACAO DA UNIDADE"/>
        <s v="2016 - FUNCIONAMENTO DO CONSELHO NACIONAL DE SAUDE"/>
        <s v="20AP - SERVICOS DE AUDITORIA E CONTROLE"/>
        <s v="20GP - JULGAMENTO DE CAUSAS E GESTAO ADMINISTRATIVA NA JUSTICA ELEI"/>
        <s v="20Q8 - APOIO A IMPLANTACAO E MANUTENCAO DOS SISTEMAS DE SANEAMENTO"/>
        <s v="20QG - ATUACAO INTERNACIONAL DO MINISTERIO DA SAUDE"/>
        <s v="20QN - GESTAO DE ASSUNTOS INTERNACIONAIS"/>
        <s v="20RH - GERENCIAMENTO DAS POLITICAS DE EDUCACAO"/>
        <s v="20TP - ATIVOS CIVIS DA UNIAO"/>
        <s v="20U1 - APERFEICOAMENTO DA GESTAO PUBLICA"/>
        <s v="20X6 - DESENVOLVIMENTO SUSTENTAVEL DA REGIAO DO CALHA NORTE"/>
        <s v="20YQ - APOIO INSTITUCIONAL PARA APRIMORAMENTO DO SUS"/>
        <s v="20ZA - FORTALECIMENTO DAS ACOES DE AUTORIDADE MONETARIA"/>
        <s v="210F - DESENVOLVIMENTO DA AVIACAO CIVIL (GESTAO)"/>
        <s v="212S - DESENVOLVIMENTO, SUSTENTABILIDADE E FOMENTO DOS REGIMES DE P"/>
        <s v="214H - INATIVOS MILITARES DAS FORCAS ARMADAS"/>
        <s v="216G - OPERACIONALIZACAO DO FUNDO DE ESTABILIDADE DO SEGURO RURAL -"/>
        <s v="216H - AJUDA DE CUSTO PARA MORADIA OU AUXILIO-MORADIA A AGENTES PUB"/>
        <s v="216Q - APERFEICOAMENTO E FORTALECIMENTO DA GESTAO DE PESSOAS"/>
        <s v="216Z - GESTAO E PROMOCAO DO PROGRAMA DE PARCERIAS DE INVESTIMENTOS"/>
        <s v="218I - ATIVOS CIVIS DOS EX-TERRITORIOS E DO ANTIGO ESTADO DA GUANAB"/>
        <s v="218J - ATIVOS MILITARES DOS EX-TERRITORIOS E DO ANTIGO ESTADO DA GU"/>
        <s v="218K - INATIVOS MILITARES DOS EX-TERRITORIOS E DO ANTIGO ESTADO DA"/>
        <s v="218S - APOIO AO PLANEJAMENTO, GERENCIAMENTO E ACOMPANHAMENTO DA IMP"/>
        <s v="218U - APOIO AO CUSTEIO DE DESPESAS INSTITUCIONAIS DE ENTIDADES REP"/>
        <s v="219M - IMPLEMENTACAO DO PROGRAMA DE PROTECAO INTEGRADA DE FRONTEIRA"/>
        <s v="21AN - COORDENACAO , ELABORACAO E PROPOSICOES PARA MODERNIZACAO DO"/>
        <s v="21AV - BONUS DE EFICIENCIA E PRODUTIVIDADE NA ATIVIDADE DE AUDITORI"/>
        <s v="21AW - BONUS DE EFICIENCIA E PRODUTIVIDADE NA ATIVIDADE TRIBUTARIA"/>
        <s v="21AX - GESTAO DAS POLITICAS DE PREVIDENCIA E TRABALHO"/>
        <s v="21BW - BONUS DE EFICIENCIA E PRODUTIVIDADE DE SERVIDORES INATIVOS E"/>
        <s v="21BX - BONUS DE EFICIENCIA E PRODUTIVIDADE DE SERVIDORES ATIVOS DA"/>
        <s v="21C0 - ENFRENTAMENTO DA EMERGENCIA DE SAUDE PUBLICA DE IMPORTANCIA"/>
        <s v="21CP - OPERACIONALIZACAO DO AUXILIO EMERGENCIAL 2021 PARA O ENFRENT"/>
        <s v="2867 - ATIVOS MILITARES DAS FORCAS ARMADAS"/>
        <s v="2872 - MOBILIZACAO PARA O SERVICO MILITAR OBRIGATORIO"/>
        <s v="2B27 - PROTECAO E DESENVOLVIMENTO DO PROGRAMA NUCLEAR BRASILEIRO"/>
        <s v="2C55 - DISSEMINACAO DE CONDUTA ETICA NO PODER EXECUTIVO FEDERAL"/>
        <s v="3751 - IMPLANTACAO DE VARAS COMUNS E DE JUIZADOS ESPECIAIS CIVEIS E"/>
        <s v="3752 - IMPLANTACAO DE PROCURADORIAS JUNTO AS VARAS FEDERAIS"/>
        <s v="4256 - APRECIACAO DE CAUSAS NA JUSTICA DO TRABALHO"/>
        <s v="4693 - SEGURANCA INSTITUCIONAL DO PRESIDENTE DA REPUBLICA E DO VICE"/>
        <s v="4815 - FUNCIONAMENTO DAS UNIDADES DESCENTRALIZADAS"/>
        <s v="4923 - PRODUCAO E DISSEMINACAO DE DADOS, INFORMACOES, EVIDENCIAS, C"/>
        <s v="6414 - SISTEMA NACIONAL PARA IDENTIFICACAO E SELECAO DE PUBLICO-ALV"/>
        <s v="6662 - FORMULACAO E DESENVOLVIMENTO DE POLITICAS E ESTRATEGIAS DE L"/>
        <s v="7808 - CONSTRUCAO DE EDIFICIO-SEDE DO SUPERIOR TRIBUNAL MILITAR"/>
        <s v="7J45 - CONSTRUCAO DO EDIFICIO-SEDE DA PROCURADORIA DA REPUBLICA EM"/>
        <s v="7V65 - CONSTRUCAO DA SEDE DO SISTEMA DE JUSTICA DA INFANCIA E DA JU"/>
        <s v="7V68 - REFORMA DO EDIFICIO-SEDE DA SECAO JUDICIARIA EM NATAL - RN"/>
        <s v="7XK3 - AQUISICAO DE IMOVEL CONTIGUO AO PREDIO DA ANTIGA SEDE DO TRI"/>
        <s v="7XK4 - REFORMA DO ANEXO III DO EDIFICIO-SEDE DO TRIBUNAL REGIONAL E"/>
        <s v="8249 - FUNCIONAMENTO DOS CONSELHOS DE ASSISTENCIA SOCIAL"/>
        <s v="8287 - APRIMORAMENTO DA ARTICULACAO E COOPERACAO INTERFEDERATIVA EM"/>
        <s v="8567 - AUXILIOS PECUNIARIOS AO PESSOAL ATIVO MILITAR DOS EXTINTOS T"/>
        <s v="1151 - ASSISTENCIA TECNICA PARA GESTAO DOS PROJETOS DE MODERNIZACAO"/>
        <s v="20RZ - ADMINISTRACAO DO FINANCIAMENTO ESTUDANTIL - FIES"/>
        <s v="20WU - DESENVOLVIMENTO DO MERCADO DE VALORES MOBILIARIOS"/>
        <s v="20Z3 - APOIO OPERACIONAL AO PAGAMENTO DO SEGURO-DESEMPREGO E DO ABO"/>
        <s v="20Z6 - GESTAO DE POLITICAS ECONOMICAS E FISCAIS"/>
        <s v="2D07 - ADMINISTRACAO DO FINANCIAMENTO A EMPREENDEDORES CULTURAIS"/>
        <s v="2D58 - AUDITORIA INTERNA, PREVENCAO E COMBATE A CORRUPCAO, OUVIDORI"/>
        <s v="8753 - MONITORAMENTO, AVALIACAO E GESTAO DA INFORMACAO ESTRATEGICA"/>
        <s v="0354 - CONCESSAO DE EMPRESTIMOS PARA LIQUIDACAO DE OPERADORAS DE PL"/>
        <s v="2022 - ANALISE DE PROCESSOS CONTRA PRATICAS DESLEAIS E ILEGAIS"/>
        <s v="2090 - FISCALIZACAO DOS SERVICOS E DA EXPLORACAO DA INFRAESTRUTURA"/>
        <s v="20UB - FISCALIZACAO DOS SERVICOS DE TRANSPORTE RODOVIARIO"/>
        <s v="20UF - REGULARIZACAO, DEMARCACAO E FISCALIZACAO DE TERRAS INDIGENAS"/>
        <s v="20UW - SEGURANCA NUCLEAR, CONTROLE DE MATERIAL NUCLEAR E PROTECAO F"/>
        <s v="20VF - FORTALECIMENTO INSTITUCIONAL"/>
        <s v="20VH - SUPERVISAO DE MERCADOS DE SEGUROS, RESSEGUROS, CAPITALIZACAO"/>
        <s v="20XX - PRESTACAO DE AUXILIOS A NAVEGACAO E FISCALIZACAO DA NAVEGACA"/>
        <s v="20YU - FISCALIZACAO DE OBRIGACOES TRABALHISTAS E INSPECAO EM SEGURA"/>
        <s v="20Z8 - ACOMPANHAMENTO E CONTROLE DE ATIVIDADES ECONOMICAS"/>
        <s v="20ZJ - FISCALIZACAO E REGULAMENTACAO DO SETOR AUDIOVISUAL"/>
        <s v="210J - SUPERVISAO DO MERCADO DE VALORES MOBILIARIOS"/>
        <s v="212J - REGULACAO DA DISTRIBUICAO E REVENDA DE DERIVADOS DE PETROLEO"/>
        <s v="212K - REGULACAO DA EXPLORACAO, DESENVOLVIMENTO E PRODUCAO DE PETRO"/>
        <s v="2137 - FISCALIZACAO DOS ESTOQUES E DAS OPERACOES DE GARANTIA E SUST"/>
        <s v="214J - FISCALIZACAO EM METROLOGIA E QUALIDADE"/>
        <s v="214N - CONTROLE E FISCALIZACAO AMBIENTAL"/>
        <s v="214P - FISCALIZACAO AMBIENTAL E PREVENCAO E COMBATE A INCENDIOS FLO"/>
        <s v="214W - MODERNIZACAO E FORTALECIMENTO DA DEFESA AGROPECUARIA"/>
        <s v="214X - VIGILANCIA E INSPECAO DAS OPERACOES DE COMERCIO EXTERIOR DE"/>
        <s v="215Z - REGULACAO, OUTORGA E FISCALIZACAO DA MINERACAO"/>
        <s v="217Z - GESTAO DO SISTEMA NACIONAL DE CERTIFICACAO DIGITAL DA INFRAE"/>
        <s v="21B1 - FORMULACAO DA POLITICA MONETARIA CAMBIAL E DE CREDITO E SUPE"/>
        <s v="21BN - GESTAO DA POLITICA DE COMBATE A CORRUPCAO E A LAVAGEM DE DIN"/>
        <s v="21BY - FISCALIZACAO DA NAVEGACAO AQUAVIARIA"/>
        <s v="21BZ - PRESTACAO DE AUXILIOS A NAVEGACAO"/>
        <s v="2237 - AUDITORIA E FISCALIZACAO TRIBUTARIA E ADUANEIRA"/>
        <s v="2348 - FISCALIZACAO DA EXPLORACAO DA INFRAESTRUTURA FERROVIARIA E D"/>
        <s v="2424 - FISCALIZACAO REGULATORIA"/>
        <s v="2495 - CONTROLE DE BENS SENSIVEIS"/>
        <s v="2508 - FISCALIZACAO E CONTROLE DA APLICACAO DA LEI"/>
        <s v="2589 - AVALIACAO E OPERACIONALIZACAO DO BENEFICIO DE PRESTACAO CONT"/>
        <s v="2592 - AUTORIZACAO, MONITORAMENTO E FISCALIZACAO DAS ENTIDADES FECH"/>
        <s v="2692 - FISCALIZACAO DO CUMPRIMENTO DAS CONTRAPARTIDAS PELAS EMPRESA"/>
        <s v="2907 - FISCALIZACAO DA EXPLORACAO DA INFRAESTRUTURA RODOVIARIA"/>
        <s v="2912 - REGULACAO E FISCALIZACAO DA AVIACAO CIVIL"/>
        <s v="2919 - REGISTRO E FISCALIZACAO DE PRODUTOS CONTROLADOS"/>
        <s v="4245 - CLASSIFICACAO BRASILEIRA DE OCUPACOES - CBO"/>
        <s v="4339 - QUALIFICACAO DA REGULACAO E FISCALIZACAO DA SAUDE SUPLEMENTA"/>
        <s v="4880 - FISCALIZACAO DOS SERVICOS DE ENERGIA ELETRICA"/>
        <s v="4907 - OUVIDORIA GERAL DO MINISTERIO DA CIDADANIA"/>
        <s v="4926 - REGULACAO E FISCALIZACAO DOS USOS DE RECURSOS HIDRICOS, DOS"/>
        <s v="8606 - APOIO AO DESENVOLVIMENTO E CONTROLE DA AGRICULTURA ORGANICA"/>
        <s v="8690 - FISCALIZACAO E CONTROLE DO USO E OCUPACAO DE IMOVEIS DA UNIA"/>
        <s v="8708 - FORTALECIMENTO DA AUDITORIA DO SISTEMA UNICO DE SAUDE"/>
        <s v="10M8 - DESENVOLVIMENTO DO SISTEMA DE GESTAO DE PESSOAS - SIGEPE.GOV"/>
        <s v="10TN - IMPLANTACAO DA ADVOCACIA PUBLICA ELETRONICA E-AGU"/>
        <s v="147F - IMPLANTACAO DE SISTEMA DE DEFESA CIBERNETICA PARA A DEFESA N"/>
        <s v="148D - DESENVOLVIMENTO E IMPLANTACAO DO NOVO SISTEMA DE CONTROLE DE"/>
        <s v="151W - DESENVOLVIMENTO E IMPLANTACAO DO SISTEMA PROCESSO JUDICIAL E"/>
        <s v="152B - DESENVOLVIMENTO E IMPLANTACAO DO SISTEMA PROCESSO JUDICIAL E"/>
        <s v="153V - DESENVOLVIMENTO DO PORTAL UNICO DE COMERCIO EXTERIOR"/>
        <s v="15EH - IMPLANTACAO DE SISTEMAS ESTRATEGICOS PARA GESTAO TRIBUTARIA"/>
        <s v="15OP - ESTRUTURACAO DO GOVERNO DIGITAL"/>
        <s v="15P7 - MODERNIZACAO E AMPLIACAO DA INFRAESTRUTURA DE TECNOLOGIA DA"/>
        <s v="15UK - IMPLEMENTACAO DE PROJETOS DE CIDADES DIGITAIS E INTELIGENTES"/>
        <s v="15UL - IMPLANTACAO DE INFRAESTRUTURA PARA OS PROJETOS NORTE E NORDE"/>
        <s v="20V8 - APOIO A INICIATIVAS E PROJETOS DE INCLUSAO DIGITAL"/>
        <s v="20VG - GESTAO DAS SOLUCOES INFORMATIZADAS DA SECRETARIA ESPECIAL DA"/>
        <s v="20YN - SISTEMAS DE TECNOLOGIA DE INFORMACAO E COMUNICACAO PARA A SA"/>
        <s v="20Z7 - GESTAO DE SISTEMAS INFORMATIZADOS DE ADMINISTRACAO FINANCEIR"/>
        <s v="211Y - GESTAO E APRIMORAMENTO DOS RECURSOS DE TECNOLOGIA DA INFORMA"/>
        <s v="218T - MANUTENCAO E OPERACAO DA INFRAESTRUTURA DE TECNOLOGIA DA INF"/>
        <s v="21AP - APOIO A IMPLEMENTACAO DA POLITICA NACIONAL DE SEGURANCA DA I"/>
        <s v="21AZ - SISTEMA DE ESCRITURACAO DIGITAL DAS OBRIGACOES FISCAIS, PREV"/>
        <s v="21CN - GESTAO E MANUTENCAO DA IDENTIFICACAO CIVIL NACIONAL"/>
        <s v="2292 - SERVICO DE PROCESSAMENTO DE DADOS DE BENEFICIOS PREVIDENCIAR"/>
        <s v="2583 - PROCESSAMENTO DE DADOS DO BENEFICIO DE PRESTACAO CONTINUADA"/>
        <s v="2B51 - GESTAO E DISSEMINACAO DA INFORMACAO GEOLOGICA"/>
        <s v="2C73 - MANUTENCAO DO SISTEMA NACIONAL DE TECNOLOGIA DA INFORMACAO"/>
        <s v="4741 - CADASTROS PUBLICOS E SISTEMAS DE INTEGRACAO DAS ACOES DE TRA"/>
        <s v="6881 - MODERNIZACAO E DESENVOLVIMENTO DE SISTEMAS DE INFORMACAO DA"/>
        <s v="7832 - IMPLANTACAO DO SISTEMA DE AUTOMACAO DE IDENTIFICACAO DO ELEI"/>
        <s v="8715 - PRESERVACAO, ORGANIZACAO, DISSEMINACAO E ACESSO AO CONHECIME"/>
        <s v="8727 - APERFEICOAMENTO DO SISTEMA DE INFORMACAO PARA SAUDE SUPLEMEN"/>
        <s v="152W - ADEQUACAO E MODERNIZACAO DOS IMOVEIS DE USO ESPECIAL DA ADMI"/>
        <s v="153E - ADEQUACAO E REFORMA DE INSTALACOES PREDIAIS"/>
        <s v="15L0 - CONSTRUCAO DE IMOVEIS PARA USO DA ADMINISTRACAO PUBLICA FEDE"/>
        <s v="20L9 - LEVANTAMENTOS, ESTUDOS, PREVISAO E ALERTA DE EVENTOS HIDROLO"/>
        <s v="20LA - MAPEAMENTO GEOLOGICO-GEOTECNICO EM MUNICIPIOS CRITICOS COM R"/>
        <s v="20U4 - GOVERNANCA DO PATRIMONIO IMOBILIARIO DA UNIAO"/>
        <s v="20U8 - PESQUISAS, ESTUDOS E LEVANTAMENTOS GEOCIENTIFICOS"/>
        <s v="20WQ - GESTAO DE POLITICAS DE DESENVOLVIMENTO REGIONAL, ORDENAMENTO"/>
        <s v="210U - ORGANIZACAO DA ESTRUTURA FUNDIARIA"/>
        <s v="211C - REFORMA AGRARIA E REGULARIZACAO FUNDIARIA"/>
        <s v="219N - GOVERNANCA FUNDIARIA E GERENCIAMENTO DO CADASTRO RURAL"/>
        <s v="2D62 - LEVANTAMENTOS DA GEODIVERSIDADE"/>
        <s v="6553 - APOIO A IMPLANTACAO DE INFRAESTRUTURA COMPLEMENTAR, SOCIAL E"/>
        <s v="8866 - APOIO A REGULARIZACAO FUNDIARIA EM AREAS URBANAS"/>
        <s v="00CC - CONCESSAO DE BOLSAS DE ESTUDO A CANDIDATOS AFRODESCENDENTES"/>
        <s v="2055 - CURSOS DE ALTOS ESTUDOS DA ESCOLA SUPERIOR DE GUERRA"/>
        <s v="20G2 - FORMACAO E APERFEICOAMENTO DE MAGISTRADOS"/>
        <s v="20GN - EDUCACAO PREVIDENCIARIA E FINANCEIRA"/>
        <s v="20HP - DESENVOLVIMENTO DE COMPETENCIAS DE MEMBROS E SERVIDORES DO M"/>
        <s v="20SW - FORMACAO E CAPACITACAO DE PROFISSIONAIS DA AVIACAO CIVIL"/>
        <s v="20U9 - DESENVOLVIMENTO DE COMPETENCIAS DE AGENTES PUBLICOS"/>
        <s v="20VE - PROMOCAO DA EDUCACAO FISCAL"/>
        <s v="20VY - IMPLEMENTACAO DE ACOES DE CIDADANIA E EDUCACAO AMBIENTAL"/>
        <s v="20X9 - CAPACITACAO PROFISSIONAL DA AERONAUTICA"/>
        <s v="20XR - CAPACITACAO PROFISSIONAL DA MARINHA"/>
        <s v="20YD - EDUCACAO E FORMACAO EM SAUDE"/>
        <s v="20YV - DEMOCRATIZACAO DAS RELACOES DE TRABALHO"/>
        <s v="2250 - SELECAO E DESENVOLVIMENTO DE PESSOAS"/>
        <s v="2534 - FORMACAO E APERFEICOAMENTO DE DIPLOMATAS"/>
        <s v="2B32 - FORMACAO ESPECIALIZADA PARA O SETOR NUCLEAR"/>
        <s v="4572 - CAPACITACAO DE SERVIDORES PUBLICOS FEDERAIS EM PROCESSO DE Q"/>
        <s v="4640 - CAPACITACAO DE RECURSOS HUMANOS PARA A COMPETITIVIDADE"/>
        <s v="4909 - FUNCIONAMENTO DE PROGRAMAS DE POS-GRADUACAO E DEMAIS ATIVIDA"/>
        <s v="6149 - RESIDENCIA DE PROFISSIONAIS DE SAUDE - SUS"/>
        <s v="6294 - PROMOCAO DE CURSOS PARA O DESENVOLVIMENTO LOCAL SUSTENTAVEL"/>
        <s v="6438 - CAPACITACAO DE RECURSOS HUMANOS PARA TRANSPORTES COLETIVOS U"/>
        <s v="8917 - FORTALECIMENTO DAS ADMINISTRACOES LOCAIS"/>
        <s v="8965 - CAPACITACAO PROFISSIONAL MILITAR DO EXERCITO BRASILEIRO"/>
        <s v="219L - SERVICO PUBLICO DE PRODUCAO DE SELOS FISCAIS FEDERAIS"/>
        <s v="2238 - ARRECADACAO TRIBUTARIA E ADUANEIRA"/>
        <s v="2088 - CONCESSAO E REGULACAO DOS SERVICOS E DA EXPLORACAO DA INFRAE"/>
        <s v="4699 - OUTORGA DE GERACAO, TRANSMISSAO E DISTRIBUICAO DE ENERGIA EL"/>
        <s v="2017 - COMUNICACAO INSTITUCIONAL"/>
        <s v="20Q4 - OPERACAO DO CANAL SAUDE"/>
        <s v="219I - PUBLICIDADE INSTITUCIONAL E DE UTILIDADE PUBLICA"/>
        <s v="2549 - COMUNICACAO E DIVULGACAO INSTITUCIONAL"/>
        <s v="4641 - PUBLICIDADE DE UTILIDADE PUBLICA"/>
        <s v="00PP - INTEGRALIZACAO DO CAPITAL SOCIAL INICIAL DA EMPRESA DE PROJE"/>
        <s v="00RZ - INTEGRALIZACAO DO CAPITAL SOCIAL INICIAL DA NAV BRASIL SERVI"/>
        <s v="123B - DESENVOLVIMENTO DE CARGUEIRO TATICO MILITAR DE 10 A 20 TONEL"/>
        <s v="123J - AQUISICAO DE HELICOPTEROS PARA EMPREGO DAS FORCAS ARMADAS"/>
        <s v="14T0 - AQUISICAO DE AERONAVES DE CACA E SISTEMAS AFINS - PROJETO FX"/>
        <s v="14TH - IMPLANTACAO E MODERNIZACAO DE SISTEMAS BELICOS E EQUIPAMENTO"/>
        <s v="14XJ - AQUISICAO DE CARGUEIRO TATICO MILITAR DE 10 A 20 TONELADAS -"/>
        <s v="151S - IMPLANTACAO DO PROGRAMA ESTRATEGICO DE SISTEMAS ESPACIAIS"/>
        <s v="15W4 - AQUISICAO DE HELICOPTEROS LEVES (PROJETO TH-X)"/>
        <s v="2048 - MANUTENCAO E SUPRIMENTO DE MATERIAL AERONAUTICO"/>
        <s v="20IH - MODERNIZACAO E REVITALIZACAO DE AERONAVES E SISTEMAS EMBARCA"/>
        <s v="20SA - MANUTENCAO E ADEQUACAO DOS SISTEMAS MILITARES DA AERONAUTICA"/>
        <s v="20XV - OPERACAO DO SISTEMA DE CONTROLE DO ESPACO AEREO BRASILEIRO -"/>
        <s v="217W - OPERACAO DE SISTEMAS ESPACIAIS DE OBSERVACAO DA TERRA"/>
        <s v="219D - ADEQUACAO DE ORGANIZACOES MILITARES"/>
        <s v="21A0 - APRESTAMENTO DAS FORCAS"/>
        <s v="21BK - MANUTENCAO DAS ESTRUTURAS DO PROGRAMA ESTRATEGICO DE SISTEMA"/>
        <s v="21BT - PROTECAO, FISCALIZACAO E COMBATE A ILICITOS NA AMAZONIA LEGA"/>
        <s v="21CM - RECOMPOSICAO DOS MEIOS DA FORCA AEREA BRASILEIRA"/>
        <s v="2868 - COMBUSTIVEIS E LUBRIFICANTES DE AVIACAO"/>
        <s v="2913 - INVESTIGACAO E PREVENCAO DE ACIDENTES AERONAUTICOS"/>
        <s v="7U72 - ADEQUACAO, REVITALIZACAO E MODERNIZACAO DA FROTA DE AERONAVE"/>
        <s v="00QJ - PARTICIPACAO DA UNIAO NO CAPITAL DA EMPRESA GERENCIAL DE PRO"/>
        <s v="123G - IMPLANTACAO DE ESTALEIRO E BASE NAVAL PARA CONSTRUCAO E MANU"/>
        <s v="123H - CONSTRUCAO DE SUBMARINO DE PROPULSAO NUCLEAR"/>
        <s v="123I - CONSTRUCAO DE SUBMARINOS CONVENCIONAIS"/>
        <s v="156O - OBTENCAO DE MEIOS DA MARINHA"/>
        <s v="157N - ADEQUACAO DA BRIGADA ANFIBIA DE FUZILEIROS NAVAIS - PROBANF"/>
        <s v="1N47 - CONSTRUCAO DE NAVIOS-PATRULHA DE 500 TONELADAS (NPA 500T) -"/>
        <s v="1N56 - DESENVOLVIMENTO DE MISSIL NACIONAL ANTINAVIO"/>
        <s v="20XO - DESENVOLVIMENTO TECNOLOGICO DA MARINHA"/>
        <s v="211D - COORDENACAO TECNICA DA AMAZONIA AZUL TECNOLOGIAS DE DEFESA S"/>
        <s v="21CL - RECOMPOSICAO DO NUCLEO DO PODER NAVAL"/>
        <s v="13DB - AQUISICAO DE SISTEMAS DE ARTILHARIA ANTIAEREA"/>
        <s v="14LW - IMPLANTACAO DO SISTEMA DE DEFESA ESTRATEGICO ASTROS 2020"/>
        <s v="14T4 - IMPLANTACAO DO PROJETO GUARANI"/>
        <s v="14T5 - IMPLANTACAO DO SISTEMA INTEGRADO DE MONITORAMENTO DE FRONTEI"/>
        <s v="14T6 - IMPLANTACAO DO PROGRAMA ESTRATEGICO DE PROTECAO DA SOCIEDADE"/>
        <s v="156M - MODERNIZACAO ESTRATEGICA E OPERACIONAL DO EXERCITO BRASILEIR"/>
        <s v="156N - OBTENCAO DE MEIOS DO EXERCITO"/>
        <s v="15W5 - REESTRUTURACAO DO SISTEMA DE ENGENHARIA DO EXERCITO"/>
        <s v="15W6 - IMPLANTACAO DO PROGRAMA ESTRATEGICO DO EXERCITO LUCERNA (PRG"/>
        <s v="20X3 - MOBILIZACAO E LOGISTICA PARA A DEFESA NACIONAL"/>
        <s v="20X7 - EMPREGO CONJUNTO OU COMBINADO DAS FORCAS ARMADAS"/>
        <s v="20XE - MANUTENCAO DOS SISTEMAS DE COMANDO E CONTROLE DO EXERCITO"/>
        <s v="20XJ - DESENVOLVIMENTO TECNOLOGICO DO EXERCITO"/>
        <s v="20XL - SAUDE EM OPERACOES MILITARES"/>
        <s v="218X - OPERACOES DE GARANTIA DA LEI E DA ORDEM"/>
        <s v="219C - ACOLHIMENTO HUMANITARIO E INTERIORIZACAO DE MIGRANTES EM SIT"/>
        <s v="21C1 - ASSISTENCIA EMERGENCIAL E ACOLHIMENTO HUMANITARIO DE PESSOAS"/>
        <s v="2452 - ADEQUACAO DA INFRAESTRUTURA DOS PELOTOES ESPECIAIS DE FRONTE"/>
        <s v="2900 - SELECAO PARA O SERVICO MILITAR E APRESENTACAO DA RESERVA EM"/>
        <s v="2911 - MODERNIZACAO DAS ORGANIZACOES MILITARES DE ENGENHARIA DO EXE"/>
        <s v="3138 - IMPLANTACAO DO SISTEMA DE AVIACAO DO EXERCITO"/>
        <s v="4528 - PRODUCAO DE MATERIAL DE EMPREGO MILITAR"/>
        <s v="00R2 - APRIMORAMENTO DA SEGURANCA PUBLICA NACIONAL"/>
        <s v="154T - APRIMORAMENTO E MANUTENCAO DA INFRAESTRUTURA DA POLICIA RODO"/>
        <s v="154U - CONSTRUCAO DO CENTRO NACIONAL DE CAPACITACAO E DIFUSAO DE CI"/>
        <s v="154Z - CONSTRUCAO DA SUPERINTENDENCIA REGIONAL NO ESTADO DO PARA"/>
        <s v="155H - CONSTRUCAO DA DELEGACIA DE JUIZ DE FORA/MG"/>
        <s v="15F5 - CONSTRUCAO DA DELEGACIA DE SAO JOSE DO RIO PRETO/SP"/>
        <s v="15F9 - APRIMORAMENTO DA INFRAESTRUTURA DA POLICIA FEDERAL"/>
        <s v="15P9 - CONSTRUCAO, INSTALACAO E REFORMA DE IMOVEL DA FORCA NACIONAL"/>
        <s v="15UN - CONSTRUCAO DA SEDE REGIONAL NO ESTADO DE RONDONIA"/>
        <s v="15UP - CONSTRUCAO DA DELEGACIA DE PONTA PORA/MS"/>
        <s v="15WF - REFORMA DA SEDE DA SUPERINTENDENCIA DO RIO GRANDE DO SUL"/>
        <s v="15WG - CONSTRUCAO DA SEDE REGIONAL DO RIO GRANDE DO NORTE"/>
        <s v="15WH - CONSTRUCAO DA SUPERINTENDENCIA REGIONAL EM MINAS GERAIS"/>
        <s v="15WI - CONSTRUCAO DA SUPERINTENDENCIA REGIONAL NO PIAUI-PI"/>
        <s v="15WR - CONSTRUCAO DA SEDE REGIONAL NO ESTADO DA BAHIA"/>
        <s v="215R - APERFEICOAMENTO DA GESTAO E TECNOLOGIA DA INFORMACAO"/>
        <s v="21BM - DESENVOLVIMENTO DE POLITICAS DE SEGURANCA PUBLICA, PREVENCAO"/>
        <s v="21BQ - IMPLEMENTACAO DE POLITICAS DE SEGURANCA PUBLICA, PREVENCAO,"/>
        <s v="2586 - MANUTENCAO DO SISTEMA DE EMISSAO DE PASSAPORTE, CONTROLE DO"/>
        <s v="2723 - POLICIAMENTO, FISCALIZACAO, COMBATE A CRIMINALIDADE E CORRUP"/>
        <s v="2726 - PREVENCAO E REPRESSAO AO TRAFICO ILICITO DE DROGAS E A CRIME"/>
        <s v="2B00 - ATUACAO DA FORCA NACIONAL DE SEGURANCA PUBLICA"/>
        <s v="14UX - APERFEICOAMENTO, MODERNIZACAO E AMPLIACAO DAS ACOES DO CENTR"/>
        <s v="15DN - BASES CARTOGRAFICAS PARA O PLANO NACIONAL DE GESTAO DE RISCO"/>
        <s v="22BO - ACOES DE PROTECAO E DEFESA CIVIL"/>
        <s v="8172 - COORDENACAO E FORTALECIMENTO DO SISTEMA NACIONAL DE PROTECAO"/>
        <s v="8348 - APOIO A OBRAS EMERGENCIAIS DE MITIGACAO PARA REDUCAO DE DESA"/>
        <s v="8865 - APOIO A EXECUCAO DE PROJETOS E OBRAS DE CONTENCAO DE ENCOSTA"/>
        <s v="15LR - IMPLANTACAO DA GEOINFORMACAO DE DEFESA - GEODEF"/>
        <s v="20HR - GESTAO DA INFORMACAO CORPORATIVA NA PREVIDENCIA SOCIAL"/>
        <s v="21AY - PREVENCAO A LAVAGEM DE DINHEIRO E AO FINANCIAMENTO DO TERROR"/>
        <s v="2564 - GESTAO DE CADASTROS PARA A PREVIDENCIA SOCIAL"/>
        <s v="2684 - ACOES DE INTELIGENCIA"/>
        <s v="2866 - ACOES DE CARATER SIGILOSO"/>
        <s v="00PN - PARTICIPACAO DO BRASIL, COMO PAIS NAO MEMBRO, EM ATIVIDADES"/>
        <s v="15ST - ACESSAO A ORGANIZACAO PARA A COOPERACAO E DESENVOLVIMENTO EC"/>
        <s v="20I5 - SERVICOS CONSULARES E DE ASSISTENCIA A BRASILEIROS NO EXTERI"/>
        <s v="20WW - RELACOES E NEGOCIACOES BILATERAIS"/>
        <s v="20WX - RELACOES E NEGOCIACOES MULTILATERAIS"/>
        <s v="2536 - DEMARCACAO DE FRONTEIRAS"/>
        <s v="6105 - RELACOES E NEGOCIACOES NO AMBITO DA ORGANIZACAO MUNDIAL DO C"/>
        <s v="8495 - REALIZACAO DE EVENTOS INTERNACIONAIS OFICIAIS"/>
        <s v="00QX - PAGAMENTO DA TAXA DE ADMINISTRACAO DO ESCRITORIO LOCAL DO PR"/>
        <s v="20IY - INTERNACIONALIZACAO DE POLITICAS DE CIDADANIA"/>
        <s v="20X0 - COOPERACAO HUMANITARIA INTERNACIONAL E PARTICIPACAO DA SOCIE"/>
        <s v="20X1 - PARTICIPACAO BRASILEIRA EM MISSOES DE PAZ"/>
        <s v="2532 - COOPERACAO COM PAISES DE LINGUA PORTUGUESA E PAISES MEMBROS"/>
        <s v="2533 - COOPERACAO TECNICA INTERNACIONAL"/>
        <s v="2D55 - IMPLEMENTACAO DE POLITICA, ESTRATEGIA E ASSUNTOS INTERNACION"/>
        <s v="6147 - COOPERACAO INTERNACIONAL EM CIENCIA, TECNOLOGIA E INOVACAO"/>
        <s v="00H5 - BENEFICIOS DE PRESTACAO CONTINUADA (BPC) A PESSOA IDOSA E DA"/>
        <s v="00S9 - AUXILIO EMERGENCIAL AS INSTITUICOES DE LONGA PERMANENCIA PAR"/>
        <s v="00IN - BENEFICIOS DE PRESTACAO CONTINUADA (BPC) A PESSOA COM DEFICI"/>
        <s v="0E85 - SUBVENCAO ECONOMICA EM OPERACOES DE FINANCIAMENTO PARA A AQU"/>
        <s v="14UF - CONSTRUCAO, REFORMA, EQUIPAGEM E AMPLIACAO DE UNIDADES DE AT"/>
        <s v="217M - DESENVOLVIMENTO INTEGRAL NA PRIMEIRA INFANCIA - CRIANCA FELI"/>
        <s v="00S1 - AUXILIO EMERGENCIAL PECUNIARIO PARA OS PESCADORES PROFISSION"/>
        <s v="00S4 - AUXILIO EMERGENCIAL DE PROTECAO SOCIAL A PESSOAS EM SITUACAO"/>
        <s v="00SF - AUXILIO EMERGENCIAL RESIDUAL PARA ENFRENTAMENTO DA EMERGENCI"/>
        <s v="00SI - AUXILIO EMERGENCIAL 2021 PARA O ENFRENTAMENTO DA EMERGENCIA"/>
        <s v="0359 - CONTRIBUICAO AO FUNDO GARANTIA-SAFRA (LEI N. 10.420, DE 2002"/>
        <s v="1211 - IMPLEMENTACAO DE INFRAESTRUTURA BASICA NOS MUNICIPIOS DA REG"/>
        <s v="20GD - INCLUSAO PRODUTIVA RURAL"/>
        <s v="20GG - PROMOCAO DA INCLUSAO PRODUTIVA DE FAMILIAS EM SITUACAO DE PO"/>
        <s v="20IT - APERFEICOAMENTO DOS MECANISMOS DE GESTAO, DE DISSEMINACAO DE"/>
        <s v="20XH - REALIZACAO DE ACOES DE COOPERACAO DO EXERCITO"/>
        <s v="218V - PROMOCAO DO DESENVOLVIMENTO HUMANO NOS DIFERENTES CICLOS DE"/>
        <s v="219E - ACOES DE PROTECAO SOCIAL BASICA"/>
        <s v="219F - ACOES DE PROTECAO SOCIAL ESPECIAL"/>
        <s v="219G - ESTRUTURACAO DA REDE DE SERVICOS DO SISTEMA UNICO DE ASSISTE"/>
        <s v="2792 - DISTRIBUICAO DE ALIMENTOS A GRUPOS POPULACIONAIS TRADICIONAI"/>
        <s v="7K66 - APOIO A PROJETOS DE DESENVOLVIMENTO SUSTENTAVEL LOCAL INTEGR"/>
        <s v="8442 - TRANSFERENCIA DE RENDA DIRETAMENTE AS FAMILIAS EM CONDICAO D"/>
        <s v="8446 - SERVICO DE APOIO A GESTAO DESCENTRALIZADA DO PROGRAMA BOLSA"/>
        <s v="8893 - APOIO A ORGANIZACAO, A GESTAO E A VIGILANCIA SOCIAL NO TERRI"/>
        <s v="116V - INSTALACAO DE UNIDADES DE FUNCIONAMENTO DO INSS"/>
        <s v="2591 - RECONHECIMENTO DE DIREITOS DE BENEFICIOS PREVIDENCIARIOS"/>
        <s v="2E96 - PROGRAMA DE HABILITACAO E REABILITACAO FISICA E PROFISSIONAL"/>
        <s v="8426 - DESIMOBILIZACAO DE IMOVEIS NAO-OPERACIONAIS DO INSS"/>
        <s v="00QD - PENSOES MILITARES DOS EX-TERRITORIOS E DO ANTIGO ESTADO DA G"/>
        <s v="0179 - PENSOES MILITARES DAS FORCAS ARMADAS"/>
        <s v="0181 - APOSENTADORIAS E PENSOES CIVIS DA UNIAO"/>
        <s v="0397 - APOSENTADORIAS E PENSOES DO EXTINTO INSTITUTO DE PREVIDENCIA"/>
        <s v="2004 - ASSISTENCIA MEDICA E ODONTOLOGICA AOS SERVIDORES CIVIS, EMPR"/>
        <s v="20YI - IMPLEMENTACAO DE POLITICAS DE ATENCAO A SAUDE"/>
        <s v="20YL - ESTRUTURACAO DE ACADEMIAS DA SAUDE"/>
        <s v="212B - BENEFICIOS OBRIGATORIOS AOS SERVIDORES CIVIS, EMPREGADOS, MI"/>
        <s v="217U - APOIO A MANUTENCAO DOS POLOS DE ACADEMIA DA SAUDE"/>
        <s v="219A - PISO DE ATENCAO PRIMARIA A SAUDE"/>
        <s v="21BG - FORMACAO E PROVISAO DE PROFISSIONAIS PARA A ATENCAO PRIMARIA"/>
        <s v="21CE - IMPLEMENTACAO DE POLITICAS DE ATENCAO PRIMARIA A SAUDE"/>
        <s v="2E74 - ESTRUTURACAO E MODERNIZACAO DE UNIDADES DE SAUDE DAS FORCAS"/>
        <s v="2E79 - EXPANSAO E CONSOLIDACAO DA ATENCAO BASICA (POLITICA NACIONAL"/>
        <s v="2E89 - INCREMENTO TEMPORARIO AO CUSTEIO DOS SERVICOS DE ATENCAO BAS"/>
        <s v="8581 - ESTRUTURACAO DA REDE DE SERVICOS DE ATENCAO PRIMARIA A SAUDE"/>
        <s v="125H - CONSTRUCAO DO COMPLEXO INTEGRADO DO INSTITUTO NACIONAL DE CA"/>
        <s v="15EG - IMPLANTACAO DA NOVA SEDE DO INSTITUTO NACIONAL DE CARDIOLOGI"/>
        <s v="15W0 - CONSTRUCAO DO HOSPITAL MATERNO INFANTIL DA SERRA - ES"/>
        <s v="15W1 - CONSTRUCAO DO HOSPITAL DO SANGUE DO AMAZONAS"/>
        <s v="15W2 - CONSTRUCAO DO HOSPITAL PUBLICO REGIONAL DE PALMEIRA DAS MISS"/>
        <s v="15W3 - ESTRUTURACAO DO CENTRO DE ONCOLOGIA E HEMATOLOGIA DO GRUPO H"/>
        <s v="20G8 - REESTRUTURACAO DOS SERVICOS AMBULATORIAIS E HOSPITALARES PRE"/>
        <s v="20QI - IMPLANTACAO E MANUTENCAO DA FORCA NACIONAL DE SAUDE"/>
        <s v="20RX - REESTRUTURACAO E MODERNIZACAO DOS HOSPITAIS UNIVERSITARIOS F"/>
        <s v="20SP - OPERACIONALIZACAO DO SISTEMA NACIONAL DE TRANSPLANTES"/>
        <s v="20XT - PRESTACAO DE SERVICOS MEDICO-HOSPITALARES E DE ENSINO E PESQ"/>
        <s v="21CD - IMPLEMENTACAO DE POLITICAS DE ATENCAO ESPECIALIZADA A SAUDE"/>
        <s v="2E90 - INCREMENTO TEMPORARIO AO CUSTEIO DOS SERVICOS DE ASSISTENCIA"/>
        <s v="4086 - FUNCIONAMENTO E GESTAO DE INSTITUICOES HOSPITALARES FEDERAIS"/>
        <s v="4324 - ATENCAO A SAUDE DE POPULACOES RIBEIRINHAS E DE AREAS REMOTAS"/>
        <s v="6148 - ASSISTENCIA MEDICA QUALIFICADA E GRATUITA A TODOS OS NIVEIS"/>
        <s v="6217 - ATENCAO A SAUDE NOS SERVICOS AMBULATORIAIS E HOSPITALARES DO"/>
        <s v="8535 - ESTRUTURACAO DE UNIDADES DE ATENCAO ESPECIALIZADA EM SAUDE"/>
        <s v="8585 - ATENCAO A SAUDE DA POPULACAO PARA PROCEDIMENTOS EM MEDIA E A"/>
        <s v="8721 - IMPLEMENTACAO DA REGULACAO, CONTROLE E AVALIACAO DA ATENCAO"/>
        <s v="8755 - APERFEICOAMENTO, AVALIACAO E DESENVOLVIMENTO DE ACOES E SERV"/>
        <s v="8758 - APERFEICOAMENTO, AVALIACAO E DESENVOLVIMENTO DE ACOES E SERV"/>
        <s v="8759 - APERFEICOAMENTO, AVALIACAO E DESENVOLVIMENTO DE ACOES E SERV"/>
        <s v="8933 - ESTRUTURACAO DE SERVICOS DE ATENCAO AS URGENCIAS E EMERGENCI"/>
        <s v="20AE - PROMOCAO DA ASSISTENCIA FARMACEUTICA E INSUMOS ESTRATEGICOS"/>
        <s v="20AH - ORGANIZACAO DOS SERVICOS DE ASSISTENCIA FARMACEUTICA NO SUS"/>
        <s v="20AI - AUXILIO-REABILITACAO PSICOSSOCIAL AOS EGRESSOS DE LONGAS INT"/>
        <s v="20K3 - AVALIACAO E INCORPORACAO DE TECNOLOGIAS DE SAUDE NO AMBITO D"/>
        <s v="20K5 - APOIO AO USO DE PLANTAS MEDICINAIS E FITOTERAPICOS NO SUS"/>
        <s v="20YR - MANUTENCAO E FUNCIONAMENTO DO PROGRAMA FARMACIA POPULAR DO B"/>
        <s v="20YS - MANUTENCAO E FUNCIONAMENTO DO PROGRAMA FARMACIA POPULAR DO B"/>
        <s v="2522 - PRODUCAO DE FARMACOS, MEDICAMENTOS E FITOTERAPICOS"/>
        <s v="4295 - ATENCAO AOS PACIENTES PORTADORES DE DOENCAS HEMATOLOGICAS"/>
        <s v="4368 - PROMOCAO DA ASSISTENCIA FARMACEUTICA POR MEIO DA DISPONIBILI"/>
        <s v="4370 - ATENDIMENTO A POPULACAO COM MEDICAMENTOS PARA TRATAMENTO DOS"/>
        <s v="4705 - PROMOCAO DA ASSISTENCIA FARMACEUTICA POR MEIO DA DISPONIBILI"/>
        <s v="6516 - APERFEICOAMENTO E AVALIACAO DOS SERVICOS DE HEMOTERAPIA E HE"/>
        <s v="7690 - ESTRUTURACAO DOS SERVICOS DE HEMATOLOGIA E HEMOTERAPIA"/>
        <s v="8636 - FORTALECIMENTO DA INOVACAO TECNOLOGICA DE INSUMOS ESTRATEGIC"/>
        <s v="20AB - INCENTIVO FINANCEIRO AOS ESTADOS, DISTRITO FEDERAL E MUNICIP"/>
        <s v="6174 - ANALISE DA QUALIDADE DE PRODUTOS E INSUMOS DE SAUDE"/>
        <s v="8719 - VIGILANCIA SANITARIA DE PRODUTOS, SERVICOS E AMBIENTES"/>
        <s v="20AL - INCENTIVO FINANCEIRO AOS ESTADOS, DISTRITO FEDERAL E MUNICIP"/>
        <s v="20T6 - FORTALECIMENTO DA SAUDE AMBIENTAL PARA REDUCAO DOS RISCOS A"/>
        <s v="20YE - AQUISICAO E DISTRIBUICAO DE IMUNOBIOLOGICOS E INSUMOS PARA P"/>
        <s v="20YJ - FORTALECIMENTO DO SISTEMA NACIONAL DE VIGILANCIA EM SAUDE"/>
        <s v="2E87 - CONTROLE DA POPULACAO DE ANIMAIS EM SITUACOES EXCEPCIONAIS ("/>
        <s v="2E95 - REFORCO DA VIGILANCIA EM SAUDE MEDIANTE AQUISICAO E DISTRIBU"/>
        <s v="8327 - MANUTENCAO DE SERVICO LABORATORIAL DE REFERENCIA PARA O CONT"/>
        <s v="00PI - APOIO A ALIMENTACAO ESCOLAR NA EDUCACAO BASICA (PNAE)"/>
        <s v="20QH - IMPLEMENTACAO DA SEGURANCA ALIMENTAR E NUTRICIONAL NA SAUDE"/>
        <s v="215I - CONSOLIDACAO DA IMPLANTACAO DO SISTEMA NACIONAL DE SEGURANCA"/>
        <s v="2784 - PROMOCAO DO CONSUMO DE ALIMENTOS ADEQUADOS E SAUDAVEIS"/>
        <s v="2798 - AQUISICAO E DISTRIBUICAO DE ALIMENTOS DA AGRICULTURA FAMILIA"/>
        <s v="8458 - APOIO A AGRICULTURA URBANA"/>
        <s v="00H4 - SEGURO DESEMPREGO"/>
        <s v="00PK - INDENIZACOES A SERVIDORES CIVIS E MILITARES EM SERVICO NO EX"/>
        <s v="0581 - ABONO SALARIAL"/>
        <s v="212O - MOVIMENTACAO DE MILITARES"/>
        <s v="21C2 - BENEFICIO EMERGENCIAL DE MANUTENCAO DO EMPREGO E DA RENDA"/>
        <s v="2865 - SUPRIMENTO DE FARDAMENTO"/>
        <s v="2553 - IDENTIFICACAO DA POPULACAO POR MEIO DA CARTEIRA DE TRABALHO"/>
        <s v="20JT - GESTAO DO SISTEMA NACIONAL DE EMPREGO - SINE"/>
        <s v="20NK - ESTRUTURACAO E DINAMIZACAO DE ARRANJOS PRODUTIVOS LOCAIS EM"/>
        <s v="20Z1 - QUALIFICACAO SOCIAL E PROFISSIONAL DE TRABALHADORES"/>
        <s v="4786 - CAPACITACAO E MONITORAMENTO DA JUVENTUDE RURAL (PROJETO AMAN"/>
        <s v="6557 - FORMACAO CIVICO-PROFISSIONAL DE JOVENS EM SERVICO MILITAR -"/>
        <s v="0158 - FINANCIAMENTO DE PROGRAMAS DE DESENVOLVIMENTO ECONOMICO A CA"/>
        <s v="215F - FOMENTO E FORTALECIMENTO DA ECONOMIA SOLIDARIA"/>
        <s v="2B12 - FOMENTO A INCLUSAO PRODUTIVA"/>
        <s v="2C43 - GESTAO DO FUNDO DE AMPARO AO TRABALHADOR - FAT"/>
        <s v="15KP - IMPLANTACAO DA MEDICINA OPERATIVA CONJUNTA NAS FORCAS ARMADA"/>
        <s v="15R4 - APOIO A EXPANSAO, REESTRUTURACAO E MODERNIZACAO DAS INSTITUI"/>
        <s v="20RG - REESTRUTURACAO E MODERNIZACAO DAS INSTITUICOES DA REDE FEDER"/>
        <s v="20RL - FUNCIONAMENTO DAS INSTITUICOES DA REDE FEDERAL DE EDUCACAO P"/>
        <s v="210T - PROMOCAO DA EDUCACAO DO CAMPO"/>
        <s v="219U - APOIO AO FUNCIONAMENTO DAS INSTITUICOES DA REDE FEDERAL DE E"/>
        <s v="21B3 - FOMENTO AS ACOES DE PESQUISA, EXTENSAO E INOVACAO NAS INSTIT"/>
        <s v="21B4 - FOMENTO AO DESENVOLVIMENTO E MODERNIZACAO DOS SISTEMAS DE EN"/>
        <s v="21B5 - AVALIACAO DA EDUCACAO PROFISSIONAL E TECNOLOGICA"/>
        <s v="2510 - PRESTACAO DE ENSINO PROFISSIONAL MARITIMO"/>
        <s v="2994 - ASSISTENCIA AOS ESTUDANTES DAS INSTITUICOES FEDERAIS DE EDUC"/>
        <s v="0048 - APOIO A ENTIDADES DE ENSINO SUPERIOR NAO FEDERAIS"/>
        <s v="00P1 - APOIO A RESIDENCIA EM SAUDE"/>
        <s v="00QC - CONCESSAO DE BOLSAS DO PROGRAMA MAIS MEDICOS"/>
        <s v="00QH - CONCESSAO DE BOLSAS NO AMBITO DO PROGRAMA DE ESTIMULO A REES"/>
        <s v="0487 - CONCESSAO DE BOLSAS DE ESTUDO NO ENSINO SUPERIOR"/>
        <s v="0556 - APOIO FINANCEIRO A FUNDACAO GETULIO VARGAS"/>
        <s v="0A12 - CONCESSAO DE BOLSA PERMANENCIA NO ENSINO SUPERIOR"/>
        <s v="152X - AMPLIACAO E REESTRUTURACAO DE INSTITUICOES MILITARES DE ENSI"/>
        <s v="15R3 - APOIO A EXPANSAO, REESTRUTURACAO E MODERNIZACAO DAS INSTITUI"/>
        <s v="20GK - FOMENTO AS ACOES DE GRADUACAO, POS-GRADUACAO, ENSINO, PESQUI"/>
        <s v="20RK - FUNCIONAMENTO DE INSTITUICOES FEDERAIS DE ENSINO SUPERIOR"/>
        <s v="20RN - AVALIACAO DA EDUCACAO SUPERIOR E DA POS-GRADUACAO"/>
        <s v="20U5 - ENSINO DE GRADUACAO E POS-GRADUACAO EM ESTATISTICAS E GEOCIE"/>
        <s v="20X8 - PRESTACAO DE ENSINO DE GRADUACAO E POS-GRADUACAO DO INSTITUT"/>
        <s v="219V - APOIO AO FUNCIONAMENTO DAS INSTITUICOES FEDERAIS DE EDUCACAO"/>
        <s v="2A82 - PRESTACAO DE ENSINO DE GRADUACAO E POS-GRADUACAO NO INSTITUT"/>
        <s v="4002 - ASSISTENCIA AO ESTUDANTE DE ENSINO SUPERIOR"/>
        <s v="6344 - REGULACAO E SUPERVISAO DOS CURSOS DE GRADUACAO E DE INSTITUI"/>
        <s v="6503 - CENSO DA EDUCACAO SUPERIOR"/>
        <s v="7XE1 - RECONSTRUCAO E MODERNIZACAO DO MUSEU NACIONAL"/>
        <s v="8282 - REESTRUTURACAO E MODERNIZACAO DAS INSTITUICOES FEDERAIS DE E"/>
        <s v="00OW - APOIO A MANUTENCAO DA EDUCACAO INFANTIL"/>
        <s v="12KU - APOIO A IMPLANTACAO DE ESCOLAS PARA EDUCACAO INFANTIL"/>
        <s v="20TR - APOIO FINANCEIRO SUPLEMENTAR A MANUTENCAO DA EDUCACAO INFANT"/>
        <s v="00PH - CONCESSAO DE BOLSAS E AUXILIO FINANCEIRO PARA PROMOVER A ALF"/>
        <s v="214V - APOIO A ALFABETIZACAO, A ELEVACAO DA ESCOLARIDADE E A INTEGR"/>
        <s v="8425 - APOIO AO PROJETO RONDON"/>
        <s v="21CO - FUNCIONAMENTO DAS INSTITUICOES FEDERAIS DE EDUCACAO ESPECIAL"/>
        <s v="00O0 - CONCESSAO DE BOLSAS DE APOIO A EDUCACAO BASICA"/>
        <s v="0509 - APOIO AO DESENVOLVIMENTO DA EDUCACAO BASICA"/>
        <s v="0969 - APOIO AO TRANSPORTE ESCOLAR NA EDUCACAO BASICA"/>
        <s v="0E53 - AQUISICAO DE VEICULOS PARA O TRANSPORTE ESCOLAR DA EDUCACAO"/>
        <s v="20RI - FUNCIONAMENTO DAS INSTITUICOES FEDERAIS DE EDUCACAO BASICA"/>
        <s v="20RJ - APOIO A CAPACITACAO E FORMACAO INICIAL E CONTINUADA PARA A E"/>
        <s v="20RM - EXAMES E AVALIACOES DA EDUCACAO BASICA"/>
        <s v="20RP - APOIO A INFRAESTRUTURA PARA A EDUCACAO BASICA"/>
        <s v="20RQ - PRODUCAO, AQUISICAO E DISTRIBUICAO DE LIVROS E MATERIAIS DID"/>
        <s v="20XM - PRESTACAO DE ENSINO ASSISTENCIAL NOS COLEGIOS MILITARES"/>
        <s v="20XS - PRESTACAO DE ENSINO ASSISTENCIAL NA FUNDACAO OSORIO"/>
        <s v="4014 - CENSO ESCOLAR DA EDUCACAO BASICA"/>
        <s v="20Q7 - PRESERVACAO DO PATRIMONIO HISTORICO E CULTURAL DE CIENCIA E"/>
        <s v="20ZH - PRESERVACAO DO PATRIMONIO CULTURAL BRASILEIRO"/>
        <s v="2810 - PROMOCAO DO ACESSO AO PATRIMONIO DOCUMENTAL NACIONAL"/>
        <s v="5538 - PRESERVACAO DO PATRIMONIO CULTURAL DAS CIDADES HISTORICAS"/>
        <s v="006C - FINANCIAMENTO AO SETOR AUDIOVISUAL - FUNDO SETORIAL DO AUDIO"/>
        <s v="0B85 - CONCESSAO DE FINANCIAMENTO A EMPREENDEDORES CULTURAIS (LEI N"/>
        <s v="12PG - PROMOCAO DO CINEMA NA CIDADE - FUNDO SETORIAL DO AUDIOVISUAL"/>
        <s v="14U2 - IMPLANTACAO, INSTALACAO E MODERNIZACAO DE ESPACOS E EQUIPAME"/>
        <s v="15UG - IMPLANTACAO, INSTALACAO E MODERNIZACAO DE ESTACOES CIDADANIA"/>
        <s v="20KH - ACOES INTEGRADAS DE CULTURA E EDUCACAO"/>
        <s v="20WY - DIFUSAO CULTURAL E DIVULGACAO DO BRASIL NO EXTERIOR"/>
        <s v="20ZF - PROMOCAO E FOMENTO A CULTURA BRASILEIRA"/>
        <s v="20ZG - FORMULACAO E GESTAO DA POLITICA CULTURAL"/>
        <s v="20ZI - FOMENTO AO SETOR AUDIOVISUAL (MEDIDA PROVISORIA N.. 2.228-1/"/>
        <s v="20ZK - ADMINISTRACAO DOS INVESTIMENTOS, FINANCIAMENTOS E ATIVIDADES"/>
        <s v="20ZM - PRODUCAO E DIFUSAO DE CONHECIMENTO NA AREA CULTURAL"/>
        <s v="211F - FUNCIONAMENTO DE ESPACOS E EQUIPAMENTOS CULTURAIS"/>
        <s v="215G - IMPLEMENTACAO DA POLITICA NACIONAL DE CULTURA VIVA"/>
        <s v="218A - INOVACAO, DIFUSAO E AMPLIACAO DO ACESSO A PRODUCAO AUDIOVISU"/>
        <s v="219S - DESENVOLVIMENTO E FORTALECIMENTO DA ECONOMIA CRIATIVA"/>
        <s v="219Z - CONSERVACAO E RECUPERACAO DE ATIVOS DE INFRAESTRUTURA DA UNI"/>
        <s v="8106 - APOIO A PROJETOS AUDIOVISUAIS ESPECIFICOS - FUNDO SETORIAL D"/>
        <s v="00R3 - RACIONALIZACAO E MODERNIZACAO DO SISTEMA PENAL"/>
        <s v="155N - APRIMORAMENTO DA INFRAESTRUTURA E MODERNIZACAO DO SISTEMA PE"/>
        <s v="15F7 - CONSTRUCAO DA SEDE DO DEPARTAMENTO PENINTECIARIO NACIONAL -"/>
        <s v="15OH - CONSTRUCAO DA PENITENCIARIA FEDERAL EM CHARQUEADAS- RS"/>
        <s v="21BP - APRIMORAMENTO DO SISTEMA PENITENCIARIO NACIONAL E INCENTIVO"/>
        <s v="14XS - IMPLEMENTACAO DA CASA DA MULHER BRASILEIRA E DE CENTROS DE A"/>
        <s v="15SX - IMPLANTACAO, INSTALACAO E MODERNIZACAO DE ESPACOS E EQUIPAME"/>
        <s v="20I7 - PROMOCAO DA POLITICA NACIONAL DE JUSTICA"/>
        <s v="20IE - ARTICULACAO DE POLITICA PUBLICA SOBRE DROGAS"/>
        <s v="20R9 - REDUCAO DA DEMANDA DE DROGAS"/>
        <s v="20YM - IMPLEMENTACAO DE POLITICAS DE PROMOCAO DA EQUIDADE EM SAUDE"/>
        <s v="210R - MONITORAMENTO DE CONFLITOS AGRARIOS E PACIFICACAO NO CAMPO"/>
        <s v="218B - POLITICAS DE IGUALDADE E ENFRENTAMENTO A VIOLENCIA CONTRA AS"/>
        <s v="218Q - PROMOCAO E DEFESA DOS DIREITOS DA PESSOA IDOSA"/>
        <s v="21AQ - PROTECAO DO DIREITO A VIDA"/>
        <s v="21AR - PROMOCAO E DEFESA DE DIREITOS PARA TODOS"/>
        <s v="21AS - FORTALECIMENTO DA FAMILIA"/>
        <s v="21AT - FUNCIONAMENTO DOS CONSELHOS E COMISSOES DE DIREITOS"/>
        <s v="21AU - OPERACIONALIZACAO E APERFEICOAMENTO DO SISTEMA INTEGRADO NAC"/>
        <s v="21BR - GESTAO DE ATIVOS E DESCAPITALIZACAO DO CRIME"/>
        <s v="2334 - PROTECAO E DEFESA DO CONSUMIDOR"/>
        <s v="2725 - PRESTACAO DE ASSISTENCIA JURIDICA AO CIDADAO"/>
        <s v="2733 - QUALIFICACAO E DEMOCRATIZACAO DO PROCESSO ADMINISTRATIVO E E"/>
        <s v="2807 - PROMOCAO E DEFESA DA CONCORRENCIA"/>
        <s v="2B68 - RELACOES COM OS USUARIOS DE SERVICOS DE TELECOMUNICACOES"/>
        <s v="6067 - APOIO E FOMENTO A PROJETOS DE DEFESA DE DIRETOS DIFUSOS"/>
        <s v="6182 - FUNCIONAMENTO E FORTALECIMENTO DO SISTEMA DE OUVIDORIAS DO S"/>
        <s v="6440 - FOMENTO AO DESENVOLVIMENTO LOCAL PARA COMUNIDADES REMANESCEN"/>
        <s v="20YP - PROMOCAO, PROTECAO E RECUPERACAO DA SAUDE INDIGENA"/>
        <s v="21BO - PROTECAO E PROMOCAO DOS DIREITOS DOS POVOS INDIGENAS"/>
        <s v="10S3 - APOIO A URBANIZACAO DE ASSENTAMENTOS PRECARIOS"/>
        <s v="10S6 - APOIO A URBANIZACAO DE ASSENTAMENTOS PRECARIOS POR MEIO DO F"/>
        <s v="10SR - ESTUDOS E PROJETOS RELATIVOS A MOBILIDADE URBANA"/>
        <s v="10ST - TRANSPORTE NAO MOTORIZADO"/>
        <s v="10T2 - APOIO A PROJETOS E OBRAS DE REABILITACAO, DE ACESSIBILIDADE"/>
        <s v="15UE - PLANOS DE MOBILIDADE URBANA LOCAIS"/>
        <s v="1D73 - APOIO A POLITICA NACIONAL DE DESENVOLVIMENTO URBANO VOLTADO"/>
        <s v="2D47 - MODERACAO DE TRAFEGO"/>
        <s v="2D49 - ESTUDOS, PROJETOS E DESENVOLVIMENTO INSTITUCIONAL NO SETOR D"/>
        <s v="20YZ - APOIO AO FORTALECIMENTO INSTITUCIONAL DO SISTEMA NACIONAL DE"/>
        <s v="4414 - EDUCACAO PARA A CIDADANIA NO TRANSITO"/>
        <s v="8872 - APOIO A CAPACITACAO DE GESTORES E AGENTES SOCIAIS PARA O DES"/>
        <s v="10SS - SISTEMAS DE TRANSPORTE PUBLICO COLETIVO URBANO"/>
        <s v="2843 - FUNCIONAMENTO DOS SISTEMAS DE TRANSPORTE FERROVIARIO URBANO"/>
        <s v="00GY - FINANCIAMENTO IMOBILIARIO PARA O PESSOAL DA MARINHA"/>
        <s v="00JE - FINANCIAMENTO IMOBILIARIO PARA O PESSOAL DA AERONAUTICA"/>
        <s v="00M5 - AQUISICAO DE TERRENOS E CONSTRUCAO DE UNIDADES HABITACIONAIS"/>
        <s v="00QI - SEGUROS HABITACIONAIS DE FINANCIAMENTO IMOBILIARIO PARA PESS"/>
        <s v="10SJ - APOIO A PRODUCAO DE INTERESSE SOCIAL"/>
        <s v="15F1 - DISPONIBILIZACAO DE PROPRIOS NACIONAIS RESIDENCIAIS PARA OS"/>
        <s v="8873 - APOIO AO FORTALECIMENTO INSTITUCIONAL DOS AGENTES INTEGRANTE"/>
        <s v="8875 - APOIO A MELHORIA HABITACIONAL"/>
        <s v="21C9 - IMPLANTACAO, AMPLIACAO OU MELHORIA DE ACOES E SERVICOS SUSTE"/>
        <s v="21CH - IMPLANTACAO DE MELHORIAS HABITACIONAIS PARA CONTROLE DA DOEN"/>
        <s v="21CJ - SANEAMENTO BASICO EM ALDEIAS INDIGENAS PARA PREVENCAO DE DOE"/>
        <s v="3921 - IMPLANTACAO DE MELHORIAS HABITACIONAIS PARA CONTROLE DA DOEN"/>
        <s v="7656 - IMPLANTACAO, AMPLIACAO OU MELHORIA DE ACOES E SERVICOS SUSTE"/>
        <s v="7684 - SANEAMENTO BASICO EM ALDEIAS INDIGENAS PARA PREVENCAO DE DOE"/>
        <s v="8948 - APOIO A IMPLANTACAO DE EQUIPAMENTOS E DE TECNOLOGIA SOCIAL D"/>
        <s v="10GD - IMPLANTACAO, AMPLIACAO E MELHORIA DE SISTEMAS PUBLICOS DE AB"/>
        <s v="10GE - IMPLANTACAO, AMPLIACAO E MELHORIA DE SISTEMAS PUBLICOS DE ES"/>
        <s v="10GG - IMPLANTACAO E MELHORIA DE SISTEMAS PUBLICOS DE MANEJO DE RES"/>
        <s v="10RM - IMPLANTACAO, AMPLIACAO, MELHORIA OU ADEQUACAO DE SISTEMAS DE"/>
        <s v="10S5 - APOIO A EMPREENDIMENTOS DE SANEAMENTO INTEGRADO EM MUNICIPIO"/>
        <s v="10SC - APOIO A IMPLANTACAO, AMPLIACAO OU MELHORIAS EM SISTEMAS DE A"/>
        <s v="10SG - APOIO A SISTEMAS DE DRENAGEM URBANA SUSTENTAVEL E DE MANEJO"/>
        <s v="141J - LIGACOES INTRADOMICILIARES DE ESGOTOS SANITARIOS E MODULOS S"/>
        <s v="1N08 - APOIO A IMPLANTACAO, AMPLIACAO OU MELHORIAS DE SISTEMAS DE E"/>
        <s v="1P95 - APOIO A ELABORACAO DE PLANOS E PROJETOS DE SANEAMENTO EM MUN"/>
        <s v="20AF - APOIO AO CONTROLE DE QUALIDADE DA AGUA PARA CONSUMO HUMANO P"/>
        <s v="20AG - APOIO A GESTAO DOS SISTEMAS DE SANEAMENTO BASICO EM MUNICIPI"/>
        <s v="20AM - IMPLEMENTACAO DE PROJETOS DE COLETA E RECICLAGEM DE MATERIAI"/>
        <s v="20NV - APOIO A IMPLEMENTACAO DE ACOES DE DESENVOLVIMENTO DO SETOR A"/>
        <s v="216F - GESTAO DA POLITICA DE SANEAMENTO BASICO"/>
        <s v="219R - MELHORIA DA QUALIDADE REGULATORIA DO SETOR DE SANEAMENTO"/>
        <s v="21CA - IMPLANTACAO, AMPLIACAO E MELHORIA DE SISTEMAS PUBLICOS DE AB"/>
        <s v="21CB - IMPLANTACAO, AMPLIACAO E MELHORIA DE SISTEMAS PUBLICOS DE ES"/>
        <s v="21CC - IMPLANTACAO E MELHORIA DE SISTEMAS PUBLICOS DE MANEJO DE RES"/>
        <s v="21CG - IMPLANTACAO E MELHORIA DE SERVICOS DE DRENAGEM E MANEJO DAS"/>
        <s v="21CI - IMPLANTACAO DE MELHORIAS SANITARIAS DOMICILIARES PARA PREVEN"/>
        <s v="3883 - IMPLANTACAO E MELHORIA DE SERVICOS DE DRENAGEM E MANEJO DAS"/>
        <s v="7652 - IMPLANTACAO DE MELHORIAS SANITARIAS DOMICILIARES PARA PREVEN"/>
        <s v="7XK6 - IMPLANTACAO, AMPLIACAO E MELHORIA DE SISTEMAS PUBLICOS DE AB"/>
        <s v="7XK7 - IMPLANTACAO, AMPLIACAO E MELHORIA DE SISTEMAS PUBLICOS DE ES"/>
        <s v="7XK8 - IMPLANTACAO E MELHORIA DE SISTEMAS PUBLICOS DE MANEJO DE RES"/>
        <s v="00J4 - FINANCIAMENTO REEMBOLSAVEL DE PROJETOS PARA MITIGACAO E ADAP"/>
        <s v="14RL - REALIZACAO DE ESTUDOS, PROJETOS E OBRAS PARA CONTENCAO OU AM"/>
        <s v="20G4 - FOMENTO A ESTUDOS E PROJETOS PARA MITIGACAO E ADAPTACAO A MU"/>
        <s v="20K2 - FOMENTO A PESQUISA E DESENVOLVIMENTO DE TECNOLOGIAS ALTERNAT"/>
        <s v="20M4 - APOIO A IMPLEMENTACAO DE POLITICAS AGROAMBIENTAIS"/>
        <s v="20N1 - FOMENTO A PROJETOS DE DESENVOLVIMENTO SUSTENTAVEL E CONSERVA"/>
        <s v="20W2 - REDUCAO DA VULNERABILIDADE AOS EFEITOS DA DESERTIFICACAO"/>
        <s v="20W8 - IMPLEMENTACAO DA AGENDA AMBIENTAL NA ADMINISTRACAO PUBLICA -"/>
        <s v="20WA - CADASTRO, RECOMPOSICAO E PRODUCAO FLORESTAL"/>
        <s v="20WM - APOIO A CRIACAO, GESTAO E IMPLEMENTACAO DAS UNIDADES DE CONS"/>
        <s v="20WN - EXECUCAO DE PESQUISA E CONSERVACAO DE ESPECIES E DO PATRIMON"/>
        <s v="218E - ARMAZENAMENTO DE REJEITOS RADIATIVOS E PROTECAO RADIOLOGICA"/>
        <s v="219K - GESTAO DAS COLECOES VIVAS, DO PATRIMONIO HISTORICO-CULTURAL"/>
        <s v="21A8 - FORMULACAO E IMPLEMENTACAO DE ESTRATEGIAS PARA PROMOVER A CO"/>
        <s v="21AJ - AGROPECUARIA CONSERVACIONISTA"/>
        <s v="6908 - FOMENTO A EDUCACAO EM SAUDE AMBIENTAL VOLTADA A PROMOCAO DA"/>
        <s v="8593 - APOIO AO DESENVOLVIMENTO DA PRODUCAO AGROPECUARIA SUSTENTAVE"/>
        <s v="20V9 - MONITORAMENTO DA COBERTURA DA TERRA E DO RISCO DE QUEIMADAS"/>
        <s v="20W1 - INICIATIVAS PARA IMPLEMENTACAO E MONITORAMENTO DA POLITICA N"/>
        <s v="20WH - CONTROLE AMBIENTAL DE PRODUTOS, SUBSTANCIAS, RESIDUOS E ATIV"/>
        <s v="20X4 - MANUTENCAO DO SISTEMA DE PROTECAO DA AMAZONIA - SIPAM"/>
        <s v="213E - ESTUDOS AMBIENTAIS DE AREAS SEDIMENTARES"/>
        <s v="214M - PREVENCAO E CONTROLE DE INCENDIOS FLORESTAIS NAS AREAS FEDER"/>
        <s v="214O - GESTAO DO USO SUSTENTAVEL DA BIODIVERSIDADE E RECUPERACAO AM"/>
        <s v="218R - MONITORAMENTO AMBIENTAL E GESTAO DA INFORMACAO SOBRE O MEIO"/>
        <s v="21A9 - IMPLEMENTACAO DE PROGRAMAS, PLANOS E ACOES PARA MELHORIA DA"/>
        <s v="21AB - MONITORAMENTO, AVALIACAO E CONTROLE DE SUBSTANCIAS, PRODUTOS"/>
        <s v="21BS - PREVENCAO, FISCALIZACAO, COMBATE E CONTROLE AO DESMATAMENTO"/>
        <s v="6925 - LICENCIAMENTO AMBIENTAL FEDERAL"/>
        <s v="10TT - MONITORAMENTO DA RECUPERACAO AMBIENTAL DA BACIA CARBONIFERA"/>
        <s v="125F - IMPLEMENTACAO DA RECUPERACAO AMBIENTAL DA BACIA CARBONIFERA"/>
        <s v="20I3 - DESCOMISSIONAMENTO DE UNIDADES MINERO-INDUSTRIAIS DE MATERIA"/>
        <s v="00LX - TRANSFERENCIA DOS RECURSOS DA COBRANCA AS AGENCIAS DE AGUAS"/>
        <s v="109H - CONSTRUCAO DE BARRAGENS"/>
        <s v="109I - CONSTRUCAO DE ACUDES"/>
        <s v="109J - CONSTRUCAO DE ADUTORAS"/>
        <s v="10CT - CONSTRUCAO DO CANAL ADUTOR DO SERTAO ALAGOANO"/>
        <s v="10DC - CONSTRUCAO DA BARRAGEM OITICICA NO ESTADO DO RIO GRANDE DO N"/>
        <s v="10F6 - IMPLANTACAO DA ADUTORA DO AGRESTE NO ESTADO DE PERNAMBUCO"/>
        <s v="10GM - ESTUDOS E PROJETOS DE INFRAESTRUTURA PARA SEGURANCA HIDRICA"/>
        <s v="10ZW - RECUPERACAO HIDROAMBIENTAL NAS BACIAS HIDROGRAFICAS NA AREA"/>
        <s v="116F - IMPLANTACAO, AMPLIACAO, MELHORIAS OU ADEQUACAO DE SISTEMAS D"/>
        <s v="11AA - CONSTRUCAO DA BARRAGEM FRONTEIRAS NO ESTADO DO CEARA"/>
        <s v="12EP - INTEGRACAO DO RIO SAO FRANCISCO COM AS BACIAS DO NORDESTE SE"/>
        <s v="12G6 - RECUPERACAO DE RESERVATORIOS ESTRATEGICOS PARA A INTEGRACAO"/>
        <s v="12G7 - CONSTRUCAO DO CANAL ADUTOR VERTENTE LITORANEA COM 112,5 KM N"/>
        <s v="14LA - CONSTRUCAO DA BARRAGEM INGAZEIRA, NO ESTADO DE PERNAMBUCO"/>
        <s v="14RP - REABILITACAO DE BARRAGENS E DE OUTRAS INFRAESTRUTURAS HIDRIC"/>
        <s v="14RX - IMPLANTACAO DO SISTEMA INTEGRADO DE ABASTECIMENTO DE AGUA CA"/>
        <s v="14VI - IMPLANTACAO DE INFRAESTRUTURAS PARA SEGURANCA HIDRICA"/>
        <s v="152D - CONSTRUCAO DO SISTEMA ADUTOR RAMAL DO AGRESTE PERNAMBUCANO"/>
        <s v="15DX - CONSTRUCAO DO SISTEMA ADUTOR RAMAL DO PIANCO NA REGIAO NORDE"/>
        <s v="15E7 - REVITALIZACAO DE BACIAS HIDROGRAFICAS NA AREA DE ATUACAO DA"/>
        <s v="15MY - ADEQUACAO DE SISTEMAS DE ABASTECIMENTO DE AGUA NA AREA DE AT"/>
        <s v="15MZ - ADEQUACAO DE SISTEMAS DE ESGOTAMENTO SANITARIO NA AREA DE AT"/>
        <s v="1851 - AQUISICAO DE EQUIPAMENTOS E/OU IMPLANTACAO DE OBRAS DE INFRA"/>
        <s v="1N64 - IMPLANTACAO DA ADUTORA PAJEU NOS ESTADOS DE PERNAMBUCO E PAR"/>
        <s v="20N4 - OPERACAO E MANUTENCAO DE INFRAESTRUTURAS HIDRICAS"/>
        <s v="20VR - CONSERVACAO E RECUPERACAO DE BACIAS HIDROGRAFICAS"/>
        <s v="20VS - FORMULACAO E APOIO A IMPLEMENTACAO DA POLITICA NACIONAL DE R"/>
        <s v="20WI - IMPLEMENTACAO DA POLITICA NACIONAL DE RECURSOS HIDRICOS"/>
        <s v="214T - GESTAO, OPERACAO E MANUTENCAO DO PROJETO DE INTEGRACAO DO RI"/>
        <s v="219H - OPERACAO E MANUTENCAO DA BARRAGEM E DA ECLUSA DO CANAL SAO G"/>
        <s v="2378 - OPERACAO DA REDE HIDROMETEOROLOGICA"/>
        <s v="2397 - LEVANTAMENTOS HIDROGEOLOGICOS, ESTUDOS INTEGRADOS EM RECURSO"/>
        <s v="5308 - CONSTRUCAO DA BARRAGEM JEQUITAI NO ESTADO DE MINAS GERAIS"/>
        <s v="5900 - INTEGRACAO DO RIO SAO FRANCISCO COM AS BACIAS DOS RIOS JAGUA"/>
        <s v="7G88 - CONSTRUCAO DA BARRAGEM ATALAIA NO ESTADO DO PIAUI"/>
        <s v="7L29 - CINTURAO DAS AGUAS DO CEARA - TRECHO I"/>
        <s v="8695 - DESSALINIZACAO DE AGUAS CONTINENTAIS E MARINHAS - PROGRAMA A"/>
        <s v="147S - AMPLIACAO DA REDE NACIONAL DE MONITORAMENTO METEOROLOGICO"/>
        <s v="2161 - PRODUCAO E DIVULGACAO DE INFORMACOES METEOROLOGICAS E CLIMAT"/>
        <s v="00LV - FORMACAO, CAPACITACAO E FIXACAO DE RECURSOS HUMANOS QUALIFIC"/>
        <s v="00M6 - CONCESSAO DE BOLSAS PARA PESQUISA ECONOMICA"/>
        <s v="13CL - CONSTRUCAO DE FONTE DE LUZ SINCROTRON DE 4. GERACAO - SIRIUS"/>
        <s v="14ML - RECONSTRUCAO DA ESTACAO ANTARTICA COMANDANTE FERRAZ"/>
        <s v="14XT - EXPANSAO DAS INSTALACOES FISICA E LABORATORIAL DO LNNANO, PO"/>
        <s v="154K - CONSTRUCAO DA INFRAESTRUTURA DO INSTITUTO NACIONAL DO SEMI-A"/>
        <s v="15P6 - AMPLIACAO E MODERNIZACAO DA INFRAESTRUTURA PARA O ESTUDO DA"/>
        <s v="20GB - MONITORAMENTO E ALERTA DE DESASTRES NATURAIS - CEMADEN"/>
        <s v="20QF - PESQUISAS, ENSINO E INOVACOES TECNOLOGICAS BIOMEDICAS E EM M"/>
        <s v="20US - FOMENTO A PROJETOS, PROGRAMAS E REDES DE PESQUISA E DESENVOL"/>
        <s v="20UT - PROMOCAO DA PESQUISA, DO DESENVOLVIMENTO E DA INOVACAO EM TE"/>
        <s v="20UV - FOMENTO A PESQUISA E DESENVOLVIMENTO EM CIENCIA E TECNOLOGIA"/>
        <s v="20V7 - PESQUISA, DESENVOLVIMENTO CIENTIFICO, DIFUSAO DO CONHECIMENT"/>
        <s v="20VA - APOIO A ESTUDOS E PROJETOS DE PESQUISAS E DESENVOLVIMENTO RE"/>
        <s v="20WK - PESQUISA, AVALIACAO E MONITORAMENTO DA FLORA BRASILEIRA"/>
        <s v="20YW - PRODUCAO DE CONHECIMENTO APLICADO PARA SUBSIDIAR POLITICAS P"/>
        <s v="20YY - ESTUDOS, PESQUISAS E GERACAO DE INFORMACOES SOBRE TRABALHO,"/>
        <s v="212H - MANUTENCAO DE CONTRATO DE GESTAO COM ORGANIZACOES SOCIAIS (L"/>
        <s v="215L - FOMENTO A PESQUISA E DESENVOLVIMENTO CIENTIFICO EM AREAS EST"/>
        <s v="216V - FOMENTO A INFRAESTRUTURA DE LABORATORIOS NACIONAIS"/>
        <s v="216W - PESQUISA, DESENVOLVIMENTO E SUPERCOMPUTACAO PARA PREVISAO DE"/>
        <s v="217J - GESTAO DE ORGAOS COLEGIADOS VINCULADOS AO MCTI"/>
        <s v="21AC - ENCOMENDAS TECNOLOGICAS E FOMENTO A TECNOLOGIAS APLICADAS EM"/>
        <s v="21BF - PESQUISA, DESENVOLVIMENTO TECNOLOGICO E INOVACAO EM SAUDE"/>
        <s v="2345 - APOIO LOGISTICO A PESQUISA CIENTIFICA NA ANTARTICA"/>
        <s v="2518 - APOIO A PESQUISA E AO MONITORAMENTO OCEANOGRAFICO E CLIMATOL"/>
        <s v="2E94 - FOMENTO A PESQUISA VOLTADA PARA A GERACAO DE CONHECIMENTO, N"/>
        <s v="4542 - FOMENTO A PROJETOS DE TRANSFORMACAO DA BIODIVERSIDADE AMAZON"/>
        <s v="4727 - DIAGNOSTICOS, PROSPECCOES E ESTRATEGIAS DO DESENVOLVIMENTO B"/>
        <s v="4947 - FOMENTO A PROJETOS INSTITUCIONAIS DE CIENCIA E TECNOLOGIA"/>
        <s v="7674 - MODERNIZACAO DE UNIDADES DA FUNDACAO OSWALDO CRUZ"/>
        <s v="8305 - ATENCAO DE REFERENCIA E PESQUISA CLINICA EM PATOLOGIAS DE AL"/>
        <s v="00RL - FORMACAO E EXPANSAO DA CAPACITACAO DE PESSOAL QUALIFICADO EM"/>
        <s v="0505 - FINANCIAMENTO A PROJETOS DE DESENVOLVIMENTO DE TECNOLOGIAS N"/>
        <s v="0741 - EQUALIZACAO DE TAXA DE JUROS EM FINANCIAMENTO A INOVACAO TEC"/>
        <s v="0745 - INVESTIMENTO EM EMPRESAS INOVADORAS"/>
        <s v="0A29 - SUBVENCAO ECONOMICA A PROJETOS DE DESENVOLVIMENTO TECNOLOGIC"/>
        <s v="0A37 - FINANCIAMENTO DE PROJETOS DE DESENVOLVIMENTO TECNOLOGICO DE"/>
        <s v="12P1 - IMPLANTACAO DO REATOR MULTIPROPOSITO BRASILEIRO"/>
        <s v="1393 - IMPLANTACAO DA USINA DE ENRIQUECIMENTO DE URANIO EM RESENDE"/>
        <s v="13CM - IMPLANTACAO DO REPOSITORIO DE REJEITOS DE BAIXO E MEDIO NIVE"/>
        <s v="13CN - IMPLANTACAO DO LABORATORIO DE FUSAO NUCLEAR"/>
        <s v="13DU - CONSTRUCAO DO COMPLEXO DE PESQUISA E DESENVOLVIMENTO EM SAUD"/>
        <s v="13DW - CONSTRUCAO DO CENTRO DE PROCESSAMENTO FINAL DE IMUNOBIOLOGIC"/>
        <s v="13E4 - PROJETO DE ASSISTENCIA TECNICA AOS SETORES DE ENERGIA E MINE"/>
        <s v="14T7 - TECNOLOGIA NUCLEAR DA MARINHA"/>
        <s v="14UO - IMPLANTACAO DE CENTROS DE DESENVOLVIMENTO TECNOLOGICO E DE P"/>
        <s v="154L - IMPLEMENTACAO DO PLANO DE ABSORCAO E TRANSFERENCIA DE TECNOL"/>
        <s v="15EW - IMPLANTACAO DE SISTEMAS INTEGRADOS DE REGISTRO E SERVICOS PA"/>
        <s v="15UH - MODERNIZACAO E ADEQUACAO DO PARQUE FABRIL DE FARMANGUINHOS"/>
        <s v="15VW - CONSTRUCAO DA FABRICA DE PLATAFORMAS VEGETAIS DE PRODUCAO DE"/>
        <s v="15VX - CONSTRUCAO DO CENTRO DE DESENVOLVIMENTO TECNOLOGICO EM SAUDE"/>
        <s v="15VY - CONSTRUCAO DA SEDE DA FIOCRUZ RONDONIA"/>
        <s v="15VZ - CONSTRUCAO DA SEDE DA FIOCRUZ AMAZONAS"/>
        <s v="2095 - FOMENTO A PROJETOS DE IMPLANTACAO, RECUPERACAO E MODERNIZACA"/>
        <s v="20I4 - FOMENTO A PESQUISA E DESENVOLVIMENTO EM AREAS BASICAS E ESTR"/>
        <s v="20K1 - ADEQUACAO DE PLATAFORMAS PARA O DESENVOLVIMENTO TECNOLOGICO"/>
        <s v="20K7 - APOIO AO DESENVOLVIMENTO E MODERNIZACAO DE PLATAFORMAS TECNO"/>
        <s v="20UQ - APOIO A PROJETOS DE TECNOLOGIAS APLICADAS, TECNOLOGIAS SOCIA"/>
        <s v="20UX - DESENVOLVIMENTO DA CIENCIA E DA TECNOLOGIA NUCLEARES"/>
        <s v="20V1 - FABRICACAO DE EQUIPAMENTOS PESADOS PARA AS INDUSTRIAS NUCLEA"/>
        <s v="20V6 - FOMENTO A PESQUISA E DESENVOLVIMENTO VOLTADOS A INOVACAO, A"/>
        <s v="20VB - PESQUISA, DESENVOLVIMENTO TECNOLOGICO E FORMACAO DE CAPITAL"/>
        <s v="20XB - PESQUISA E DESENVOLVIMENTO NO SETOR AEROESPACIAL"/>
        <s v="20Y6 - PESQUISA E DESENVOLVIMENTO DE TECNOLOGIAS PARA A AGROPECUARI"/>
        <s v="20ZR - POLITICA PRODUTIVA E INOVACAO TECNOLOGICA"/>
        <s v="2113 - FOMENTO A PESQUISA E A INOVACAO TECNOLOGICA (CT-VERDE AMAREL"/>
        <s v="2119 - FOMENTO A PROJETOS INSTITUCIONAIS PARA PESQUISA NO SETOR MIN"/>
        <s v="215C - AMPLIACAO, REVITALIZACAO E MODERNIZACAO DA INFRAESTRUTURA FI"/>
        <s v="215N - PRESTACAO DE SERVICOS TECNOLOGICOS"/>
        <s v="2189 - FOMENTO A PROJETOS INSTITUCIONAIS PARA PESQUISA NO SETOR DE"/>
        <s v="2191 - FOMENTO A PROJETOS INSTITUCIONAIS PARA PESQUISA NO SETOR DE"/>
        <s v="21AG - DESENVOLVIMENTO DE SISTEMAS ESPACIAIS"/>
        <s v="21AH - GOVERNANCA E REGULACAO DE ATIVIDADES ESPACIAIS"/>
        <s v="21AI - INFRAESTRUTURA E APLICACOES ESPACIAIS"/>
        <s v="2223 - FOMENTO A PROJETOS INSTITUCIONAIS PARA PESQUISA NO SETOR DE"/>
        <s v="2357 - FOMENTO A PROJETOS INSTITUCIONAIS PARA PESQUISA NO SETOR ESP"/>
        <s v="2997 - FOMENTO A PROJETOS INSTITUCIONAIS PARA PESQUISA NO SETOR DE"/>
        <s v="2B28 - APOIO AO DESENVOLVIMENTO DE TECNOLOGIAS DE INTERESSE DA DEFE"/>
        <s v="4031 - FOMENTO A PROJETOS INSTITUCIONAIS PARA PESQUISA NO SETOR DE"/>
        <s v="4043 - FOMENTO A PROJETOS INSTITUCIONAIS PARA PESQUISA NO SETOR DE"/>
        <s v="4053 - FOMENTO A PROJETOS INSTITUCIONAIS PARA PESQUISA NO SETOR AER"/>
        <s v="4185 - FOMENTO A PROJETOS INSTITUCIONAIS PARA PESQUISA NO SETOR DE"/>
        <s v="4949 - FOMENTO A PROJETOS INSTITUCIONAIS PARA PESQUISA NA REGIAO AM"/>
        <s v="7F40 - IMPLANTACAO DO CENTRO ESPACIAL DE ALCANTARA - CEA"/>
        <s v="8563 - FOMENTO A PROJETOS INSTITUCIONAIS PARA PESQUISA NO SETOR DE"/>
        <s v="00CB - CONCESSAO DE BOLSAS DE ESTUDO A ALUNOS ESTRANGEIROS, NO SIST"/>
        <s v="20WB - PESQUISA E INFORMACOES FLORESTAIS"/>
        <s v="216R - DESENVOLVIMENTO DE INICIATIVAS DE INOVACAO, ESTUDOS, PESQUIS"/>
        <s v="21AD - PESQUISA, DESENVOLVIMENTO E INOVACAO NAS UNIDADES DE PESQUIS"/>
        <s v="21BI - DIFUSAO DO CONHECIMENTO SOBRE DEFESA NACIONAL A SOCIEDADE BR"/>
        <s v="21CF - IMPLANTACAO E FUNCIONAMENTO DA SAUDE DIGITAL E TELESSAUDE NO"/>
        <s v="2230 - GESTAO DA DOCUMENTACAO E DISSEMINACAO DE INFORMACOES"/>
        <s v="2317 - ACESSO A INFORMACAO CIENTIFICA E TECNOLOGICA"/>
        <s v="2367 - ANALISE E DIVULGACAO DA POLITICA EXTERNA BRASILEIRA, DE RELA"/>
        <s v="4000 - ESTUDOS, PESQUISAS E AVALIACOES DE POLITICAS EDUCACIONAIS"/>
        <s v="4148 - APOIO A ENTIDADES PARA PROMOCAO DE EVENTOS CIENTIFICOS E TEC"/>
        <s v="5516 - CONFERENCIAS NACIONAIS DE SAUDE"/>
        <s v="6179 - COMUNICACAO E INFORMACOES PARA A EDUCACAO EM SAUDE E EM CIEN"/>
        <s v="6702 - APOIO A PROJETOS E EVENTOS DE EDUCACAO, DIVULGACAO E POPULAR"/>
        <s v="8340 - DESENVOLVIMENTO DA REDE REGIONAL DE INOVACAO"/>
        <s v="8924 - TRANSFERENCIA DE TECNOLOGIAS PARA A INOVACAO PARA A AGROPECU"/>
        <s v="00GW - SUBVENCAO ECONOMICA PARA GARANTIA E SUSTENTACAO DE PRECOS NA"/>
        <s v="00RW - SUBVENCAO ECONOMICA EM OPERACOES DE INVESTIMENTO RURAL E AGR"/>
        <s v="0294 - SUBVENCAO ECONOMICA NAS OPERACOES DE CUSTEIO AGROPECUARIO (L"/>
        <s v="0298 - SUBVENCAO ECONOMICA EM OPERACOES DE COMERCIALIZACAO DE PRODU"/>
        <s v="0299 - SUBVENCAO ECONOMICA NAS AQUISICOES DO GOVERNO FEDERAL E NA F"/>
        <s v="0300 - SUBVENCAO ECONOMICA PARA GARANTIA E SUSTENTACAO DE PRECOS NA"/>
        <s v="0301 - SUBVENCAO ECONOMICA EM OPERACOES DE INVESTIMENTO RURAL E AGR"/>
        <s v="0611 - SUBVENCAO ECONOMICA PARA OPERACOES DECORRENTES DO ALONGAMENT"/>
        <s v="20Y7 - DESENVOLVIMENTO DO ABASTECIMENTO AGROALIMENTAR"/>
        <s v="2130 - FORMACAO DE ESTOQUES PUBLICOS - AGF"/>
        <s v="210V - PROMOCAO E FORTALECIMENTO DA ESTRUTURACAO PRODUTIVA DA AGRIC"/>
        <s v="21B6 - ASSISTENCIA TECNICA E EXTENSAO RURAL"/>
        <s v="21B8 - DESENVOLVIMENTO SUSTENTAVEL DA BIOECONOMIA"/>
        <s v="21BU - REGULARIZACAO FUNDIARIA E ASSISTENCIA TECNICA E EXTENSAO RUR"/>
        <s v="10BC - IMPLANTACAO DE PROJETOS DE IRRIGACAO"/>
        <s v="12FT - IMPLANTACAO DO PROJETO PUBLICO DE IRRIGACAO MARRECAS/JENIPAP"/>
        <s v="12OB - GESTAO DE PROJETOS PUBLICOS DE IRRIGACAO"/>
        <s v="140X - REGULARIZACAO AMBIENTAL E FUNDIARIA DE PROJETOS PUBLICOS DE"/>
        <s v="14XU - ESTUDOS E PROJETOS PARA IMPLANTACAO DE PROJETOS PUBLICOS DE"/>
        <s v="15DV - POLOS DE AGRICULTURA IRRIGADA"/>
        <s v="1O21 - IMPLANTACAO DO PROJETO PUBLICO DE IRRIGACAO TABULEIROS LITOR"/>
        <s v="20EY - ADMINISTRACAO DE PROJETOS PUBLICOS DE IRRIGACAO"/>
        <s v="3770 - IMPLANTACAO DO PROJETO PUBLICO DE IRRIGACAO LUIZ ALVES DO AR"/>
        <s v="5252 - IMPLANTACAO DO PROJETO PUBLICO DE IRRIGACAO FLORES DE GOIAS"/>
        <s v="5260 - IMPLANTACAO DO PROJETO PUBLICO DE IRRIGACAO PONTAL COM 7.811"/>
        <s v="5314 - IMPLANTACAO DO PROJETO PUBLICO DE IRRIGACAO BAIXIO DE IRECE"/>
        <s v="0012 - FINANCIAMENTOS AO AGRONEGOCIO CAFE (LEI N. 8.427, DE 1992)"/>
        <s v="0080 - SUBVENCAO ECONOMICA AO PRECO DO OLEO DIESEL DE EMBARCACOES P"/>
        <s v="0281 - SUBVENCAO ECONOMICA EM OPERACOES NO AMBITO DO PROGRAMA NACIO"/>
        <s v="0297 - SUBVENCAO ECONOMICA PARA RECUPERACAO DA LAVOURA CACAUEIRA BA"/>
        <s v="099F - CONCESSAO DE SUBVENCAO ECONOMICA AO PREMIO DO SEGURO RURAL ("/>
        <s v="0A27 - EQUALIZACAO DE JUROS NOS FINANCIAMENTOS AO AGRONEGOCIO CAFE"/>
        <s v="0A81 - FINANCIAMENTO DE OPERACOES NO AMBITO DO PROGRAMA NACIONAL DE"/>
        <s v="20NC - OPERACAO E MANUTENCAO DE UNIDADES DE PRODUCAO PARA APOIO AOS"/>
        <s v="20QX - DESENVOLVIMENTO E DIFUSAO DE TECNOLOGIAS, ESTUDOS E PESQUISA"/>
        <s v="20Y0 - FOMENTO A PRODUCAO PESQUEIRA E AQUICOLA"/>
        <s v="20Y1 - DESENVOLVIMENTO DA CADEIA PRODUTIVA PESQUEIRA"/>
        <s v="20Y2 - ORDENAMENTO, MONITORAMENTO, CONTROLE E FISCALIZACAO DA ATIVI"/>
        <s v="20Y8 - DESENVOLVIMENTO DA CAFEICULTURA"/>
        <s v="20ZS - DESENVOLVIMENTO DA AGROENERGIA"/>
        <s v="20ZU - REDUCAO DE RISCOS NA ATIVIDADE AGROPECUARIA"/>
        <s v="20ZV - FOMENTO AO SETOR AGROPECUARIO"/>
        <s v="20ZY - DESENVOLVIMENTO SUSTENTAVEL DA CADEIA PRODUTIVA DO CACAU"/>
        <s v="212M - APOIO E ESTRUTURACAO DE PROJETOS AQUICOLAS NA AREA DE ATUACA"/>
        <s v="212Z - APOIO AO FUNCIONAMENTO DE UNIDADES DE PRODUCAO, A PESQUISA,"/>
        <s v="213F - FUNCIONAMENTO DOS TERMINAIS PESQUEIROS PUBLICOS DE PROPRIEDA"/>
        <s v="214S - ESTRUTURACAO E DINAMIZACAO DE ATIVIDADES PRODUTIVAS - ROTAS"/>
        <s v="214Z - FOMENTO A TECNOLOGIA AGROPECUARIA E AOS RECURSOS GENETICOS"/>
        <s v="215A - DESENVOLVIMENTO DAS CADEIAS PRODUTIVAS DA AGROPECUARIA"/>
        <s v="21AK - PROMOCAO DA INOVACAO TECNOLOGICA NA AGROPECUARIA"/>
        <s v="21B9 - PROMOCAO E FORTALECIMENTO DA COMERCIALIZACAO E ACESSO AOS ME"/>
        <s v="2819 - FUNCIONAMENTO DE ESTACOES E CENTROS DE PESQUISA EM AQUICULTU"/>
        <s v="8622 - PROMOCAO DO COOPERATIVISMO E ASSOCIATIVISMO PARA O DESENVOLV"/>
        <s v="214Y - FORTALECIMENTO DO SISTEMA UNIFICADO DE ATENCAO A SANIDADE AG"/>
        <s v="0061 - CONCESSAO DE CREDITO PARA AQUISICAO DE IMOVEIS RURAIS E INVE"/>
        <s v="0427 - CONCESSAO DE CREDITO-INSTALACAO AS FAMILIAS ASSENTADAS"/>
        <s v="210Q - REORDENAMENTO E CONSOLIDACAO DA ESTRUTURA E GOVERNANCA FUNDI"/>
        <s v="210Z - RECONHECIMENTO E INDENIZACAO DE TERRITORIOS QUILOMBOLAS"/>
        <s v="211A - CONSOLIDACAO DE ASSENTAMENTOS RURAIS"/>
        <s v="211B - AQUISICAO DE TERRAS"/>
        <s v="21B7 - GESTAO E OPERACIONALIZACAO DO TERRA BRASIL"/>
        <s v="0118 - FINANCIAMENTOS A MARINHA MERCANTE E A INDUSTRIA DE CONSTRUCA"/>
        <s v="09FC - INCENTIVO AS EMPRESAS BRASILEIRAS CONFORME LEI N. 10.893, DE"/>
        <s v="09JF - SUBVENCAO ECONOMICA SOBRE O PREMIO SEGURO-GARANTIA OU SOBRE"/>
        <s v="210D - FOMENTO A INOVACAO E AS TECNOLOGIAS INOVADORAS"/>
        <s v="210E - PROMOCAO DO DESENVOLVIMENTO INDUSTRIAL"/>
        <s v="210K - APOIO AO DESENVOLVIMENTO DE PROGRAMAS E PROJETOS NAS AREAS C"/>
        <s v="210L - PROMOCAO DO DESENVOLVIMENTO ECONOMICO REGIONAL DA AMAZONIA O"/>
        <s v="21B0 - PROMOCAO DA CONCORRENCIA, COMPETITIVIDADE E MELHORIA REGULAT"/>
        <s v="2478 - PRODUCAO E FORNECIMENTO DE RADIOFARMACOS NO PAIS"/>
        <s v="2482 - FABRICACAO DO COMBUSTIVEL NUCLEAR"/>
        <s v="2804 - PUBLICACOES OFICIAIS"/>
        <s v="6432 - PESQUISA, DESENVOLVIMENTO, FABRICACAO E COMERCIALIZACAO DE C"/>
        <s v="13CP - AMPLIACAO DA UNIDADE DE CONCENTRADO DE URANIO EM CAETITE NO"/>
        <s v="20LC - LEVANTAMENTO GEOLOGICO, OCEANOGRAFICO E AMBIENTAL DO POTENCI"/>
        <s v="20TZ - DESENVOLVIMENTO SUSTENTAVEL E TECNOLOGICO DA MINERACAO"/>
        <s v="213Y - LEVANTAMENTOS GEOLOGICOS E INTEGRACAO GEOLOGICA REGIONAL"/>
        <s v="21BB - PESQUISA, DESENVOLVIMENTO E INOVACAO NAS GEOCIENCIAS E SETOR"/>
        <s v="2399 - AVALIACAO DOS RECURSOS MINERAIS DO BRASIL"/>
        <s v="2489 - PRODUCAO DE MINERAIS PESADOS E OXIDOS DE TERRAS RARAS"/>
        <s v="2B53 - PRODUCAO LABORATORIAL DE ANALISES MINERAIS - REDE LAMIN"/>
        <s v="4887 - GESTAO DAS POLITICAS DE GEOLOGIA, MINERACAO E TRANSFORMACAO"/>
        <s v="21B2 - GESTAO E MODERNIZACAO DOS RECURSOS DE TECNOLOGIA DA INFORMAC"/>
        <s v="153X - CONSTRUCAO DE INFRAESTRUTURA PREDIAL NO INMETRO E NOS ORGAOS"/>
        <s v="20Z9 - APOIO A COMPETITIVIDADE E A MODERNIZACAO DA CONSTRUCAO CIVIL"/>
        <s v="214I - GESTAO DA METROLOGIA LEGAL E DE AVALIACAO DA CONFORMIDADE"/>
        <s v="2562 - AUDITORIA PREVENTIVA E CORRETIVA EM ROTINAS, PROCEDIMENTOS E"/>
        <s v="2563 - GESTAO DA MELHORIA CONTINUA"/>
        <s v="4703 - REGULAMENTACAO DOS SERVICOS DE ENERGIA ELETRICA"/>
        <s v="006A - INVESTIMENTOS RETORNAVEIS NO SETOR AUDIOVISUAL MEDIANTE PART"/>
        <s v="2031 - SERVICOS DE REGISTRO E LEGALIZACAO DE EMPRESAS"/>
        <s v="20TT - PROMOCAO DO DESENVOLVIMENTO DO SETOR DE COMERCIO E SERVICOS"/>
        <s v="20WZ - PROMOCAO COMERCIAL E DE INVESTIMENTOS"/>
        <s v="20ZT - PROMOCAO DO AGRONEGOCIO BRASILEIRO NO MERCADO INTERNACIONAL"/>
        <s v="210C - PROMOCAO DO DESENVOLVIMENTO DE MICRO E PEQUENAS EMPRESAS, MI"/>
        <s v="7W59 - APOIO A INOVACAO NA FAIXA DE FRONTEIRA IMPLANTACAO DO PROJET"/>
        <s v="009J - SUBVENCAO ECONOMICA NOS FINANCIAMENTOS DESTINADOS A REESTRUT"/>
        <s v="0267 - SUBVENCAO ECONOMICA EM OPERACOES NO AMBITO DO PROGRAMA DE FI"/>
        <s v="0A84 - FINANCIAMENTO DE OPERACOES NO AMBITO DO PROGRAMA DE FINANCIA"/>
        <s v="20TU - MANUTENCAO, DESENVOLVIMENTO E MODERNIZACAO DE SISTEMAS INFOR"/>
        <s v="20ZO - PROMOCAO E GESTAO DO COMERCIO EXTERIOR"/>
        <s v="7W54 - IMPLANTACAO E DESENVOLVIMENTO DE ZONAS DE PROCESSAMENTO DE E"/>
        <s v="00IG - CONCESSAO DE FINANCIAMENTO ESTUDANTIL - FIES (LEI N. 10.260,"/>
        <s v="0454 - FINANCIAMENTO DA INFRAESTRUTURA TURISTICA NACIONAL"/>
        <s v="10V0 - APOIO A PROJETOS DE INFRAESTRUTURA TURISTICA"/>
        <s v="14TJ - PARTICIPACAO DA UNIAO NA IMPLEMENTACAO DO PROGRAMA NACIONAL"/>
        <s v="15P0 - APOIO PARA PAVIMENTACAO E URBANIZACAO DA ESTRADA PARQUE ROTA"/>
        <s v="15P1 - APOIO A CONSTRUCAO DA SEGUNDA ETAPA DO GALPAO FABRICA DO SAM"/>
        <s v="15P2 - APOIO PARA IMPLANTACAO E PAVIMENTACAO DO TRECHO DA ROTA CAMI"/>
        <s v="15P3 - APOIO PARA IMPLANTACAO E PAVIMENTACAO DA ESTRADA PARQUE BARR"/>
        <s v="20Y3 - PROMOCAO E MARKETING DO TURISMO NO MERCADO NACIONAL"/>
        <s v="20Y4 - ARTICULACAO E ORDENAMENTO TURISTICO"/>
        <s v="20Y5 - PROMOCAO TURISTICA DO BRASIL NO EXTERIOR"/>
        <s v="218G - GESTAO, INOVACAO E INTELIGENCIA COMPETITIVA DO TURISMO"/>
        <s v="218H - SUSTENTABILIDADE, FORMALIZACAO, POSICIONAMENTO E APOIO A COM"/>
        <s v="21AA - FOMENTO E IMPLEMENTACAO DE PROJETOS RELACIONADOS A AREAS PRO"/>
        <s v="21AM - ARTICULACAO, COOPERACAO E ATUACAO INTEGRADA PARA O DESENVOLV"/>
        <s v="2C01 - PROMOCAO DE INVESTIMENTOS PRIVADOS E FINANCIAMENTO NO SETOR"/>
        <s v="4590 - QUALIFICACAO E CERTIFICACAO NO TURISMO"/>
        <s v="7XB6 - APOIO PARA REQUALIFICACAO DA ORLA DO RIO BRANCO/BACIA DO CAX"/>
        <s v="15UI - IMPLANTACAO DA INFRAESTRUTURA PARA A PRESTACAO DE SERVICO DE"/>
        <s v="15UJ - DESENVOLVIMENTO E LANCAMENTO DE SATELITE GEOESTACIONARIO DE"/>
        <s v="20B5 - FORTALECIMENTO DO SISTEMA PUBLICO DE RADIODIFUSAO E COMUNICA"/>
        <s v="20X5 - OPERACOES DE COMANDO E CONTROLE DA DEFESA NACIONAL"/>
        <s v="20ZD - SIMPLIFICACAO E MELHORIA DA REGULACAO DOS SERVICOS DE TELECO"/>
        <s v="20ZE - UNIVERSALIZACAO E MASSIFICACAO DOS SERVICOS DE TELECOMUNICAC"/>
        <s v="20ZQ - ESTUDOS, PESQUISAS E PRODUCAO DE INDICADORES NA AREA DAS COM"/>
        <s v="219W - INTEROPERABILIDADE DE SISTEMAS DE DEFESA"/>
        <s v="21AE - EVOLUCAO DOS SERVICOS DE RADIODIFUSAO"/>
        <s v="21C8 - OPERACAO DA INFRAESTRUTURA DA REDE DE SERVICO DE COMUNICACAO"/>
        <s v="21BE - FABRICACAO DE EQUIPAMENTOS DESTINADOS A INDUSTRIA DE PETROLE"/>
        <s v="20LF - ESTUDOS DE INVENTARIO E VIABILIDADE PARA EXPANSAO DA GERACAO"/>
        <s v="21BA - COORDENACAO DAS ACOES DE GESTAO E MONITORAMENTO DO SETOR ELE"/>
        <s v="2993 - OUVIDORIA SETORIAL DA AGENCIA NACIONAL DE ENERGIA ELETRICA"/>
        <s v="2C42 - PARTICIPACAO PUBLICA NA AGENDA REGULATORIA DO SETOR ELETRICO"/>
        <s v="2E75 - INCENTIVO A GERACAO DE ELETRICIDADE RENOVAVEL"/>
        <s v="21BC - ESTUDOS DA INDUSTRIA DE PETROLEO E GAS NATURAL"/>
        <s v="4156 - FOMENTO A PROJETOS INSTITUCIONAIS PARA PESQUISA NO SETOR DE"/>
        <s v="00EI - SUBVENCAO ECONOMICA NAS OPERACOES DE FINANCIAMENTO PARA A ES"/>
        <s v="21BD - ESTUDOS DA INDUSTRIA DE BIOCOMBUSTIVEIS"/>
        <s v="2E91 - APOIO A POLITICA NACIONAL DE BIOCOMBUSTIVEIS - RENOVABIO"/>
        <s v="14UB - CONSTRUCAO, REFORMA E REAPARELHAMENTO DE AEROPORTOS E AERODR"/>
        <s v="15UW - REFORMA E REAPARELHAMENTO DO AEROPORTO DE MARINGA/PR"/>
        <s v="15UX - REFORMA E REAPARELHAMENTO DO AEROPORTO DE COARI/AM"/>
        <s v="15UY - CONSTRUCAO DO NOVO AEROPORTO REGIONAL DA SERRA GAUCHA/RS"/>
        <s v="15UZ - REFORMA E REAPARELHAMENTO DO AEROPORTO DE FERNANDO DE NORONH"/>
        <s v="15V1 - INSTALACAO DE EQUIPAMENTOS DE AUXILIOS A NAVEGACAO AEREA"/>
        <s v="15V2 - REFORMA E REAPARELHAMENTO DO AEROPORTO CIVIL DE ALCANTARA/MA"/>
        <s v="211I - ELABORACAO DE ESTUDOS, PESQUISAS E DIAGNOSTICOS SOBRE AVIACA"/>
        <s v="00RK - CONTRIBUICAO A COMISSAO MISTA BRASILEIRO ARGENTINA PARA GEST"/>
        <s v="105S - ADEQUACAO DE TRECHO RODOVIARIO - DIVISA SE/BA - ENTRONCAMENT"/>
        <s v="108X - IMPLANTACAO DE POSTOS DE PESAGEM"/>
        <s v="10IW - CONSTRUCAO DE TRECHO RODOVIARIO - ITACARAMBI - DIVISA MG/BA"/>
        <s v="10IX - ADEQUACAO DE TRECHO RODOVIARIO - ENTRONCAMENTO BR-116/259/45"/>
        <s v="10JQ - ADEQUACAO DE TRECHO RODOVIARIO - SAO FRANCISCO DO SUL - JARA"/>
        <s v="10KR - CONSTRUCAO DE TRECHO RODOVIARIO - DIVISA PA/TO - ALTAMIRA -"/>
        <s v="10L1 - ADEQUACAO DE TRECHO RODOVIARIO - RONDONOPOLIS - CUIABA - POS"/>
        <s v="10L3 - ADEQUACAO DE TRECHO RODOVIARIO - CAUCAIA - ENTRONCAMENTO ACE"/>
        <s v="110I - CONSTRUCAO DE TRECHO RODOVIARIO - ALTAMIRA - RUROPOLIS - NA"/>
        <s v="110Q - ADEQUACAO DE TRECHO RODOVIARIO - PEDRA BRANCA - DIVISA SE/AL"/>
        <s v="11VA - CONSTRUCAO DE TRECHO RODOVIARIO - DIVISA PA/MT - RIBEIRAO CA"/>
        <s v="1214 - ADEQUACAO DE TRECHO RODOVIARIO - RIO GRANDE - PELOTAS - NA B"/>
        <s v="123S - CONSTRUCAO DE ANEL RODOVIARIO EM CAMPO GRANDE - NAS BRS 060/"/>
        <s v="123U - ADEQUACAO DE TRECHO RODOVIARIO - ENTRONCAMENTO BR-116 (P/GUA"/>
        <s v="1248 - CONSTRUCAO DE TRECHO RODOVIARIO - MANAUS - DIVISA AM/RO - NA"/>
        <s v="12IW - ADEQUACAO DE TRECHO RODOVIARIO - ILHEUS - ITABUNA - NA BR-41"/>
        <s v="12JL - ADEQUACAO DE TRECHO RODOVIARIO - CASCAVEL - GUAIRA - NA BR-1"/>
        <s v="12JP - APOIO A CONSTRUCAO DO RODOANEL - TRECHO NORTE/SP"/>
        <s v="12JU - ADEQUACAO DE TRECHO RODOVIARIO - ENTRONCAMENTO ACESSO AO POR"/>
        <s v="12KF - ADEQUACAO DE TRECHO RODOVIARIO - SAO MIGUEL DO OESTE - DIVIS"/>
        <s v="12KG - ADEQUACAO DE TRAVESSIA URBANA EM SANTA MARIA - NA BR-158/287"/>
        <s v="13SL - CONSTRUCAO DE TRECHO RODOVIARIO - DIVISA PE/AL (INAJA) - ENT"/>
        <s v="13X5 - ADEQUACAO DE TRAVESSIA URBANA EM IMPERATRIZ - NA BR-010/MA"/>
        <s v="13X7 - ADEQUACAO DE TRECHO RODOVIARIO - DIVISA PE/BA (IBO) - FEIRA"/>
        <s v="13XG - CONSTRUCAO DE TRECHO RODOVIARIO - DIVISA BA/MG (SALTO DA DIV"/>
        <s v="13Y0 - ADEQUACAO DA VIA EXPRESSA DE FLORIANOPOLIS - NA BR-282/SC"/>
        <s v="13YK - CONSTRUCAO DE TRECHO RODOVIARIO - LARANJAL DO JARI - ENTRONC"/>
        <s v="1418 - CONSTRUCAO DE TRECHO RODOVIARIO - FERREIRA GOMES - OIAPOQUE"/>
        <s v="1490 - CONSTRUCAO DE TRECHO RODOVIARIO - DIVISA MT/PA - SANTAREM -"/>
        <s v="14PC - CONSTRUCAO DA SEGUNDA PONTE SOBRE O RIO GUAIBA E ACESSOS - N"/>
        <s v="14X0 - ADEQUACAO DE TRECHO RODOVIARIO - ENTRONCAMENTO BR-232 (SAO C"/>
        <s v="14X1 - CONSTRUCAO DE VIADUTO RODOVIARIO EM MACEIO (VIADUTO PRF) - N"/>
        <s v="1558 - ADEQUACAO DE TRECHO RODOVIARIO - FORTALEZA - PACAJUS - NA BR"/>
        <s v="15K0 - CONSTRUCAO DE CONTORNO RODOVIARIO EM ARAGARCAS - NA BR-070/G"/>
        <s v="15WN - ADEQUACAO DE TRECHO RODOVIARIO - CAXIAS - TIMON - NA BR-316/"/>
        <s v="15WO - ADEQUACAO DE TRECHO RODOVIARIO - IMPERATRIZ - ACAILANDIA - N"/>
        <s v="1C09 - CONSTRUCAO DE TRECHO RODOVIARIO - SAO DESIDERIO - DIVISA BA/"/>
        <s v="1D02 - CONSTRUCAO DE PONTE SOBRE O RIO MADEIRA, NO DISTRITO DE ABUN"/>
        <s v="1K23 - ADEQUACAO DE TRECHO RODOVIARIO - ENTRONCAMENTO BR-050 - ENTR"/>
        <s v="2036 - CONTROLE DE TRANSITO NA MALHA RODOVIARIA FEDERAL"/>
        <s v="20VL - MANUTENCAO DE TRECHOS RODOVIARIOS NA REGIAO SUDESTE"/>
        <s v="214E - MANUTENCAO E OPERACAO DO SISTEMA DE FISCALIZACAO ELETRONICA"/>
        <s v="2325 - OPERACAO DO SISTEMA DE PESAGEM DE VEICULOS"/>
        <s v="3E50 - ADEQUACAO DE TRECHO RODOVIARIO - ENTRONCAMENTO BR-101 (MANIL"/>
        <s v="4482 - JULGAMENTO DE RECURSOS ADMINISTRATIVOS A MULTAS DE TRANSITO"/>
        <s v="5E15 - CONSTRUCAO DE TRECHO RODOVIARIO - PEIXE - PARANA - TAGUATING"/>
        <s v="7242 - CONSTRUCAO DE TRECHO RODOVIARIO - CANTA - NOVO PARAISO - NA"/>
        <s v="7435 - ADEQUACAO DE TRECHO RODOVIARIO - DIVISA PB/PE - DIVISA PE/AL"/>
        <s v="7530 - ADEQUACAO DE TRECHO RODOVIARIO - NAVEGANTES - RIO DO SUL - N"/>
        <s v="7624 - ADEQUACAO DE TRECHO RODOVIARIO - DIVISA AL/PE - DIVISA AL/SE"/>
        <s v="7E79 - CONSTRUCAO DE TRECHO RODOVIARIO - URUACU - DIVISA GO/MT - NA"/>
        <s v="7F51 - CONSTRUCAO DE TRECHO RODOVIARIO - DIVISA PI/BA - DIVISA BA/S"/>
        <s v="7G16 - CONSTRUCAO DE TRECHO RODOVIARIO - ENTRONCAMENTO BR-040 - ENT"/>
        <s v="7I68 - CONSTRUCAO DE CONTORNO RODOVIARIO - NO MUNICIPIO DE MANHUACU"/>
        <s v="7I71 - CONSTRUCAO DE CONTORNO RODOVIARIO EM JATAI - NA BR-060/GO"/>
        <s v="7I84 - CONSTRUCAO DE PONTE SOBRE O RIO MADEIRA EM PORTO VELHO - NA"/>
        <s v="7K23 - CONSTRUCAO DE TRECHO RODOVIARIO - PORTO CAMARGO - CAMPO MOUR"/>
        <s v="7L03 - ADEQUACAO DE ANEL RODOVIARIO EM FORTALEZA - NA BR-020/CE"/>
        <s v="7L04 - ADEQUACAO DE TRECHO RODOVIARIO - PORTO ALEGRE - PELOTAS - NA"/>
        <s v="7L92 - CONSTRUCAO DE PONTE SOBRE O RIO ARAGUAIA EM XAMBIOA - NA BR-"/>
        <s v="7M32 - CONSTRUCAO DE TRECHO RODOVIARIO - PIANCO - NOVA OLINDA - NA"/>
        <s v="7M88 - ADEQUACAO DE TRECHO RODOVIARIO - ENTRONCAMENTO PE-160 - ENTR"/>
        <s v="7M95 - ADEQUACAO DE ANEL RODOVIARIO EM BELO HORIZONTE - NAS BRS 040"/>
        <s v="7N22 - CONSTRUCAO DE TRECHO RODOVIARIO - DIVISA BA/PI - DIVISA PI/M"/>
        <s v="7N85 - CONSTRUCAO DE TRECHO RODOVIARIO - TIMBE DO SUL - DIVISA SC/R"/>
        <s v="7P87 - ADEQUACAO DE TRAVESSIA URBANA EM JI-PARANA - NA BR-364/RO"/>
        <s v="7R82 - ADEQUACAO DE TRECHO RODOVIARIO - DIVISA DF/GO - DIVISA GO/BA"/>
        <s v="7S51 - CONSTRUCAO DE CONTORNO RODOVIARIO (CONTORNO DE MESTRE ALVARO"/>
        <s v="7S57 - CONSTRUCAO DE TRECHO RODOVIARIO - ENTRONCAMENTO BR-163 (RIO"/>
        <s v="7S59 - CONSTRUCAO DE TRECHO RODOVIARIO - ENTRONCAMENTO BR-364 - ENT"/>
        <s v="7S62 - CONSTRUCAO DE TRECHO RODOVIARIO - VISEU - BRAGANCA - NA BR-3"/>
        <s v="7S69 - ADEQUACAO DE TRECHO RODOVIARIO - KM 0 - KM 4,5 - NA BR-376/P"/>
        <s v="7S73 - ADEQUACAO DE TRECHO RODOVIARIO - ACESSO A ONDA VERDE - ENTRO"/>
        <s v="7S75 - ADEQUACAO DE TRECHO RODOVIARIO - ENTRONCAMENTO BR-226 - ENTR"/>
        <s v="7S80 - CONSTRUCAO DE CONTORNO RODOVIARIO EM BARRA DO GARCAS - NA BR"/>
        <s v="7T98 - ADEQUACAO DE TRECHO RODOVIARIO - KM 0 (CABEDELO) - KM 28 (OI"/>
        <s v="7U06 - CONSTRUCAO DE ACESSO RODOVIARIO AO TERMINAL PORTUARIO DE CAP"/>
        <s v="7U07 - CONSTRUCAO DE TRECHO RODOVIARIO - COLONIA LEOPOLDINA - IBATE"/>
        <s v="7U22 - ADEQUACAO DE TRECHO RODOVIARIO - ENTRONCAMENTO BR-277 (ACESS"/>
        <s v="7U27 - ADEQUACAO DE ACESSO RODOVIARIO AO PORTO DE PECEM (CE-155) -"/>
        <s v="7V00 - CONSTRUCAO DE TRECHO RODOVIARIO - ENTRONCAMENTO BR-316 (INIC"/>
        <s v="7V25 - CONSTRUCAO DE CONTORNO RODOVIARIO - MARINGA - PAICANDU - SAR"/>
        <s v="7W07 - ADEQUACAO DE TRECHO RODOVIARIO - CASTANHAL - SANTA MARIA DO"/>
        <s v="7W67 - CONSTRUCAO DO VIADUTO DO GANCHO NOS MUNICIPIOS DE NATAL E SA"/>
        <s v="7W70 - CONSTRUCAO DE VIADUTO RODOVIARIO NOS MUNICIPIOS DE NATAL E P"/>
        <s v="7W84 - ADEQUACAO DE TRECHO RODOVIARIO - TRECHO ESTIVA - ENTRONCAMEN"/>
        <s v="7W95 - ADEQUACAO DE TRECHO RODOVIARIO - TERESINA - PARNAIBA - NA BR"/>
        <s v="7X34 - CONSTRUCAO DE ANEL RODOVIARIO EM TRES LAGOAS - NAS BRS 262/1"/>
        <s v="7X35 - CONSTRUCAO DE TRECHO RODOVIARIO - SANTANA DO ARAGUAIA - REDE"/>
        <s v="7X42 - ADEQUACAO DA TRAVESSIA URBANA DE PETROLINA NAS BR?S-407/428/"/>
        <s v="7X51 - CONSTRUCAO DE TRECHO RODOVIARIO - NOVA REMANSO - CAMPO ALEGR"/>
        <s v="7X64 - CONSTRUCAO DE PONTES NA BR-425/RO"/>
        <s v="7X75 - ADEQUACAO DE TRECHO RODOVIARIO - FIM DAS OBRAS DE DUPLICACAO"/>
        <s v="7X78 - ADEQUACAO DE TRECHO RODOVIARIO - SAO JOSE DOS AUSENTES - DIV"/>
        <s v="7X96 - CONSTRUCAO DE PONTE SOBRE O RIO URUGUAI (FRONTEIRA BRASIL/AR"/>
        <s v="7XA3 - ADEQUACAO DE TRECHO RODOVIARIO - VILHENA - PORTO VELHO - NA"/>
        <s v="7XF8 - DUPLICACAO DA PONTE SAO RAIMUNDO SOBRE O RIO DOCE - EM GOVER"/>
        <s v="7XG6 - ADEQUACAO DE TRECHO RODOVIARIO - BATAGUASSU - PORTO MURTINHO"/>
        <s v="7XI6 - ADEQUACAO DE TRECHO RODOVIARIO - PORTO ALEGRE - NOVO HAMBURG"/>
        <s v="7XI7 - ADEQUACAO DE TRECHO RODOVIARIO - ERECHIM - PASSO FUNDO - NA"/>
        <s v="7XI8 - ADEQUACAO DE PONTE SOBRE O RIO IBICUI - NA BR-472/RS"/>
        <s v="7XI9 - ADEQUACAO DE TRECHO RODOVIARIO - TAQUARITINGA - CARUARU - AG"/>
        <s v="7XJ0 - CONSTRUCAO DE TRECHO RODOVIARIO - JACUI - ALPINOPOLIS - NA B"/>
        <s v="7XJ1 - CONSTRUCAO DE TRECHO RODOVIARIO - BERILO - CHAPADA DO NORTE"/>
        <s v="7XJ2 - CONSTRUCAO DE TRECHO RODOVIARIO - KM 866,2 - KM 905,5 - NA B"/>
        <s v="7XJ3 - ADEQUACAO DE TRECHO RODOVIARIO - ENTRONCAMENTO BR-101 (JOAO"/>
        <s v="7XJ4 - CONSTRUCAO DE TRECHO RODOVIARIO - MARAU - ENTRONCAMENTO BR-1"/>
        <s v="7XJ5 - ADEQUACAO DE TRECHO RODOVIARIO - FLORIANOPOLIS - SAO MIGUEL"/>
        <s v="7XJ6 - ADEQUACAO DE TRECHO RODOVIARIO - FEIRA DE SANTANA - TEOFILAN"/>
        <s v="7XJ7 - CONSTRUCAO DE CONTORNO RODOVIARIO EM FEIRA DE SANTANA - NA B"/>
        <s v="7XJ8 - ADEQUACAO DE TRECHO RODOVIARIO - BACABEIRA - SANTA RITA - NA"/>
        <s v="7XJ9 - ADEQUACAO DE TRECHO RODOVIARIO - DIVISA PI/MA - DIVISA MA/TO"/>
        <s v="7XK0 - ADEQUACAO DE TRECHO RODOVIARIO - KM 183 - 188 - NA BR-428/PE"/>
        <s v="7XK1 - CONSTRUCAO DE TRECHO RODOVIARIO - ENTRONCAMENTO BR-040 (JUIZ"/>
        <s v="7XK5 - ADEQUACAO DE TRECHO RODOVIARIO - KM 124,6 - KM 130,0 - NA BR"/>
        <s v="7XK9 - CONSTRUCAO DE ARCO METROPOLITANO RODOVIARIO NA BR-230/PB E B"/>
        <s v="7XL1 - CONSTRUCAO DE TRECHO RODOVIARIO - ENTRONCAMENTO BR-163 (SORR"/>
        <s v="10MK - DESAPROPRIACAO DE AREA PARA CONSTRUCAO DA FERROVIA TRANSNORD"/>
        <s v="116E - CONSTRUCAO DA FERROVIA NORTE-SUL - ANAPOLIS/GO - URUACU/GO -"/>
        <s v="116X - CONSTRUCAO DA FERROVIA NORTE-SUL - PALMAS/TO - URUACU/GO - E"/>
        <s v="11H1 - ADEQUACAO DE RAMAL FERROVIARIO EM BARRA MANSA - NA EF-222/RJ"/>
        <s v="11ZD - CONSTRUCAO DA FERROVIA NORTE-SUL - OUROESTE/SP - ESTRELA D?O"/>
        <s v="11ZE - CONSTRUCAO DA FERROVIA DE INTEGRACAO OESTE-LESTE - ILHEUS/BA"/>
        <s v="11ZH - CONSTRUCAO DA FERROVIA NORTE-SUL - OUROVERDE DE GOIAS/GO - S"/>
        <s v="11ZI - CONSTRUCAO DA FERROVIA NORTE-SUL - SANTA VITORIA/MG - ITURAM"/>
        <s v="124G - CONSTRUCAO DA FERROVIA DE INTEGRACAO OESTE-LESTE - CAETITE/B"/>
        <s v="1276 - CONSTRUCAO DE CONTORNO FERROVIARIO EM SAO FRANCISCO DO SUL -"/>
        <s v="13KH - CONSTRUCAO DE VIADUTO SOBRE LINHA FERREA EM GUARAREMA - NA E"/>
        <s v="14MM - IMPLANTACAO DO PLANO DE RECUPERACAO DE AREAS DEGRADADAS NA M"/>
        <s v="14TL - ADEQUACAO DE LINHA FERREA EM JUIZ DE FORA - EF-040/MG"/>
        <s v="14X6 - RECUPERACAO DE AREAS DEGRADADAS - FERROVIAS FEDERAIS"/>
        <s v="15RT - ADEQUACAO DE LINHA FERREA EM MOGI GUACU - NA EF-050/SP"/>
        <s v="15SP - IMPLANTACAO DO PLANO DE RECUPERACAO DE AREAS DEGRADADAS EM S"/>
        <s v="15V3 - CONSTRUCAO DA FERROVIA DE INTEGRACAO CENTRO OESTE - TRECHO M"/>
        <s v="5E83 - CONSTRUCAO DA FERROVIA NORTE-SUL - AGUIARNOPOLIS/TO - PALMAS"/>
        <s v="7V06 - ADEQUACAO DE LINHA FERREA EM ROLANDIA - NA EF-369/PR"/>
        <s v="7X30 - ADEQUACAO DE RAMAL FERROVIARIO NO PERIMETRO URBANO PARA ELIM"/>
        <s v="869V - MANUTENCAO E GESTAO DOS ATIVOS FERROVIARIOS"/>
        <s v="0095 - RESSARCIMENTO AS EMPRESAS BRASILEIRAS DE NAVEGACAO"/>
        <s v="0EB6 - PARTICIPACAO DA UNIAO NO CAPITAL - COMPANHIA DOCAS DO RIO GR"/>
        <s v="122O - DRAGAGEM DE APROFUNDAMENTO NO PORTO DE PARANAGUA (PR)"/>
        <s v="123M - MELHORAMENTOS NO CANAL DE NAVEGACAO DA HIDROVIA DO RIO TOCAN"/>
        <s v="127G - CONSTRUCAO DE TERMINAIS FLUVIAIS"/>
        <s v="12J1 - MELHORAMENTOS NO CANAL DE NAVEGACAO DA HIDROVIA DO SAO FRANC"/>
        <s v="14KV - APOIO A IMPLANTACAO DE MELHORAMENTOS NO CANAL DE NAVEGACAO D"/>
        <s v="15NW - CONSTRUCAO DE EDIFICACAO PARA RECEPCAO DE PASSAGEIROS DO POR"/>
        <s v="20LN - OPERACAO DE TERMINAIS HIDROVIARIOS"/>
        <s v="20LO - OPERACAO DE ECLUSAS E HIDROVIAS"/>
        <s v="212A - DRAGAGEM DE ADEQUACAO DA NAVEGABILIDADE EM PORTOS"/>
        <s v="2869 - OPERACAO DAS LINHAS DE NAVEGACAO NO LAGO DE TRES MARIAS"/>
        <s v="2E76 - REMOCAO DE NAVIO NAUFRAGADO NO PORTO DE VILA DO CONDE EM BAR"/>
        <s v="09HW - CONCESSAO DE BOLSA A ATLETAS"/>
        <s v="14TP - IMPLANTACAO DE INFRAESTRUTURA ESPORTIVA DE ALTO RENDIMENTO"/>
        <s v="20JO - PROMOCAO E APOIO AO DESENVOLVIMENTO DO FUTEBOL MASCULINO E F"/>
        <s v="20YA - PREPARACAO DE ATLETAS E CAPACITACAO DE RECURSOS HUMANOS PARA"/>
        <s v="211Z - DESENVOLVIMENTO E EXECUCAO DA POLITICA NACIONAL ANTIDOPAGEM"/>
        <s v="216T - GESTAO, MANUTENCAO E APERFEICOAMENTO DA REDE NACIONAL DE TRE"/>
        <s v="216U - PREPARACAO DE SELECOES PRINCIPAIS PARA REPRESENTACAO DO BRAS"/>
        <s v="218F - GESTAO E MANUTENCAO DO LEGADO OLIMPICO E PARAOLIMPICO"/>
        <s v="21BJ - DESENVOLVIMENTO DO DESPORTO NACIONAL E MILITAR"/>
        <s v="14TR - IMPLANTACAO DOS CENTROS DE INICIACAO AO ESPORTE - CIE"/>
        <s v="20IG - APOIO DAS FORCAS ARMADAS A INCLUSAO SOCIAL E A VALORIZACAO D"/>
        <s v="20JP - DESENVOLVIMENTO DE ATIVIDADES E APOIO A PROJETOS E EVENTOS D"/>
        <s v="21CK - PROMOCAO E DESENVOLVIMENTO DO PARADESPORTO NACIONAL"/>
        <s v="5450 - IMPLANTACAO E MODERNIZACAO DE INFRAESTRUTURA PARA ESPORTE ED"/>
        <s v="0083 - INDENIZACAO A FAMILIARES DE MORTOS E DESAPARECIDOS EM RAZAO"/>
        <s v="00AF - INTEGRALIZACAO DE COTAS AO FUNDO DE ARRENDAMENTO RESIDENCIAL"/>
        <s v="00CY - TRANSFERENCIAS AO FUNDO DE DESENVOLVIMENTO SOCIAL - FDS (LEI"/>
        <s v="00NJ - DOACAO A AGENCIA INTERNACIONAL DE COMPRA DE MEDICAMENTOS PAR"/>
        <s v="00NK - DOACAO A ALIANCA GLOBAL PARA VACINAS E IMUNIZACAO - GAVI"/>
        <s v="0531 - COMPENSACAO FINANCEIRA ENTRE ENTIDADES DE PREVIDENCIA FEDERA"/>
        <s v="0005 - SENTENCAS JUDICIAIS TRANSITADAS EM JULGADO (PRECATORIOS)"/>
        <s v="0007 - CONTRIBUICAO A AGENCIA INTERNACIONAL DE PESOS E MEDIDAS - BI"/>
        <s v="000K - SUBVENCAO ECONOMICA EM OPERACOES DE FINANCIAMENTO NO AMBITO"/>
        <s v="0011 - CONTRIBUICAO AO FUNDO GLOBAL PARA O MEIO AMBIENTE - GEF (ME)"/>
        <s v="0017 - CONTRIBUICAO A ORGANIZACAO INTERNACIONAL DO CAFE - OIC (MAPA"/>
        <s v="0021 - FINANCIAMENTO PARA MODERNIZACAO DA GESTAO ADMINISTRATIVA E F"/>
        <s v="0022 - SENTENCAS JUDICIAIS DEVIDAS POR EMPRESAS ESTATAIS"/>
        <s v="0023 - OBRIGACOES COM A GARANTIA DE CONTRATOS DE FINANCIAMENTO HABI"/>
        <s v="0026 - COBERTURA DE DEFICIT NAS OPERACOES DE SEGURO RURAL"/>
        <s v="0027 - PAGAMENTOS NO AMBITO DO SEGURO DE CREDITO A EXPORTACAO"/>
        <s v="0029 - FINANCIAMENTO AOS SETORES PRODUTIVOS DA REGIAO CENTRO-OESTE"/>
        <s v="0030 - FINANCIAMENTO AOS SETORES PRODUTIVOS DO SEMIARIDO DA REGIAO"/>
        <s v="0031 - FINANCIAMENTO AOS SETORES PRODUTIVOS DA REGIAO NORDESTE"/>
        <s v="0054 - INATIVOS E PENSIONISTAS DO ESTADO DO MATO GROSSO (ART. 27 DA"/>
        <s v="0055 - INATIVOS E PENSIONISTAS DA EXTINTA VIA FERREA DO RIO GRANDE"/>
        <s v="0057 - CONTRIBUICAO A ORGANIZACAO DOS ESTADOS IBERO-AMERICANOS PARA"/>
        <s v="0069 - CONTRIBUICAO AO CENTRO PAN-AMERICANO DE FEBRE AFTOSA - PANAF"/>
        <s v="0070 - CONTRIBUICAO AO INSTITUTO INTERAMERICANO DE COOPERACAO PARA"/>
        <s v="0073 - CONTRIBUICAO A ORGANIZACAO MUNDIAL DE SAUDE ANIMAL - OIE (MA"/>
        <s v="0074 - CONTRIBUICAO A ORGANIZACAO DAS NACOES UNIDAS PARA A ALIMENTA"/>
        <s v="0087 - CONTRIBUICAO A UNIAO POSTAL UNIVERSAL - UPU (MC)"/>
        <s v="0089 - CONTRIBUICAO A UNIAO INTERNACIONAL DE TELECOMUNICACOES - UIT"/>
        <s v="008A - CONTRIBUICAO A ACADEMIA BRASILEIRA DE CIENCIAS - ABC"/>
        <s v="0099 - CONTRIBUICAO AO CENTRO DE ESTUDOS MONETARIOS LATINO-AMERICAN"/>
        <s v="009B - CONTRIBUICAO AO FUNDO PARA A CONVERGENCIA ESTRUTURAL DO MERC"/>
        <s v="009K - COMPLEMENTACAO DE APOSENTADORIAS E PENSOES DA EXTINTA RFFSA"/>
        <s v="009O - PARTICIPACAO DA UNIAO NO CAPITAL - COMPANHIA DOCAS DO ESTADO"/>
        <s v="00AT - CONTRIBUICAO AO PROTOCOLO DE KIOTO (MCTI)"/>
        <s v="00B7 - CONTRIBUICAO A ORGANIZACAO DOS ESTADOS AMERICANOS - OEA (MRE"/>
        <s v="00BA - CONTRIBUICAO A ORGANIZACAO DAS NACOES UNIDAS PARA A EDUCACAO"/>
        <s v="00BC - CONTRIBUICAO A AGENCIA BRASILEIRO-ARGENTINA DE CONTABILIDADE"/>
        <s v="00BG - CONTRIBUICAO A COMISSAO PREPARATORIA DA ORGANIZACAO DO TRATA"/>
        <s v="00BU - CONTRIBUICAO AO TRIBUNAL INTERNACIONAL DO DIREITO DO MAR - T"/>
        <s v="00CW - SUBVENCAO ECONOMICA DESTINADA A IMPLEMENTACAO DE PROJETOS DE"/>
        <s v="00CX - SUBVENCAO ECONOMICA DESTINADA A IMPLEMENTACAO DE PROJETOS DE"/>
        <s v="00DN - CONTRIBUICAO VOLUNTARIA AO CENTRO-SUL - CS (MRE)"/>
        <s v="00E0 - CONTRIBUICAO VOLUNTARIA A REDE INTERNACIONAL DE CENTROS DE A"/>
        <s v="00E8 - CONTRIBUICAO A ORGANIZACAO INTERNACIONAL PARA AS MIGRACOES -"/>
        <s v="00ED - INTEGRALIZACAO DE COTAS DO FUNDO GARANTIDOR DE CREDITO PARA"/>
        <s v="00EE - INTEGRALIZACAO DE COTAS NO FUNDO GARANTIDOR DE OPERACOES (FG"/>
        <s v="00F4 - CONTRIBUICAO AO PROTOCOLO DE MONTREAL SOBRE SUBSTANCIAS QUE"/>
        <s v="00F7 - CONTRIBUICAO A ASSOCIACAO BRASILEIRA DAS INSTITUICOES DE PES"/>
        <s v="00F8 - CONTRIBUICAO A SOCIEDADE BRASILEIRA PARA O PROGRESSO DA CIEN"/>
        <s v="00G5 - CONTRIBUICAO DA UNIAO, DE SUAS AUTARQUIAS E FUNDACOES PARA O"/>
        <s v="00GT - CONTRIBUICAO AO PARLAMENTO DO MERCOSUL - PARLASUL (MRE)"/>
        <s v="00HE - CONTRIBUICAO VOLUNTARIA AO TRATADO INTERNACIONAL SOBRE RECUR"/>
        <s v="00HF - CONTRIBUICAO A UNIAO DAS NACOES SUL-AMERICANAS - UNASUL (MRE"/>
        <s v="00HH - PARTICIPACAO DA UNIAO NO CAPITAL - COMPANHIA DOCAS DO ESPIRI"/>
        <s v="00HZ - PARTICIPACAO DA UNIAO NO CAPITAL - COMPANHIA DOCAS DO RIO DE"/>
        <s v="00IT - PARTICIPACAO DA UNIAO NO CAPITAL - COMPANHIA DOCAS DO ESPIRI"/>
        <s v="00J0 - PARTICIPACAO DA UNIAO NO CAPITAL - COMPANHIA DOCAS DO ESPIRI"/>
        <s v="00J8 - PARTICIPACAO DA UNIAO NO CAPITAL - COMPANHIA DOCAS DO ESTADO"/>
        <s v="00JA - PARTICIPACAO DA UNIAO NO CAPITAL - COMPANHIA DOCAS DO RIO DE"/>
        <s v="00JG - OPERACIONALIZACAO DO FUNDO SOCIAL - FS"/>
        <s v="00JJ - PROMOCAO DE INVESTIMENTOS NO BRASIL E NO EXTERIOR: FUNDO SOC"/>
        <s v="00LI - COMPENSACAO AO FUNDO DO REGIME GERAL DE PREVIDENCIA SOCIAL -"/>
        <s v="00LQ - CONTRIBUICAO VOLUNTARIA AO FUNDO INTERNACIONAL PARA A DIVERS"/>
        <s v="00LS - CONTRIBUICAO VOLUNTARIA A CONVENCAO-QUADRO SOBRE CONTROLE DO"/>
        <s v="00M2 - INTEGRALIZACAO DE COTAS EM FUNDOS DE GARANTIA DE OPERACOES D"/>
        <s v="00M3 - SUBVENCAO ECONOMICA NAS OPERACOES DE FINANCIAMENTO AO SETOR"/>
        <s v="00M4 - REMUNERACAO A AGENTES FINANCEIROS"/>
        <s v="00M9 - PARTICIPACAO DA UNIAO NO CAPITAL - COMPANHIA DOCAS DE SAO PA"/>
        <s v="00MA - PARTICIPACAO DA UNIAO NO CAPITAL - COMPANHIA DOCAS DO RIO DE"/>
        <s v="00MG - PARTICIPACAO DA UNIAO NO CAPITAL - COMPANHIA DOCAS DO PARA -"/>
        <s v="00MH - PARTICIPACAO DA UNIAO NO CAPITAL - COMPANHIA DOCAS DO CEARA"/>
        <s v="00MI - PARTICIPACAO DA UNIAO NO CAPITAL - COMPANHIA DOCAS DO RIO GR"/>
        <s v="00MJ - PARTICIPACAO DA UNIAO NO CAPITAL - COMPANHIA DOCAS DA BAHIA"/>
        <s v="00MK - PARTICIPACAO DA UNIAO NO CAPITAL - COMPANHIA DOCAS DO ESPIRI"/>
        <s v="00ML - PARTICIPACAO DA UNIAO NO CAPITAL - COMPANHIA DOCAS DE SAO PA"/>
        <s v="00MU - PARTICIPACAO DA UNIAO NO CAPITAL DA EMPRESA BRASILEIRA DE IN"/>
        <s v="00N2 - CUMPRIMENTO DE SENTENCA JUDICIAL - INSTITUTO AERUS DE SEGURI"/>
        <s v="00NQ - CONTRIBUICAO A ASSOCIACAO PARA PROMOCAO DA EXCELENCIA DO SOF"/>
        <s v="00OE - REMUNERACAO DA EMPRESA PRE-SAL PETROLEO S.A. PELA GESTAO DE"/>
        <s v="00OM - INDENIZACAO A SERVIDORES EM EXERCICIO EM LOCALIDADES DE FRON"/>
        <s v="00OP - INTEGRALIZACAO DE COTAS DE CAPITAL EM ORGANISMOS FINANCEIROS"/>
        <s v="00OQ - CONTRIBUICOES A ORGANISMOS INTERNACIONAIS SEM EXIGENCIA DE P"/>
        <s v="00P3 - INTEGRALIZACAO DE COTAS DO FUNDO GARANTIDOR DE INFRAESTRUTUR"/>
        <s v="00PW - CONTRIBUICOES A ENTIDADES NACIONAIS SEM EXIGENCIA DE PROGRAM"/>
        <s v="00Q8 - CONTRIBUICAO A ORGANIZACAO INTERNACIONAL DE DESENVOLVIMENTO"/>
        <s v="00QB - CONTRIBUICAO VOLUNTARIA A AGENCIA INTERNACIONAL DE PESQUISA"/>
        <s v="00QF - INTEGRALIZACAO DE COTAS EM FUNDO DE APOIO A ESTRUTURACAO E A"/>
        <s v="00QG - ANISTIADOS POLITICOS - RETROATIVOS CONCEDIDOS POR DECISOES J"/>
        <s v="00QP - CUMPRIMENTO DE OBRIGACOES DECORRENTES DA DISSOLUCAO/LIQUIDAC"/>
        <s v="00QV - INDENIZACAO PELA FLEXIBILIZACAO VOLUNTARIA DO REPOUSO REMUNE"/>
        <s v="00QY - ACORDOS REFERENTES A PASSIVOS ATUARIAIS DE ESTATAIS DEPENDEN"/>
        <s v="00R0 - PAGAMENTO DE ACORDO HOMOLOGADO EM JUIZO - SERVICO FEDERAL DE"/>
        <s v="00R4 - CONTRIBUICAO A AGENCIA INTERNACIONAL ANTIDOPING - WADA"/>
        <s v="00R5 - CONTRIBUICAO AO FORUM GLOBAL SOBRE TRANSPARENCIA E INTERCAMB"/>
        <s v="00R6 - ENCARGOS DECORRENTES DA EXTINCAO DE ENTIDADES VINCULADAS AO"/>
        <s v="00RJ - CONTRIBUICAO VOLUNTARIA A ORGANIZACAO DAS NACOES UNIDAS PARA"/>
        <s v="00RM - CONTRIBUICAO A CONVENCAO INTERNACIONAL DAS NACOES UNIDAS DE"/>
        <s v="00RN - CONTRIBUICAO A ORGANIZACAO MUNDIAL DE TURISMO - OMT (MTUR)"/>
        <s v="00RO - CONTRIBUICAO A AUTORIDADE INTERNACIONAL DOS FUNDOS MARINHOS"/>
        <s v="00RP - CONTRIBUICAO VOLUNTARIA A ORGANIZACAO MUNDIAL DE TURISMO - O"/>
        <s v="00RR - CUMPRIMENTO DE OBRIGACOES DECORRENTES DA REESTRUTURACAO DA P"/>
        <s v="00RT - RECURSOS PARA PROGRAMACOES EM DESPESAS DE CAPITAL"/>
        <s v="00RU - CUMPRIMENTO DE DECISAO JUDICIAL - LINHA DE CREDITO ESPECIAL"/>
        <s v="00S0 - CONTRIBUICAO AO PROGRAMA IBERMEDIA"/>
        <s v="00S5 - CONCESSAO DE FINANCIAMENTOS PARA O PAGAMENTO DA FOLHA SALARI"/>
        <s v="00S6 - BENEFICIO ESPECIAL E DEMAIS COMPLEMENTACOES DE APOSENTADORIA"/>
        <s v="00SA - PAGAMENTO DE HONORARIOS PERICIAIS NAS ACOES EM QUE O INSS FI"/>
        <s v="00SC - PARTICIPACAO DA UNIAO NO CAPITAL DE NOVA ESTATAL CONTROLADOR"/>
        <s v="00SG - APORTE PARA AGENTE FINANCEIRO BNDES PARA A CONCESSAO DE EMPR"/>
        <s v="00SH - ESTACIONAMENTO E PERMANENCIA DE AERONAVES DE EMPRESAS NACION"/>
        <s v="0113 - CONTRIBUICAO VOLUNTARIA AO FUNDO DE COOPERACAO TECNICA DA AG"/>
        <s v="0122 - CONTRIBUICAO A ORGANIZACAO INTERNACIONAL DE POLICIA CRIMINAL"/>
        <s v="0123 - CONTRIBUICAO A ORGANIZACAO MARITIMA INTERNACIONAL - IMO (MD)"/>
        <s v="0128 - CONTRIBUICAO A ORGANIZACAO DAS NACOES UNIDAS - ONU (MRE)"/>
        <s v="0146 - CONTRIBUICAO AO FUNDO DO PATRIMONIO MUNDIAL - FPM (MINC)"/>
        <s v="0186 - CONTRIBUICAO A ORGANIZACAO DE AVIACAO CIVIL INTERNACIONAL -"/>
        <s v="0190 - CONTRIBUICAO A CONVENCAO-QUADRO DAS NACOES UNIDAS SOBRE MUDA"/>
        <s v="0218 - CONTRIBUICAO A ORGANIZACAO PAN-AMERICANA DE SAUDE - OPAS (MS"/>
        <s v="0220 - CONTRIBUICAO A UNIAO INTERNACIONAL CONTRA O CANCER - UICC (M"/>
        <s v="0221 - CONTRIBUICAO A ORGANIZACAO MUNDIAL DE SAUDE - OMS (MS)"/>
        <s v="0265 - INDENIZACOES E RESTITUICOES RELATIVAS AO PROGRAMA DE GARANTI"/>
        <s v="0344 - CONTRIBUICAO A ORGANIZACAO MUNDIAL DAS ADUANAS - OMA (ME)"/>
        <s v="0353 - FINANCIAMENTO DE PROJETOS DO SETOR PRODUTIVO NO AMBITO DO FU"/>
        <s v="0355 - FINANCIAMENTO DE PROJETOS DO SETOR PRODUTIVO NO AMBITO DO FU"/>
        <s v="0413 - MANUTENCAO E OPERACAO DOS PARTIDOS POLITICOS"/>
        <s v="0420 - CONTRIBUICAO A ORGANIZACAO MUNDIAL DE METEOROLOGIA - OMM (MA"/>
        <s v="0461 - CONCESSAO DE EMPRESTIMOS PARA LIQUIDACAO DE SOCIEDADES SEGUR"/>
        <s v="0467 - COBERTURA DE SALDO RESIDUAL DE CONTRATOS DE FINANCIAMENTOS F"/>
        <s v="0473 - HONRA DE AVAL DECORRENTE DE GARANTIA DO RISCO DAS OPERACOES"/>
        <s v="0483 - CONTRIBUICAO A CONVENCAO SOBRE DIVERSIDADE BIOLOGICA - CDB ("/>
        <s v="0534 - FINANCIAMENTO AOS SETORES PRODUTIVOS DA REGIAO NORTE (FNO)"/>
        <s v="0536 - BENEFICIOS E PENSOES INDENIZATORIAS DECORRENTES DE LEGISLACA"/>
        <s v="0539 - CONTRIBUICAO AO FUNDO MULTILATERAL DE INVESTIMENTOS - FUMIN"/>
        <s v="0541 - CONTRIBUICAO AO FUNDO AFRICANO DE DESENVOLVIMENTO - FAD (MP)"/>
        <s v="0543 - CONTRIBUICAO AO FUNDO INTERNACIONAL PARA O DESENVOLVIMENTO A"/>
        <s v="0605 - RESSARCIMENTO AO GESTOR DO FUNDO NACIONAL DE DESESTATIZACAO"/>
        <s v="0617 - OPERACIONALIZACAO DO FUNDO DE COMPENSACAO E VARIACOES SALARI"/>
        <s v="0625 - SENTENCAS JUDICIAIS TRANSITADAS EM JULGADO DE PEQUENO VALOR"/>
        <s v="0643 - COMPLEMENTO DA ATUALIZACAO MONETARIA DOS RECURSOS DO FUNDO D"/>
        <s v="0713 - CUMPRIMENTO DE OBRIGACOES DECORRENTES DA EXTINCAO DO DEPARTA"/>
        <s v="0734 - INDENIZACAO A VITIMAS DE VIOLACAO DAS OBRIGACOES CONTRAIDAS"/>
        <s v="0739 - INDENIZACAO A ANISTIADOS POLITICOS EM PRESTACAO UNICA OU EM"/>
        <s v="0809 - RESSARCIMENTO AO GESTOR DO FUNDO DE AMORTIZACAO DA DIVIDA PU"/>
        <s v="0867 - CONTRIBUICAO A SECRETARIA DO MERCADO COMUM DO SUL - MERCOSUL"/>
        <s v="0868 - CONTRIBUICAO A ORGANIZACAO DO TRATADO DE COOPERACAO AMAZONIC"/>
        <s v="0869 - CONTRIBUICAO A AGENCIA INTERNACIONAL DE ENERGIA ATOMICA - AI"/>
        <s v="0870 - CONTRIBUICAO A COMUNIDADE DOS PAISES DE LINGUA PORTUGUESA -"/>
        <s v="0872 - CONTRIBUICAO A ORGANIZACAO MUNDIAL DO COMERCIO - OMC (MRE)"/>
        <s v="0873 - CONTRIBUICAO A ORGANIZACAO INTERNACIONAL DO TRABALHO - OIT ("/>
        <s v="09HB - CONTRIBUICAO DA UNIAO, DE SUAS AUTARQUIAS E FUNDACOES PARA O"/>
        <s v="09LK - ENCARGOS DO FUNDO CONTINGENTE DA EXTINTA REDE FERROVIARIA FE"/>
        <s v="0A45 - PARTICIPACAO DA UNIAO NO CAPITAL - COMPANHIA DOCAS DO ESTADO"/>
        <s v="0B64 - CONTRIBUICAO A ASSOCIACAO LATINO-AMERICANA DE INTEGRACAO - A"/>
        <s v="0B66 - CONTRIBUICAO A SECRETARIA GERAL IBERO-AMERICANA - SEGIB (MRE"/>
        <s v="0B73 - CONTRIBUICAO A ORGANIZACAO DAS NACOES UNIDAS PARA O DESENVOL"/>
        <s v="0B74 - CONTRIBUICAO A ORGANIZACAO PARA A PROIBICAO DAS ARMAS QUIMIC"/>
        <s v="0B75 - CONTRIBUICAO AO TRIBUNAL PENAL INTERNACIONAL - TPI (MRE)"/>
        <s v="0C01 - VALORES RETROATIVOS A ANISTIADOS POLITICOS NOS TERMOS DA LEI"/>
        <s v="0C37 - CONTRIBUICAO A CONVENCAO SOBRE OS POLUENTES ORGANICOS PERSIS"/>
        <s v="0C39 - CONTRIBUICAO A ORGANIZACAO INTERNACIONAL DE MADEIRAS TROPICA"/>
        <s v="0E45 - PARTICIPACAO DA UNIAO NO CAPITAL DA EMPRESA BRASILEIRA DE IN"/>
        <s v="0E64 - SUBVENCAO ECONOMICA DESTINADA A HABITACAO DE INTERESSE SOCIA"/>
        <s v="0E83 - FINANCIAMENTO DE PROJETOS DO SETOR PRODUTIVO NO AMBITO DO FU"/>
        <s v="0E90 - PARTICIPACAO DA UNIAO NO CAPITAL DA EMPRESA BRASILEIRA DE AD"/>
        <s v="0EB8 - FINANCIAMENTO DE CAMPANHA ELEITORAL"/>
        <s v="0EC3 - PARTICIPACAO DA UNIAO NO CAPITAL - COMPANHIA DOCAS DO RIO GR"/>
        <s v="0EC4 - PARTICIPACAO DA UNIAO NO CAPITAL - COMPANHIA DOCAS DO RIO GR"/>
        <s v="218Y - DESPESAS JUDICIAIS DA UNIAO, DE SUAS AUTARQUIAS E FUNDACOES"/>
        <s v="00SB - COMPLEMENTACAO DA UNIAO AO FUNDO DE MANUTENCAO E DESENVOLVIM"/>
        <s v="0515 - DINHEIRO DIRETO NA ESCOLA PARA A EDUCACAO BASICA"/>
        <s v="0E36 - COMPLEMENTACAO DA UNIAO AO FUNDO DE MANUTENCAO E DESENVOLVIM"/>
        <s v="0Z00 - RESERVA DE CONTINGENCIA - FINANCEIRA"/>
        <s v="0Z01 - RESERVA DE CONTINGENCIA FISCAL - PRIMARIA"/>
      </sharedItems>
    </cacheField>
    <cacheField name="Fonte Recursos" numFmtId="0">
      <sharedItems/>
    </cacheField>
    <cacheField name="ploa 2021" numFmtId="0">
      <sharedItems containsString="0" containsBlank="1" containsNumber="1" containsInteger="1" minValue="1" maxValue="70474001618" count="1315">
        <n v="1424531875"/>
        <n v="200000"/>
        <n v="106383831"/>
        <n v="278264777"/>
        <n v="32296257"/>
        <n v="139566461"/>
        <n v="79191085"/>
        <n v="298619696"/>
        <n v="314210326"/>
        <n v="1231068515"/>
        <n v="1188028844"/>
        <n v="174106428"/>
        <m/>
        <n v="85323025"/>
        <n v="214179517"/>
        <n v="34139909"/>
        <n v="482224030"/>
        <n v="239881350"/>
        <n v="18000000"/>
        <n v="225174144"/>
        <n v="210875856"/>
        <n v="7756010"/>
        <n v="9243990"/>
        <n v="2281180"/>
        <n v="2718820"/>
        <n v="2281179"/>
        <n v="17718821"/>
        <n v="60748"/>
        <n v="284404"/>
        <n v="1196207"/>
        <n v="2178393"/>
        <n v="936461"/>
        <n v="263504"/>
        <n v="76285"/>
        <n v="13536400"/>
        <n v="14281060"/>
        <n v="1800000000"/>
        <n v="200000000"/>
        <n v="58809838"/>
        <n v="289595289"/>
        <n v="27497421"/>
        <n v="27497422"/>
        <n v="16000000"/>
        <n v="14681170"/>
        <n v="9565632"/>
        <n v="125000"/>
        <n v="875000"/>
        <n v="385211"/>
        <n v="24589"/>
        <n v="282000"/>
        <n v="18000"/>
        <n v="10000000"/>
        <n v="2484503"/>
        <n v="2959206"/>
        <n v="5901243"/>
        <n v="1290951"/>
        <n v="700000000"/>
        <n v="13696"/>
        <n v="5000000"/>
        <n v="4330000"/>
        <n v="2500000"/>
        <n v="3000000"/>
        <n v="1157168"/>
        <n v="13000000"/>
        <n v="1100000"/>
        <n v="7500000"/>
        <n v="250000"/>
        <n v="1998114"/>
        <n v="1501886"/>
        <n v="21000000"/>
        <n v="2000000"/>
        <n v="710254"/>
        <n v="180700"/>
        <n v="742000"/>
        <n v="2247951"/>
        <n v="1000000"/>
        <n v="600000"/>
        <n v="100000"/>
        <n v="1400000"/>
        <n v="7000000"/>
        <n v="1450000"/>
        <n v="1321000"/>
        <n v="500000"/>
        <n v="521905"/>
        <n v="223073"/>
        <n v="507000"/>
        <n v="572538"/>
        <n v="4812115"/>
        <n v="179602"/>
        <n v="820398"/>
        <n v="1308793"/>
        <n v="1854000"/>
        <n v="406124"/>
        <n v="1108542"/>
        <n v="1717000"/>
        <n v="139203"/>
        <n v="139204"/>
        <n v="230000"/>
        <n v="1374600"/>
        <n v="2480429"/>
        <n v="1500000"/>
        <n v="1520000"/>
        <n v="1114731"/>
        <n v="1009596"/>
        <n v="9200000"/>
        <n v="2456494"/>
        <n v="3971600"/>
        <n v="2540036"/>
        <n v="5234192"/>
        <n v="6000000"/>
        <n v="716810"/>
        <n v="1598656"/>
        <n v="66554387"/>
        <n v="15000000"/>
        <n v="56150000"/>
        <n v="6932000"/>
        <n v="1266000"/>
        <n v="990000"/>
        <n v="350000"/>
        <n v="4016250"/>
        <n v="1091087"/>
        <n v="71000000"/>
        <n v="26000000"/>
        <n v="1969216"/>
        <n v="730784"/>
        <n v="2840507910"/>
        <n v="7464698241"/>
        <n v="13500000"/>
        <n v="102045"/>
        <n v="964971749"/>
        <n v="7921650"/>
        <n v="6078350"/>
        <n v="8000000"/>
        <n v="859041"/>
        <n v="869041"/>
        <n v="52592992"/>
        <n v="55717944"/>
        <n v="23186604967"/>
        <n v="61399241419"/>
        <n v="1055659"/>
        <n v="5189286"/>
        <n v="14010790"/>
        <n v="25273770"/>
        <n v="80000000"/>
        <n v="3029100"/>
        <n v="27261900"/>
        <n v="17150000"/>
        <n v="847420"/>
        <n v="847421"/>
        <n v="19703824170"/>
        <n v="6567941389"/>
        <n v="6500000"/>
        <n v="329719270"/>
        <n v="262371707"/>
        <n v="1778729"/>
        <n v="4527822"/>
        <n v="1007373103"/>
        <n v="335791034"/>
        <n v="132666133"/>
        <n v="44222043"/>
        <n v="677573062"/>
        <n v="225857687"/>
        <n v="52967708"/>
        <n v="92672615"/>
        <n v="14420000"/>
        <n v="42398"/>
        <n v="59160"/>
        <n v="1542427"/>
        <n v="1457573"/>
        <n v="11115381"/>
        <n v="11115384"/>
        <n v="443952972"/>
        <n v="529606980"/>
        <n v="22849626561"/>
        <n v="7616542187"/>
        <n v="7764855"/>
        <n v="658102"/>
        <n v="621898"/>
        <n v="514142"/>
        <n v="485858"/>
        <n v="50000"/>
        <n v="1366827492"/>
        <n v="11007994"/>
        <n v="18325448"/>
        <n v="80252171"/>
        <n v="4013430"/>
        <n v="3986570"/>
        <n v="21038965"/>
        <n v="930190"/>
        <n v="1015018"/>
        <n v="8500000"/>
        <n v="3959469"/>
        <n v="4000000"/>
        <n v="23580000"/>
        <n v="13574434"/>
        <n v="13574436"/>
        <n v="1752827"/>
        <n v="325625911"/>
        <n v="619574089"/>
        <n v="130000"/>
        <n v="13504762"/>
        <n v="13904765"/>
        <n v="49731816"/>
        <n v="52268184"/>
        <n v="4500000"/>
        <n v="2560000"/>
        <n v="1257762"/>
        <n v="24251494"/>
        <n v="22031234"/>
        <n v="19968766"/>
        <n v="274813"/>
        <n v="6284252"/>
        <n v="113000000"/>
        <n v="1254692"/>
        <n v="24590706"/>
        <n v="1325072"/>
        <n v="15078008"/>
        <n v="37400000"/>
        <n v="28050000"/>
        <n v="261310000"/>
        <n v="82900000"/>
        <n v="8096421"/>
        <n v="14403579"/>
        <n v="45517560"/>
        <n v="50282415"/>
        <n v="1030434"/>
        <n v="4019562"/>
        <n v="28527804"/>
        <n v="9715234"/>
        <n v="16045766"/>
        <n v="25461043"/>
        <n v="87534957"/>
        <n v="957880"/>
        <n v="642120"/>
        <n v="5051916"/>
        <n v="11793899"/>
        <n v="28240880"/>
        <n v="40968457"/>
        <n v="14802864"/>
        <n v="28642467"/>
        <n v="213849"/>
        <n v="139337"/>
        <n v="9238980"/>
        <n v="4326717"/>
        <n v="99954"/>
        <n v="1081917"/>
        <n v="17070788"/>
        <n v="40000000"/>
        <n v="20000000"/>
        <n v="1746780"/>
        <n v="17540000"/>
        <n v="33632708"/>
        <n v="5715942"/>
        <n v="5464058"/>
        <n v="10178629"/>
        <n v="823276"/>
        <n v="1676722"/>
        <n v="739700"/>
        <n v="6092870"/>
        <n v="23100000"/>
        <n v="4005864"/>
        <n v="71772159"/>
        <n v="441615"/>
        <n v="7146508"/>
        <n v="5500000"/>
        <n v="34000000"/>
        <n v="22112028"/>
        <n v="1504408"/>
        <n v="18499326"/>
        <n v="30000"/>
        <n v="7200000"/>
        <n v="17130074"/>
        <n v="960224871"/>
        <n v="280000000"/>
        <n v="111890804"/>
        <n v="139255427"/>
        <n v="3117188"/>
        <n v="3117189"/>
        <n v="49137741"/>
        <n v="178595468"/>
        <n v="863759"/>
        <n v="816241"/>
        <n v="49202019"/>
        <n v="49202020"/>
        <n v="313550983"/>
        <n v="49000000"/>
        <n v="8919000"/>
        <n v="23762688"/>
        <n v="104387443"/>
        <n v="32000000"/>
        <n v="90000000"/>
        <n v="43600000"/>
        <n v="2127176"/>
        <n v="3500000"/>
        <n v="69859371"/>
        <n v="1335345"/>
        <n v="1435548"/>
        <n v="5849611"/>
        <n v="3300393"/>
        <n v="2899582"/>
        <n v="654838"/>
        <n v="7188179"/>
        <n v="1148709"/>
        <n v="3351291"/>
        <n v="366300"/>
        <n v="233700"/>
        <n v="8287723"/>
        <n v="2349281"/>
        <n v="16979192"/>
        <n v="17324993"/>
        <n v="4012467"/>
        <n v="4082471"/>
        <n v="65090"/>
        <n v="69510"/>
        <n v="10944345"/>
        <n v="7300256"/>
        <n v="27005943"/>
        <n v="23966458"/>
        <n v="1581005000"/>
        <n v="192000"/>
        <n v="279000"/>
        <n v="2147672"/>
        <n v="1370224"/>
        <n v="3142411"/>
        <n v="2047461"/>
        <n v="31414470"/>
        <n v="56638471"/>
        <n v="328203"/>
        <n v="71797"/>
        <n v="331889"/>
        <n v="534423"/>
        <n v="403554"/>
        <n v="287462"/>
        <n v="1750000"/>
        <n v="508714"/>
        <n v="111286"/>
        <n v="45054910"/>
        <n v="21445253"/>
        <n v="10000"/>
        <n v="9988828"/>
        <n v="141005459"/>
        <n v="110913743"/>
        <n v="20069711"/>
        <n v="64101194"/>
        <n v="311650105"/>
        <n v="400000000"/>
        <n v="69658779"/>
        <n v="156645163"/>
        <n v="5002361"/>
        <n v="1594997456"/>
        <n v="48000000"/>
        <n v="226966301"/>
        <n v="1672864"/>
        <n v="2235207"/>
        <n v="102604158"/>
        <n v="160422827"/>
        <n v="399571302"/>
        <n v="173043387"/>
        <n v="8235324"/>
        <n v="17185374"/>
        <n v="1881598664"/>
        <n v="1422472"/>
        <n v="577476"/>
        <n v="395131"/>
        <n v="4604856"/>
        <n v="26110650"/>
        <n v="46958400"/>
        <n v="6522961"/>
        <n v="1730972"/>
        <n v="13000002"/>
        <n v="189662963"/>
        <n v="68798740"/>
        <n v="110000000"/>
        <n v="366526697"/>
        <n v="646847535"/>
        <n v="628083569"/>
        <n v="22642000"/>
        <n v="2971386"/>
        <n v="5028505"/>
        <n v="11909180"/>
        <n v="3739397"/>
        <n v="5362601"/>
        <n v="3855560"/>
        <n v="1023135"/>
        <n v="715187"/>
        <n v="13719916"/>
        <n v="326891200"/>
        <n v="297686799"/>
        <n v="323294265"/>
        <n v="158052"/>
        <n v="24006035"/>
        <n v="39747035"/>
        <n v="141975911"/>
        <n v="27221264"/>
        <n v="412777738"/>
        <n v="64487794"/>
        <n v="384009843"/>
        <n v="165955"/>
        <n v="3334040"/>
        <n v="11521172"/>
        <n v="249205931"/>
        <n v="9460686"/>
        <n v="153688969"/>
        <n v="351380"/>
        <n v="2233654"/>
        <n v="5640512"/>
        <n v="12859281"/>
        <n v="1356480"/>
        <n v="359961"/>
        <n v="41826834"/>
        <n v="58477787"/>
        <n v="29709626"/>
        <n v="27336509"/>
        <n v="9221894"/>
        <n v="11331780"/>
        <n v="316105"/>
        <n v="278339"/>
        <n v="48447166"/>
        <n v="36243298"/>
        <n v="265795223"/>
        <n v="247921280"/>
        <n v="6983122"/>
        <n v="5731547"/>
        <n v="4899626"/>
        <n v="2300194"/>
        <n v="5960016"/>
        <n v="7507528"/>
        <n v="324007"/>
        <n v="190175981"/>
        <n v="11179253"/>
        <n v="60393894"/>
        <n v="722311097"/>
        <n v="41000000"/>
        <n v="264212"/>
        <n v="4155179"/>
        <n v="39406688"/>
        <n v="4220228"/>
        <n v="14005617"/>
        <n v="11406000"/>
        <n v="598675"/>
        <n v="401325"/>
        <n v="567212869"/>
        <n v="118544776"/>
        <n v="173790369"/>
        <n v="340358468"/>
        <n v="9578799"/>
        <n v="236472471"/>
        <n v="150878000"/>
        <n v="787910"/>
        <n v="1731117"/>
        <n v="68999"/>
        <n v="69001"/>
        <n v="410253321"/>
        <n v="89746679"/>
        <n v="1558963"/>
        <n v="341037"/>
        <n v="26937920"/>
        <n v="5892917"/>
        <n v="31209058"/>
        <n v="250958"/>
        <n v="163350"/>
        <n v="1067954"/>
        <n v="1090455"/>
        <n v="113200000"/>
        <n v="29974647"/>
        <n v="55825641"/>
        <n v="4150811"/>
        <n v="4947558"/>
        <n v="2740297"/>
        <n v="2405902"/>
        <n v="16223625"/>
        <n v="8776375"/>
        <n v="40955633"/>
        <n v="28402017"/>
        <n v="472107835"/>
        <n v="417228988"/>
        <n v="48913146"/>
        <n v="31835591"/>
        <n v="927956"/>
        <n v="692045"/>
        <n v="1365239"/>
        <n v="871026"/>
        <n v="534704"/>
        <n v="341143"/>
        <n v="1709400"/>
        <n v="1090600"/>
        <n v="5494500"/>
        <n v="3505500"/>
        <n v="17977048"/>
        <n v="6736042"/>
        <n v="436296"/>
        <n v="278359"/>
        <n v="13066441"/>
        <n v="8336414"/>
        <n v="4860205"/>
        <n v="1289733"/>
        <n v="1307900"/>
        <n v="2852173"/>
        <n v="28245608749"/>
        <n v="36456735156"/>
        <n v="12000000"/>
        <n v="1590233"/>
        <n v="448003000"/>
        <n v="468040642"/>
        <n v="25300000"/>
        <n v="6984558"/>
        <n v="7801034"/>
        <n v="30000000"/>
        <n v="648552041"/>
        <n v="327000000"/>
        <n v="1720000"/>
        <n v="18384101"/>
        <n v="1"/>
        <n v="8520156"/>
        <n v="535665958"/>
        <n v="34322518000"/>
        <n v="550770000"/>
        <n v="67958520"/>
        <n v="4302000"/>
        <n v="123402000"/>
        <n v="111850"/>
        <n v="878377058"/>
        <n v="22293581999"/>
        <n v="16898196574"/>
        <n v="70474001618"/>
        <n v="141503205"/>
        <n v="7227974228"/>
        <n v="2599744166"/>
        <n v="8196969193"/>
        <n v="28979000"/>
        <n v="20021000"/>
        <n v="20065440000"/>
        <n v="2764200000"/>
        <n v="243750000"/>
        <n v="96000000"/>
        <n v="2350000"/>
        <n v="552250654"/>
        <n v="38000000"/>
        <n v="9655272186"/>
        <n v="13304656"/>
        <n v="23098455"/>
        <n v="47600000"/>
        <n v="347522707"/>
        <n v="17500000"/>
        <n v="1095000000"/>
        <n v="1065100000"/>
        <n v="520190000"/>
        <n v="51651867894"/>
        <n v="42000000"/>
        <n v="108600000"/>
        <n v="420600000"/>
        <n v="196600000"/>
        <n v="169400000"/>
        <n v="1905300000"/>
        <n v="28000000"/>
        <n v="16200000"/>
        <n v="2040000000"/>
        <n v="245500000"/>
        <n v="184445983"/>
        <n v="453222"/>
        <n v="1539700000"/>
        <n v="350000000"/>
        <n v="1830000000"/>
        <n v="6980000000"/>
        <n v="91000000"/>
        <n v="31000000"/>
        <n v="273000000"/>
        <n v="14300000"/>
        <n v="56900000"/>
        <n v="2674000000"/>
        <n v="14000000"/>
        <n v="5378000000"/>
        <n v="220000017"/>
        <n v="17000000"/>
        <n v="4059564405"/>
        <n v="66000000"/>
        <n v="6505171"/>
        <n v="101677800"/>
        <n v="40958490792"/>
        <n v="33109671"/>
        <n v="21124028"/>
        <n v="17972921705"/>
        <n v="602019136"/>
        <n v="401346091"/>
        <n v="156693000"/>
        <n v="141580030"/>
        <n v="2498872"/>
        <n v="20453025"/>
        <n v="7151009"/>
        <n v="123076"/>
        <n v="26924"/>
        <n v="2593566"/>
        <n v="765646"/>
        <n v="18621468177"/>
        <n v="2494973"/>
        <n v="4385027"/>
        <n v="979649"/>
        <n v="53658"/>
        <n v="44740"/>
        <n v="99300000"/>
        <n v="44722206"/>
        <n v="829830361"/>
        <n v="658842481"/>
        <n v="6969734674"/>
        <n v="3484852153"/>
        <n v="9405783"/>
        <n v="5679400"/>
        <n v="4045600"/>
        <n v="18101882"/>
        <n v="14122986"/>
        <n v="100000000"/>
        <n v="584000"/>
        <n v="416000"/>
        <n v="61754000"/>
        <n v="273344875"/>
        <n v="200274162"/>
        <n v="518556992"/>
        <n v="95994550"/>
        <n v="155400000"/>
        <n v="685417274"/>
        <n v="1362295176"/>
        <n v="80803887"/>
        <n v="57558934"/>
        <n v="141141803"/>
        <n v="126261639"/>
        <n v="196929870"/>
        <n v="1765722110"/>
        <n v="1928693181"/>
        <n v="44463559"/>
        <n v="94603196"/>
        <n v="16504059007"/>
        <n v="8251993551"/>
        <n v="513193"/>
        <n v="533195"/>
        <n v="716436"/>
        <n v="1658538"/>
        <n v="22251928"/>
        <n v="15850689"/>
        <n v="4556678"/>
        <n v="6041924"/>
        <n v="501012687"/>
        <n v="373652596"/>
        <n v="705239"/>
        <n v="502362"/>
        <n v="468485"/>
        <n v="333716"/>
        <n v="1186639"/>
        <n v="196013706"/>
        <n v="272227911"/>
        <n v="31970725"/>
        <n v="22773668"/>
        <n v="222000000"/>
        <n v="5333810"/>
        <n v="3799427"/>
        <n v="798191"/>
        <n v="568574"/>
        <n v="1682469"/>
        <n v="1113809"/>
        <n v="22915635"/>
        <n v="19017072"/>
        <n v="50468483"/>
        <n v="257598856"/>
        <n v="732830108"/>
        <n v="772038385"/>
        <n v="28429684"/>
        <n v="26441033"/>
        <n v="50419640"/>
        <n v="68046004"/>
        <n v="366381205"/>
        <n v="744409951"/>
        <n v="98000000"/>
        <n v="16007459"/>
        <n v="2469092542"/>
        <n v="239495276"/>
        <n v="119747117"/>
        <n v="8512805"/>
        <n v="3926768"/>
        <n v="1556427"/>
        <n v="508524"/>
        <n v="4085607"/>
        <n v="5502297"/>
        <n v="11119362"/>
        <n v="16973640"/>
        <n v="13431454"/>
        <n v="15258635"/>
        <n v="26472556"/>
        <n v="75000000"/>
        <n v="405888709"/>
        <n v="1598312"/>
        <n v="13418723"/>
        <n v="953584"/>
        <n v="846415"/>
        <n v="21191090"/>
        <n v="18336908"/>
        <n v="12978629"/>
        <n v="22240017"/>
        <n v="3469982"/>
        <n v="3080008"/>
        <n v="1059538"/>
        <n v="940460"/>
        <n v="985298"/>
        <n v="874566"/>
        <n v="45402772"/>
        <n v="44421772"/>
        <n v="2119077"/>
        <n v="1880922"/>
        <n v="1165492"/>
        <n v="1634507"/>
        <n v="2050370"/>
        <n v="1819938"/>
        <n v="238396"/>
        <n v="711603"/>
        <n v="115000001"/>
        <n v="28400000"/>
        <n v="155882159"/>
        <n v="28645"/>
        <n v="1063071"/>
        <n v="3812413"/>
        <n v="4587587"/>
        <n v="4407949"/>
        <n v="33855964"/>
        <n v="32364036"/>
        <n v="84802"/>
        <n v="10334074"/>
        <n v="25853926"/>
        <n v="17031946"/>
        <n v="24473048"/>
        <n v="2200937"/>
        <n v="2807063"/>
        <n v="1942863"/>
        <n v="1448375"/>
        <n v="15435502"/>
        <n v="16064498"/>
        <n v="58730185"/>
        <n v="3232847"/>
        <n v="2767153"/>
        <n v="227766716"/>
        <n v="451788"/>
        <n v="41874212"/>
        <n v="21930460"/>
        <n v="100182760"/>
        <n v="35000000"/>
        <n v="1454000000"/>
        <n v="21884557"/>
        <n v="18615443"/>
        <n v="118000000"/>
        <n v="10191785"/>
        <n v="564654"/>
        <n v="26700000"/>
        <n v="5646538"/>
        <n v="1350000"/>
        <n v="200218280"/>
        <n v="290129886"/>
        <n v="174996191"/>
        <n v="61050000"/>
        <n v="4050000"/>
        <n v="1975656"/>
        <n v="35024272"/>
        <n v="25000000"/>
        <n v="61242000"/>
        <n v="40542354"/>
        <n v="53452750"/>
        <n v="39538419"/>
        <n v="89275885"/>
        <n v="129621375"/>
        <n v="11191457"/>
        <n v="9700000"/>
        <n v="3483900"/>
        <n v="3816100"/>
        <n v="1600000"/>
        <n v="94101"/>
        <n v="70000000"/>
        <n v="87268000"/>
        <n v="14100000"/>
        <n v="65000000"/>
        <n v="322971081"/>
        <n v="3390000"/>
        <n v="5150000"/>
        <n v="90559"/>
        <n v="19437"/>
        <n v="3136307"/>
        <n v="14508"/>
        <n v="15492"/>
        <n v="4836"/>
        <n v="5164"/>
        <n v="942637"/>
        <n v="6592663"/>
        <n v="21072093"/>
        <n v="74965626"/>
        <n v="1450750"/>
        <n v="1549250"/>
        <n v="818682"/>
        <n v="1841052"/>
        <n v="1257374"/>
        <n v="3305486"/>
        <n v="483583"/>
        <n v="516417"/>
        <n v="10400000"/>
        <n v="967758"/>
        <n v="207731"/>
        <n v="1647052"/>
        <n v="1083948"/>
        <n v="227285"/>
        <n v="242715"/>
        <n v="450000"/>
        <n v="28336832"/>
        <n v="21519634"/>
        <n v="29700000"/>
        <n v="338508"/>
        <n v="3461492"/>
        <n v="4600000"/>
        <n v="96717"/>
        <n v="103283"/>
        <n v="8074000"/>
        <n v="82489311"/>
        <n v="3385000"/>
        <n v="21500000"/>
        <n v="60700000"/>
        <n v="3386390"/>
        <n v="17506696"/>
        <n v="8477757"/>
        <n v="39168011"/>
        <n v="117050000"/>
        <n v="32390000"/>
        <n v="53722917"/>
        <n v="304000000"/>
        <n v="615380"/>
        <n v="4634620"/>
        <n v="122286460"/>
        <n v="55834255"/>
        <n v="139622256"/>
        <n v="164101"/>
        <n v="35899"/>
        <n v="49325796"/>
        <n v="900000"/>
        <n v="486959999"/>
        <n v="60550000"/>
        <n v="9846080"/>
        <n v="2153920"/>
        <n v="176178"/>
        <n v="37816"/>
        <n v="16919998"/>
        <n v="3731990"/>
        <n v="556368621"/>
        <n v="362506366"/>
        <n v="4160405"/>
        <n v="4160406"/>
        <n v="56865259"/>
        <n v="37051008"/>
        <n v="4843911"/>
        <n v="3156089"/>
        <n v="161601"/>
        <n v="799917"/>
        <n v="888308"/>
        <n v="8352759"/>
        <n v="5942308"/>
        <n v="73000000"/>
        <n v="34395135"/>
        <n v="37126470"/>
        <n v="726587"/>
        <n v="623413"/>
        <n v="26710526"/>
        <n v="22288998"/>
        <n v="1313305"/>
        <n v="1216695"/>
        <n v="240264"/>
        <n v="1356629"/>
        <n v="1031351"/>
        <n v="2953558"/>
        <n v="375000"/>
        <n v="349067084"/>
        <n v="279696725"/>
        <n v="8416293"/>
        <n v="7658967"/>
        <n v="90823"/>
        <n v="59177"/>
        <n v="6889254"/>
        <n v="4746746"/>
        <n v="839038"/>
        <n v="546682"/>
        <n v="2231422"/>
        <n v="1453900"/>
        <n v="301500000"/>
        <n v="2560450"/>
        <n v="1029457"/>
        <n v="1153783"/>
        <n v="306175"/>
        <n v="850000"/>
        <n v="483208"/>
        <n v="18420000"/>
        <n v="125000000"/>
        <n v="9082334"/>
        <n v="15917666"/>
        <n v="368570420"/>
        <n v="279500000"/>
        <n v="2220000"/>
        <n v="36610000"/>
        <n v="1782911022"/>
        <n v="554235"/>
        <n v="647117"/>
        <n v="578204"/>
        <n v="384160"/>
        <n v="28568"/>
        <n v="18613"/>
        <n v="152000000"/>
        <n v="299999999"/>
        <n v="121098"/>
        <n v="78902"/>
        <n v="2050000"/>
        <n v="10500000"/>
        <n v="76490208"/>
        <n v="84990000"/>
        <n v="16500000"/>
        <n v="93000000"/>
        <n v="1877016"/>
        <n v="1808306"/>
        <n v="15476949"/>
        <n v="51287981"/>
        <n v="30849555"/>
        <n v="4136494"/>
        <n v="9374467"/>
        <n v="7128284"/>
        <n v="5270612"/>
        <n v="9837957"/>
        <n v="4133072"/>
        <n v="6366779"/>
        <n v="83375045"/>
        <n v="31621698"/>
        <n v="13550000"/>
        <n v="1320000"/>
        <n v="20000"/>
        <n v="3765161"/>
        <n v="7234839"/>
        <n v="327323"/>
        <n v="552769"/>
        <n v="8174198"/>
        <n v="40233802"/>
        <n v="1318149"/>
        <n v="1361851"/>
        <n v="10507325"/>
        <n v="9007090"/>
        <n v="140000"/>
        <n v="2420000"/>
        <n v="1076211"/>
        <n v="285591"/>
        <n v="1230000"/>
        <n v="800000"/>
        <n v="220000"/>
        <n v="976800"/>
        <n v="623200"/>
        <n v="183804"/>
        <n v="2335546"/>
        <n v="1115475"/>
        <n v="1115476"/>
        <n v="1990995"/>
        <n v="7328755"/>
        <n v="1039986"/>
        <n v="275978"/>
        <n v="955596"/>
        <n v="1371560"/>
        <n v="218530151"/>
        <n v="167970909"/>
        <n v="3351926"/>
        <n v="2268074"/>
        <n v="4730237"/>
        <n v="3369489"/>
        <n v="27000000"/>
        <n v="6214737"/>
        <n v="6649260"/>
        <n v="282839"/>
        <n v="789896"/>
        <n v="6369942"/>
        <n v="16645384"/>
        <n v="50000000"/>
        <n v="1359107235"/>
        <n v="342000000"/>
        <n v="580000000"/>
        <n v="1458230123"/>
        <n v="1315647575"/>
        <n v="1395018487"/>
        <n v="24698"/>
        <n v="14016628"/>
        <n v="31102630"/>
        <n v="6535271"/>
        <n v="5166160"/>
        <n v="16667946"/>
        <n v="8566149"/>
        <n v="347522"/>
        <n v="76024"/>
        <n v="7958915"/>
        <n v="48303960"/>
        <n v="15800000"/>
        <n v="56196805"/>
        <n v="12880602"/>
        <n v="5789663"/>
        <n v="5952988593"/>
        <n v="1300000"/>
        <n v="3386846738"/>
        <n v="958500000"/>
        <n v="102500000"/>
        <n v="304893612"/>
        <n v="65106388"/>
        <n v="2866000"/>
        <n v="345784"/>
        <n v="2294215"/>
        <n v="2639643"/>
        <n v="6586742"/>
        <n v="4116"/>
        <n v="883"/>
        <n v="45277"/>
        <n v="2209723"/>
        <n v="461032"/>
        <n v="4598962"/>
        <n v="6224550"/>
        <n v="4086443"/>
        <n v="246152"/>
        <n v="53848"/>
        <n v="5206116"/>
        <n v="1593884"/>
        <n v="4374418"/>
        <n v="2938998"/>
        <n v="5665597"/>
        <n v="18325934"/>
        <n v="567231"/>
        <n v="221754"/>
        <n v="615424"/>
        <n v="453561"/>
        <n v="9542922"/>
        <n v="3692280"/>
        <n v="807720"/>
        <n v="4517033"/>
        <n v="8297531"/>
        <n v="9111121"/>
        <n v="78823333"/>
        <n v="16216355"/>
        <n v="329865"/>
        <n v="22394988"/>
        <n v="668701"/>
        <n v="4798860"/>
        <n v="5720239466"/>
        <n v="1229225"/>
        <n v="1229226"/>
        <n v="2377915"/>
        <n v="2377919"/>
        <n v="2134885"/>
        <n v="323331"/>
        <n v="285761"/>
        <n v="65024315"/>
        <n v="52000000"/>
        <n v="223983943"/>
        <n v="46980000"/>
        <n v="14918218"/>
        <n v="13395325"/>
        <n v="4200000"/>
        <n v="2695129"/>
        <n v="9904871"/>
        <n v="270718"/>
        <n v="17282"/>
        <n v="10100000"/>
        <n v="2797151"/>
        <n v="481279"/>
        <n v="30721"/>
        <n v="23255773"/>
        <n v="1200000"/>
        <n v="820507"/>
        <n v="179493"/>
        <n v="6305000"/>
        <n v="5958610"/>
        <n v="47819"/>
        <n v="47820"/>
        <n v="757091"/>
        <n v="757092"/>
        <n v="5467424"/>
        <n v="3488233"/>
        <n v="14925808"/>
        <n v="3703925"/>
        <n v="4804864"/>
        <n v="4804865"/>
        <n v="1060000000"/>
        <n v="1265082905"/>
        <n v="734917094"/>
        <n v="38664189"/>
        <n v="3186662"/>
        <n v="2912635753"/>
        <n v="5568908720"/>
        <n v="55579424"/>
        <n v="529769"/>
        <n v="20470230"/>
        <n v="2238869"/>
        <n v="2254030"/>
        <n v="1019713"/>
        <n v="2011828"/>
        <n v="13496425"/>
        <n v="11979619"/>
        <n v="2330984"/>
        <n v="2069015"/>
        <n v="2994486"/>
        <n v="2657948"/>
        <n v="171866"/>
        <n v="183534"/>
        <n v="3854174"/>
        <n v="3421019"/>
        <n v="3808443"/>
        <n v="12460423"/>
        <n v="3331904"/>
        <n v="14671323"/>
        <n v="61281"/>
        <n v="1754315"/>
        <n v="3196596"/>
        <n v="24694209"/>
        <n v="2760966"/>
        <n v="18800000"/>
        <n v="26185951"/>
        <n v="3558060"/>
        <n v="1290940"/>
        <n v="26795201"/>
        <n v="6757065"/>
        <n v="1024600"/>
        <n v="65400"/>
        <n v="1360000"/>
        <n v="1016140"/>
        <n v="64860"/>
        <n v="32885007"/>
        <n v="6070000"/>
        <n v="8410051"/>
        <n v="10023508"/>
        <n v="52200000"/>
        <n v="4100000"/>
        <n v="57200000"/>
        <n v="23700000"/>
        <n v="36800000"/>
        <n v="16400000"/>
        <n v="34400000"/>
        <n v="21200000"/>
        <n v="12300000"/>
        <n v="33500000"/>
        <n v="43300000"/>
        <n v="30900000"/>
        <n v="4900000"/>
        <n v="60000000"/>
        <n v="127000000"/>
        <n v="64045423"/>
        <n v="3910393000"/>
        <n v="68000000"/>
        <n v="456236"/>
        <n v="543764"/>
        <n v="13100000"/>
        <n v="20400000"/>
        <n v="59500000"/>
        <n v="22900000"/>
        <n v="14700000"/>
        <n v="93100000"/>
        <n v="28700000"/>
        <n v="32700000"/>
        <n v="27900000"/>
        <n v="24500000"/>
        <n v="23500000"/>
        <n v="15100000"/>
        <n v="3157622"/>
        <n v="1644500"/>
        <n v="21440355"/>
        <n v="4672837"/>
        <n v="1469366"/>
        <n v="482224973"/>
        <n v="2226310"/>
        <n v="6520000"/>
        <n v="5258455"/>
        <n v="3649887"/>
        <n v="4350113"/>
        <n v="5123632"/>
        <n v="10196872"/>
        <n v="12153128"/>
        <n v="8841851"/>
        <n v="10538149"/>
        <n v="58658248"/>
        <n v="149011752"/>
        <n v="656405"/>
        <n v="143595"/>
        <n v="145200000"/>
        <n v="16340000"/>
        <n v="3440000"/>
        <n v="7080000"/>
        <n v="8600000"/>
        <n v="20640000"/>
        <n v="2137657"/>
        <n v="567263"/>
        <n v="355617"/>
        <n v="94370"/>
        <n v="37789515"/>
        <n v="5035330"/>
        <n v="44090510"/>
        <n v="57291"/>
        <n v="42709"/>
        <n v="1823430353"/>
        <n v="290856144"/>
        <n v="63627451"/>
        <n v="9884880"/>
        <n v="4115120"/>
        <n v="2455300"/>
        <n v="1844700"/>
        <n v="225123"/>
        <n v="20494110187"/>
        <n v="4250152436"/>
        <n v="935552337"/>
        <n v="7880000"/>
        <n v="1042000"/>
        <n v="220000000"/>
        <n v="632314714"/>
        <n v="225727429"/>
        <n v="21456263"/>
        <n v="950099037"/>
        <n v="2723462536"/>
        <n v="4085193803"/>
        <n v="4138000"/>
        <n v="10664000"/>
        <n v="627000"/>
        <n v="1697000"/>
        <n v="4303000"/>
        <n v="1937565"/>
        <n v="1262435"/>
        <n v="620000"/>
        <n v="39000000"/>
        <n v="2121000"/>
        <n v="88292502"/>
        <n v="19314795"/>
        <n v="538000"/>
        <n v="169537"/>
        <n v="110463"/>
        <n v="798217305"/>
        <n v="777500"/>
        <n v="8684845544"/>
        <n v="3704920334"/>
        <n v="318000"/>
        <n v="1206000"/>
        <n v="500000000"/>
        <n v="654053396"/>
        <n v="96294139"/>
        <n v="667714556"/>
        <n v="544940"/>
        <n v="355060"/>
        <n v="81000000"/>
        <n v="101096761"/>
        <n v="1218000000"/>
        <n v="16751029"/>
        <n v="25961434"/>
        <n v="3513660"/>
        <n v="4343558"/>
        <n v="5400000"/>
        <n v="47400000"/>
        <n v="117651179"/>
        <n v="13062486"/>
        <n v="15568505"/>
        <n v="225685833"/>
        <n v="303039070"/>
        <n v="54608663"/>
        <n v="1339003"/>
        <n v="1279997"/>
        <n v="3027445"/>
        <n v="1972555"/>
        <n v="385000"/>
        <n v="820000"/>
        <n v="872500"/>
        <n v="470230"/>
        <n v="627040033"/>
        <n v="336422195"/>
        <n v="4000000000"/>
        <n v="1177206"/>
        <n v="10249914"/>
        <n v="722000"/>
        <n v="526636298"/>
        <n v="117638104"/>
        <n v="254000"/>
        <n v="6067000"/>
        <n v="2366000"/>
        <n v="16000"/>
        <n v="1130445937"/>
        <n v="1040000"/>
        <n v="383123918"/>
        <n v="830047862"/>
        <n v="979442790"/>
        <n v="1379622"/>
        <n v="2007976"/>
        <n v="2097000"/>
        <n v="1038037362"/>
        <n v="7851000"/>
        <n v="21515433"/>
        <n v="180000000"/>
        <n v="1876560922"/>
        <n v="3295818982"/>
        <n v="67672768"/>
        <n v="228118"/>
        <n v="271882"/>
        <n v="1198624934"/>
        <n v="124131"/>
        <n v="2158000"/>
        <n v="2905000"/>
        <n v="2668000"/>
        <n v="23293300022"/>
        <n v="2400000"/>
        <n v="2860000"/>
        <n v="54800000"/>
        <n v="40440000"/>
        <n v="1519000"/>
        <n v="1069000"/>
        <n v="41025332"/>
        <n v="8974668"/>
        <n v="236571863"/>
        <n v="1251941"/>
        <n v="748059"/>
        <n v="14391348503"/>
        <n v="5213041647"/>
        <n v="1932292336"/>
        <n v="959907213"/>
        <n v="3373089977"/>
        <n v="8041134359"/>
      </sharedItems>
    </cacheField>
    <cacheField name="ploa 2020" numFmtId="0">
      <sharedItems containsString="0" containsBlank="1" containsNumber="1" containsInteger="1" minValue="0" maxValue="75948960989" count="1257">
        <n v="1157939710"/>
        <m/>
        <n v="104568234"/>
        <n v="244906059"/>
        <n v="29494695"/>
        <n v="135808445"/>
        <n v="77762571"/>
        <n v="269846181"/>
        <n v="267008880"/>
        <n v="1062642372"/>
        <n v="1289316832"/>
        <n v="161962262"/>
        <n v="4000000"/>
        <n v="2906000"/>
        <n v="68273270"/>
        <n v="199815355"/>
        <n v="28490719"/>
        <n v="462647087"/>
        <n v="180955339"/>
        <n v="17697531"/>
        <n v="172624800"/>
        <n v="258575200"/>
        <n v="5653153"/>
        <n v="11446927"/>
        <n v="2675153"/>
        <n v="4384719"/>
        <n v="225521"/>
        <n v="403766"/>
        <n v="718798"/>
        <n v="1042964"/>
        <n v="289068"/>
        <n v="469433"/>
        <n v="87958"/>
        <n v="127626"/>
        <n v="12802317"/>
        <n v="20218045"/>
        <n v="855801902"/>
        <n v="1444198098"/>
        <n v="26788129"/>
        <n v="267658937"/>
        <n v="10352926"/>
        <n v="16811244"/>
        <n v="0"/>
        <n v="16000000"/>
        <n v="2040000"/>
        <n v="5705193"/>
        <n v="340983"/>
        <n v="594759"/>
        <n v="343643"/>
        <n v="292366"/>
        <n v="10000000"/>
        <n v="2197759"/>
        <n v="5458951"/>
        <n v="1632000"/>
        <n v="4368000"/>
        <n v="12240"/>
        <n v="17760"/>
        <n v="3500000"/>
        <n v="500000"/>
        <n v="446468"/>
        <n v="1500000"/>
        <n v="13000000"/>
        <n v="1000000"/>
        <n v="15000000"/>
        <n v="3000000"/>
        <n v="170000"/>
        <n v="163200"/>
        <n v="5136800"/>
        <n v="21000000"/>
        <n v="2000000"/>
        <n v="250000"/>
        <n v="200067"/>
        <n v="77383"/>
        <n v="1488980"/>
        <n v="650957"/>
        <n v="21644232"/>
        <n v="1020000"/>
        <n v="300000"/>
        <n v="50000"/>
        <n v="550000"/>
        <n v="400000"/>
        <n v="900000"/>
        <n v="850000"/>
        <n v="8100000"/>
        <n v="100000"/>
        <n v="270000"/>
        <n v="85000"/>
        <n v="5500000"/>
        <n v="1060000"/>
        <n v="4478247"/>
        <n v="221118"/>
        <n v="862792"/>
        <n v="2170000"/>
        <n v="1550000"/>
        <n v="215467"/>
        <n v="312638"/>
        <n v="155000"/>
        <n v="130000"/>
        <n v="90500"/>
        <n v="2805329"/>
        <n v="200000"/>
        <n v="4576685"/>
        <n v="3600000"/>
        <n v="1488375"/>
        <n v="2500000"/>
        <n v="992604"/>
        <n v="7610000"/>
        <n v="1374700"/>
        <n v="450000"/>
        <n v="5000000"/>
        <n v="1440000"/>
        <n v="4300000"/>
        <n v="2250000"/>
        <n v="951105"/>
        <n v="1063860"/>
        <n v="2436140"/>
        <n v="10091283"/>
        <n v="8609988"/>
        <n v="2148958468"/>
        <n v="8530970543"/>
        <n v="13500000"/>
        <n v="99000"/>
        <n v="902686161"/>
        <n v="6000000"/>
        <n v="14000000"/>
        <n v="8000000"/>
        <n v="999722"/>
        <n v="1450578"/>
        <n v="34012906"/>
        <n v="125460601"/>
        <n v="12044755816"/>
        <n v="74802078704"/>
        <n v="2963309"/>
        <n v="6020138"/>
        <n v="8547435"/>
        <n v="38752561"/>
        <n v="83000000"/>
        <n v="6120000"/>
        <n v="43880000"/>
        <n v="969255"/>
        <n v="1448736"/>
        <n v="12943689981"/>
        <n v="12684201116"/>
        <n v="6500000"/>
        <n v="158824122"/>
        <n v="331860411"/>
        <n v="746538"/>
        <n v="2876537"/>
        <n v="775200"/>
        <n v="1124800"/>
        <n v="1371654943"/>
        <n v="185741357"/>
        <n v="905107216"/>
        <n v="40273680"/>
        <n v="112416495"/>
        <n v="14420000"/>
        <n v="54771"/>
        <n v="79470"/>
        <n v="408000"/>
        <n v="592000"/>
        <n v="12712460"/>
        <n v="18445532"/>
        <n v="443952972"/>
        <n v="529606980"/>
        <n v="13760541606"/>
        <n v="13253168475"/>
        <n v="9259600"/>
        <n v="228480"/>
        <n v="431520"/>
        <n v="1255079178"/>
        <n v="10990769"/>
        <n v="22714990"/>
        <n v="106000656"/>
        <n v="3490644"/>
        <n v="5224856"/>
        <n v="9929029"/>
        <n v="3070000"/>
        <n v="3339581"/>
        <n v="29400000"/>
        <n v="2819685"/>
        <n v="4091307"/>
        <n v="148920"/>
        <n v="2251080"/>
        <n v="369926484"/>
        <n v="536756076"/>
        <n v="8285916"/>
        <n v="172658"/>
        <n v="10894387"/>
        <n v="16217540"/>
        <n v="13454484"/>
        <n v="38250000"/>
        <n v="71000000"/>
        <n v="7000000"/>
        <n v="2560000"/>
        <n v="1514000"/>
        <n v="30640725"/>
        <n v="11904782"/>
        <n v="21559751"/>
        <n v="432479"/>
        <n v="6467521"/>
        <n v="118445730"/>
        <n v="810000"/>
        <n v="26023015"/>
        <n v="1748307"/>
        <n v="2698608"/>
        <n v="44916728"/>
        <n v="36528820"/>
        <n v="1300000"/>
        <n v="263557341"/>
        <n v="76833128"/>
        <n v="5712000"/>
        <n v="13563000"/>
        <n v="31319357"/>
        <n v="105232014"/>
        <n v="2113440"/>
        <n v="4086560"/>
        <n v="16532824"/>
        <n v="6749233"/>
        <n v="21177547"/>
        <n v="18951592"/>
        <n v="65048408"/>
        <n v="734400"/>
        <n v="1065600"/>
        <n v="6858000"/>
        <n v="28210000"/>
        <n v="23318412"/>
        <n v="14405902"/>
        <n v="37933641"/>
        <n v="187680"/>
        <n v="272320"/>
        <n v="10743000"/>
        <n v="2659313"/>
        <n v="558624"/>
        <n v="52609825"/>
        <n v="56700000"/>
        <n v="21889134"/>
        <n v="2319000"/>
        <n v="25500000"/>
        <n v="43529659"/>
        <n v="5304000"/>
        <n v="7696000"/>
        <n v="10790333"/>
        <n v="959613"/>
        <n v="1392383"/>
        <n v="2990382"/>
        <n v="16320"/>
        <n v="12538028"/>
        <n v="14592000"/>
        <n v="3927530"/>
        <n v="22213051"/>
        <n v="244800"/>
        <n v="2285200"/>
        <n v="5552180"/>
        <n v="24311201"/>
        <n v="43882800"/>
        <n v="15472842"/>
        <n v="23350792"/>
        <n v="35170000"/>
        <n v="40800"/>
        <n v="59200"/>
        <n v="12985908"/>
        <n v="37014092"/>
        <n v="19143360"/>
        <n v="27776640"/>
        <n v="1180724113"/>
        <n v="490000000"/>
        <n v="60392638"/>
        <n v="105134535"/>
        <n v="10772454"/>
        <n v="16270449"/>
        <n v="41330400"/>
        <n v="111245230"/>
        <n v="204000"/>
        <n v="296000"/>
        <n v="47697471"/>
        <n v="69208096"/>
        <n v="8370246"/>
        <n v="282523317"/>
        <n v="17000000"/>
        <n v="36000000"/>
        <n v="4820005"/>
        <n v="7117286"/>
        <n v="131728765"/>
        <n v="45000000"/>
        <n v="80000000"/>
        <n v="45500000"/>
        <n v="3524439"/>
        <n v="3278549"/>
        <n v="597189"/>
        <n v="83650729"/>
        <n v="1107236"/>
        <n v="2241044"/>
        <n v="2080800"/>
        <n v="7519200"/>
        <n v="2543553"/>
        <n v="8461770"/>
        <n v="10282749"/>
        <n v="819637"/>
        <n v="255000"/>
        <n v="2486033"/>
        <n v="12000000"/>
        <n v="355200"/>
        <n v="4005049"/>
        <n v="6294949"/>
        <n v="15338687"/>
        <n v="181061"/>
        <n v="15732421"/>
        <n v="2865925"/>
        <n v="4199075"/>
        <n v="102000"/>
        <n v="148000"/>
        <n v="31824"/>
        <n v="46176"/>
        <n v="5259206"/>
        <n v="11737411"/>
        <n v="39890096"/>
        <n v="1177514000"/>
        <n v="1535699"/>
        <n v="2228268"/>
        <n v="2244000"/>
        <n v="3256000"/>
        <n v="36601985"/>
        <n v="84001086"/>
        <n v="313243"/>
        <n v="607309"/>
        <n v="24000000"/>
        <n v="412082"/>
        <n v="597918"/>
        <n v="420240"/>
        <n v="1029760"/>
        <n v="17125790"/>
        <n v="48521886"/>
        <n v="34047000"/>
        <n v="1100000"/>
        <n v="9372204"/>
        <n v="50801165"/>
        <n v="273711494"/>
        <n v="42300895"/>
        <n v="158868060"/>
        <n v="42002935"/>
        <n v="293650610"/>
        <n v="101000"/>
        <n v="25000000"/>
        <n v="166430000"/>
        <n v="36720000"/>
        <n v="280780000"/>
        <n v="951370000"/>
        <n v="8369304"/>
        <n v="613830696"/>
        <n v="742560"/>
        <n v="1837530"/>
        <n v="16358052"/>
        <n v="553641948"/>
        <n v="20895000"/>
        <n v="1836588664"/>
        <n v="1785000"/>
        <n v="3215000"/>
        <n v="83288000"/>
        <n v="4591934"/>
        <n v="75388064"/>
        <n v="2333723"/>
        <n v="3386186"/>
        <n v="102217446"/>
        <n v="253782554"/>
        <n v="325012354"/>
        <n v="327612997"/>
        <n v="726874649"/>
        <n v="253062980"/>
        <n v="19586664"/>
        <n v="30000000"/>
        <n v="1166227"/>
        <n v="4833772"/>
        <n v="1283160"/>
        <n v="2256840"/>
        <n v="671670"/>
        <n v="33414430"/>
        <n v="133165534"/>
        <n v="422287080"/>
        <n v="592151"/>
        <n v="25267208"/>
        <n v="155719267"/>
        <n v="26633618"/>
        <n v="338151380"/>
        <n v="17678721"/>
        <n v="239751478"/>
        <n v="28560"/>
        <n v="4613644"/>
        <n v="8773315"/>
        <n v="244581307"/>
        <n v="3996360"/>
        <n v="109292148"/>
        <n v="982292"/>
        <n v="1425290"/>
        <n v="13976744"/>
        <n v="22191981"/>
        <n v="12378191"/>
        <n v="56231613"/>
        <n v="4244287"/>
        <n v="18809238"/>
        <n v="2603987"/>
        <n v="3672000"/>
        <n v="6328000"/>
        <n v="58752000"/>
        <n v="91248000"/>
        <n v="20761208"/>
        <n v="59659821"/>
        <n v="100463218"/>
        <n v="296489733"/>
        <n v="636031"/>
        <n v="7063968"/>
        <n v="2570400"/>
        <n v="5429600"/>
        <n v="3590400"/>
        <n v="9409600"/>
        <n v="73773057"/>
        <n v="21730367"/>
        <n v="58824384"/>
        <n v="642548836"/>
        <n v="40000000"/>
        <n v="47265000"/>
        <n v="2785212"/>
        <n v="97000000"/>
        <n v="24859423"/>
        <n v="68040577"/>
        <n v="305543354"/>
        <n v="306360580"/>
        <n v="303890364"/>
        <n v="209516698"/>
        <n v="237220268"/>
        <n v="835638"/>
        <n v="4712494"/>
        <n v="89038"/>
        <n v="129190"/>
        <n v="199104000"/>
        <n v="300896000"/>
        <n v="1428000"/>
        <n v="2072000"/>
        <n v="1224000"/>
        <n v="8776000"/>
        <n v="60951868"/>
        <n v="189579"/>
        <n v="425076"/>
        <n v="70000"/>
        <n v="1101533"/>
        <n v="1698304"/>
        <n v="114163226"/>
        <n v="22289040"/>
        <n v="81040960"/>
        <n v="2102223"/>
        <n v="7776659"/>
        <n v="2018682"/>
        <n v="3307682"/>
        <n v="12240000"/>
        <n v="17760000"/>
        <n v="28892741"/>
        <n v="43922801"/>
        <n v="224723393"/>
        <n v="481742257"/>
        <n v="26023728"/>
        <n v="38365811"/>
        <n v="655621"/>
        <n v="1092737"/>
        <n v="1054750"/>
        <n v="1530423"/>
        <n v="333030"/>
        <n v="483221"/>
        <n v="1060800"/>
        <n v="1539200"/>
        <n v="856800"/>
        <n v="1243200"/>
        <n v="2464319"/>
        <n v="3575679"/>
        <n v="31158737"/>
        <n v="50541251"/>
        <n v="309003"/>
        <n v="448357"/>
        <n v="10828087"/>
        <n v="15711341"/>
        <n v="3137961"/>
        <n v="4589821"/>
        <n v="1959437"/>
        <n v="2843104"/>
        <n v="26208696266"/>
        <n v="33936936936"/>
        <n v="155000000"/>
        <n v="362325000"/>
        <n v="468040642"/>
        <n v="25300000"/>
        <n v="8121580"/>
        <n v="9070970"/>
        <n v="39000000"/>
        <n v="14400118"/>
        <n v="240687461"/>
        <n v="644312539"/>
        <n v="121998768"/>
        <n v="328001232"/>
        <n v="1550400"/>
        <n v="15449600"/>
        <n v="9000000000"/>
        <n v="20484920000"/>
        <n v="6647375"/>
        <n v="544122625"/>
        <n v="7061114"/>
        <n v="13820886"/>
        <n v="792496"/>
        <n v="4920480"/>
        <n v="116893020"/>
        <n v="182926"/>
        <n v="913633513"/>
        <n v="11816041291"/>
        <n v="10276427661"/>
        <n v="19697258058"/>
        <n v="65091463617"/>
        <n v="140906020"/>
        <n v="745349466"/>
        <n v="6271761524"/>
        <n v="123950000"/>
        <n v="16500000"/>
        <n v="38500000"/>
        <n v="19420000000"/>
        <n v="3493000000"/>
        <n v="130000000"/>
        <n v="96500000"/>
        <n v="64320000"/>
        <n v="214480000"/>
        <n v="67243272"/>
        <n v="157408015"/>
        <n v="2812050075"/>
        <n v="6304714302"/>
        <n v="13668000"/>
        <n v="25148704"/>
        <n v="65471961"/>
        <n v="286363906"/>
        <n v="17900000"/>
        <n v="1095000000"/>
        <n v="1028000000"/>
        <n v="531000000"/>
        <n v="49718522964"/>
        <n v="108600000"/>
        <n v="320550000"/>
        <n v="236000000"/>
        <n v="210500000"/>
        <n v="1883500000"/>
        <n v="90000000"/>
        <n v="28000000"/>
        <n v="16200000"/>
        <n v="8500000"/>
        <n v="2040000000"/>
        <n v="132000000"/>
        <n v="348000000"/>
        <n v="1989514"/>
        <n v="1455400000"/>
        <n v="340000000"/>
        <n v="1880532167"/>
        <n v="6234000000"/>
        <n v="91000000"/>
        <n v="35000000"/>
        <n v="48000000"/>
        <n v="273134667"/>
        <n v="14365333"/>
        <n v="78400000"/>
        <n v="2712800000"/>
        <n v="4903017433"/>
        <n v="288500000"/>
        <n v="4154693011"/>
        <n v="7447872"/>
        <n v="50000000"/>
        <n v="101630000"/>
        <n v="40595977137"/>
        <n v="14001190"/>
        <n v="20315453"/>
        <n v="20023815525"/>
        <n v="2649304887"/>
        <n v="8429262081"/>
        <n v="1003365227"/>
        <n v="292373030"/>
        <n v="9435779"/>
        <n v="27356785"/>
        <n v="9445372"/>
        <n v="61200"/>
        <n v="88800"/>
        <n v="1987586"/>
        <n v="2993949"/>
        <n v="19731135418"/>
        <n v="2611200"/>
        <n v="5388800"/>
        <n v="979330"/>
        <n v="1293964"/>
        <n v="55080"/>
        <n v="189920"/>
        <n v="180000000"/>
        <n v="64884549"/>
        <n v="727865158"/>
        <n v="1223245261"/>
        <n v="10071505525"/>
        <n v="3795502"/>
        <n v="9104211"/>
        <n v="4080000"/>
        <n v="5920000"/>
        <n v="10908671"/>
        <n v="16349169"/>
        <n v="16276728"/>
        <n v="98723272"/>
        <n v="1142400"/>
        <n v="1657600"/>
        <n v="71392000"/>
        <n v="199160406"/>
        <n v="297146772"/>
        <n v="208777"/>
        <n v="1791223"/>
        <n v="119528159"/>
        <n v="521079841"/>
        <n v="49798735"/>
        <n v="72256984"/>
        <n v="224411326"/>
        <n v="155798298"/>
        <n v="1826060254"/>
        <n v="266378"/>
        <n v="386509"/>
        <n v="71400000"/>
        <n v="103600000"/>
        <n v="185920000"/>
        <n v="108152545"/>
        <n v="296212675"/>
        <n v="1477684151"/>
        <n v="2923190112"/>
        <n v="35116125"/>
        <n v="64883875"/>
        <n v="2433994643"/>
        <n v="21784403476"/>
        <n v="377107"/>
        <n v="688870"/>
        <n v="369879"/>
        <n v="2005109"/>
        <n v="110000000"/>
        <n v="2159511"/>
        <n v="8013599"/>
        <n v="426680165"/>
        <n v="646838575"/>
        <n v="750722"/>
        <n v="1089278"/>
        <n v="308448"/>
        <n v="447552"/>
        <n v="41360638"/>
        <n v="551279779"/>
        <n v="70000000"/>
        <n v="7320000"/>
        <n v="8880000"/>
        <n v="459612"/>
        <n v="666888"/>
        <n v="23921040"/>
        <n v="427789260"/>
        <n v="279929491"/>
        <n v="921351459"/>
        <n v="720000000"/>
        <n v="44794475"/>
        <n v="79615119"/>
        <n v="54647526"/>
        <n v="79852474"/>
        <n v="836813376"/>
        <n v="220150000"/>
        <n v="46820000"/>
        <n v="2313180000"/>
        <n v="363736275"/>
        <n v="3070703"/>
        <n v="9478433"/>
        <n v="580745"/>
        <n v="1645251"/>
        <n v="2438796"/>
        <n v="5353044"/>
        <n v="8683608"/>
        <n v="21509432"/>
        <n v="10834430"/>
        <n v="17981343"/>
        <n v="97300000"/>
        <n v="425525568"/>
        <n v="151776"/>
        <n v="9935224"/>
        <n v="1771660"/>
        <n v="2570643"/>
        <n v="10377365"/>
        <n v="22317500"/>
        <n v="10251263"/>
        <n v="26914962"/>
        <n v="2112216"/>
        <n v="3064784"/>
        <n v="769348"/>
        <n v="1216308"/>
        <n v="15400000"/>
        <n v="616028"/>
        <n v="893845"/>
        <n v="39182471"/>
        <n v="61043265"/>
        <n v="1607520"/>
        <n v="2332480"/>
        <n v="897600"/>
        <n v="2202400"/>
        <n v="989400"/>
        <n v="1435600"/>
        <n v="387600"/>
        <n v="1062400"/>
        <n v="40579750"/>
        <n v="41750000"/>
        <n v="169660750"/>
        <n v="1592000"/>
        <n v="2713199"/>
        <n v="5486799"/>
        <n v="29000000"/>
        <n v="31416000"/>
        <n v="45584000"/>
        <n v="478946"/>
        <n v="10967040"/>
        <n v="31112960"/>
        <n v="8837006"/>
        <n v="24539418"/>
        <n v="2372000"/>
        <n v="786283"/>
        <n v="1440882"/>
        <n v="15912000"/>
        <n v="32088000"/>
        <n v="11000000"/>
        <n v="1508792"/>
        <n v="3991207"/>
        <n v="218660457"/>
        <n v="347529"/>
        <n v="42025411"/>
        <n v="32209920"/>
        <n v="233527919"/>
        <n v="47000000"/>
        <n v="1375000000"/>
        <n v="13911844"/>
        <n v="24435419"/>
        <n v="160000000"/>
        <n v="12500000"/>
        <n v="9000000"/>
        <n v="122400"/>
        <n v="3177600"/>
        <n v="93914000"/>
        <n v="280000000"/>
        <n v="44953552"/>
        <n v="295746448"/>
        <n v="231332824"/>
        <n v="42000000"/>
        <n v="4150000"/>
        <n v="16068000"/>
        <n v="52000000"/>
        <n v="50700000"/>
        <n v="78653000"/>
        <n v="14100000"/>
        <n v="40066651"/>
        <n v="33000035"/>
        <n v="69591013"/>
        <n v="106845437"/>
        <n v="3219509"/>
        <n v="162632487"/>
        <n v="3931028"/>
        <n v="9700000"/>
        <n v="2700000"/>
        <n v="7300000"/>
        <n v="1776000"/>
        <n v="60000000"/>
        <n v="232847282"/>
        <n v="63500000"/>
        <n v="6420000"/>
        <n v="5150000"/>
        <n v="76704"/>
        <n v="111296"/>
        <n v="3200000"/>
        <n v="53040"/>
        <n v="76960"/>
        <n v="26112"/>
        <n v="37888"/>
        <n v="522240"/>
        <n v="11181246"/>
        <n v="6704492"/>
        <n v="107041508"/>
        <n v="3543480"/>
        <n v="9416520"/>
        <n v="674016"/>
        <n v="2377984"/>
        <n v="1073618"/>
        <n v="3657684"/>
        <n v="212162"/>
        <n v="307838"/>
        <n v="222530"/>
        <n v="322887"/>
        <n v="10400000"/>
        <n v="189002"/>
        <n v="274239"/>
        <n v="1210944"/>
        <n v="2009056"/>
        <n v="110160"/>
        <n v="159840"/>
        <n v="449922"/>
        <n v="18231280"/>
        <n v="31202506"/>
        <n v="327526"/>
        <n v="475233"/>
        <n v="29655028"/>
        <n v="11541034"/>
        <n v="4500000"/>
        <n v="1750935"/>
        <n v="2540573"/>
        <n v="1075078"/>
        <n v="4602305"/>
        <n v="85065"/>
        <n v="123427"/>
        <n v="91617028"/>
        <n v="48500000"/>
        <n v="20000000"/>
        <n v="67640000"/>
        <n v="25585000"/>
        <n v="7771709"/>
        <n v="8477757"/>
        <n v="58000000"/>
        <n v="150000000"/>
        <n v="82150000"/>
        <n v="57722132"/>
        <n v="304200000"/>
        <n v="1050000"/>
        <n v="80000"/>
        <n v="448800"/>
        <n v="6151200"/>
        <n v="3060000"/>
        <n v="129952075"/>
        <n v="52334805"/>
        <n v="97540195"/>
        <n v="53446462"/>
        <n v="3852295"/>
        <n v="200000000"/>
        <n v="2100000"/>
        <n v="4896000"/>
        <n v="7104000"/>
        <n v="11173925"/>
        <n v="16513152"/>
        <n v="962987101"/>
        <n v="4440000"/>
        <n v="61240800"/>
        <n v="88859200"/>
        <n v="16050000"/>
        <n v="3666155"/>
        <n v="5319519"/>
        <n v="161601"/>
        <n v="1679964"/>
        <n v="2974761"/>
        <n v="7327913"/>
        <n v="11232657"/>
        <n v="73000000"/>
        <n v="10181446"/>
        <n v="36148554"/>
        <n v="587520"/>
        <n v="1032480"/>
        <n v="21092569"/>
        <n v="40717572"/>
        <n v="1083240"/>
        <n v="2921760"/>
        <n v="202707"/>
        <n v="1486125"/>
        <n v="1038464"/>
        <n v="2054908"/>
        <n v="498543"/>
        <n v="175693151"/>
        <n v="388798754"/>
        <n v="7339920"/>
        <n v="15150080"/>
        <n v="73440"/>
        <n v="106560"/>
        <n v="5397743"/>
        <n v="8302257"/>
        <n v="736362"/>
        <n v="1068445"/>
        <n v="1387200"/>
        <n v="2012800"/>
        <n v="284300000"/>
        <n v="3096516"/>
        <n v="4492984"/>
        <n v="481440"/>
        <n v="698560"/>
        <n v="473280"/>
        <n v="686720"/>
        <n v="68966320"/>
        <n v="100000000"/>
        <n v="8160000"/>
        <n v="41840000"/>
        <n v="409823380"/>
        <n v="297330423"/>
        <n v="50690225"/>
        <n v="1627294336"/>
        <n v="326400"/>
        <n v="573600"/>
        <n v="412896"/>
        <n v="607104"/>
        <n v="20400"/>
        <n v="79600"/>
        <n v="172000000"/>
        <n v="18596072"/>
        <n v="124403926"/>
        <n v="2448000"/>
        <n v="3552000"/>
        <n v="113616020"/>
        <n v="66402012"/>
        <n v="93000000"/>
        <n v="1672800"/>
        <n v="4327200"/>
        <n v="13560478"/>
        <n v="51195409"/>
        <n v="3009985"/>
        <n v="41208910"/>
        <n v="3712800"/>
        <n v="6587200"/>
        <n v="4774416"/>
        <n v="10238584"/>
        <n v="1318773"/>
        <n v="8411220"/>
        <n v="45407943"/>
        <n v="109892381"/>
        <n v="2044068"/>
        <n v="11443122"/>
        <n v="210121"/>
        <n v="492136"/>
        <n v="8467836"/>
        <n v="59047164"/>
        <n v="119544"/>
        <n v="192456"/>
        <n v="11681040"/>
        <n v="22025960"/>
        <n v="662590"/>
        <n v="961406"/>
        <n v="600000"/>
        <n v="800000"/>
        <n v="670556"/>
        <n v="972963"/>
        <n v="138499"/>
        <n v="3760432"/>
        <n v="612000"/>
        <n v="888000"/>
        <n v="2771731"/>
        <n v="9805840"/>
        <n v="206040"/>
        <n v="298960"/>
        <n v="1176981"/>
        <n v="2179125"/>
        <n v="346843221"/>
        <n v="2294810"/>
        <n v="3405189"/>
        <n v="2099105"/>
        <n v="3045751"/>
        <n v="27000000"/>
        <n v="4794000"/>
        <n v="7406000"/>
        <n v="2200000"/>
        <n v="4926391"/>
        <n v="20215092"/>
        <n v="1456869202"/>
        <n v="33213318"/>
        <n v="268000000"/>
        <n v="465000000"/>
        <n v="1451789476"/>
        <n v="1718501771"/>
        <n v="5430000"/>
        <n v="1400000000"/>
        <n v="1780384"/>
        <n v="14864827"/>
        <n v="17831688"/>
        <n v="41380128"/>
        <n v="2438917"/>
        <n v="7094050"/>
        <n v="5800000"/>
        <n v="10684680"/>
        <n v="20416572"/>
        <n v="224400"/>
        <n v="325600"/>
        <n v="13785000"/>
        <n v="25273786"/>
        <n v="39726214"/>
        <n v="1280000"/>
        <n v="1600000"/>
        <n v="5724819049"/>
        <n v="717879"/>
        <n v="3782142"/>
        <n v="3435867833"/>
        <n v="767344000"/>
        <n v="232656000"/>
        <n v="156372708"/>
        <n v="290572360"/>
        <n v="79427640"/>
        <n v="81600"/>
        <n v="118400"/>
        <n v="38948"/>
        <n v="56513"/>
        <n v="398063"/>
        <n v="2002428"/>
        <n v="349248"/>
        <n v="759752"/>
        <n v="330314"/>
        <n v="945280"/>
        <n v="8390681"/>
        <n v="10200"/>
        <n v="14800"/>
        <n v="408081"/>
        <n v="592124"/>
        <n v="31286"/>
        <n v="10229419"/>
        <n v="4712498"/>
        <n v="9634402"/>
        <n v="177600"/>
        <n v="2818182"/>
        <n v="5181818"/>
        <n v="1383317"/>
        <n v="7288000"/>
        <n v="879240"/>
        <n v="11475760"/>
        <n v="86164"/>
        <n v="125023"/>
        <n v="511574"/>
        <n v="742286"/>
        <n v="273044"/>
        <n v="396183"/>
        <n v="3032617"/>
        <n v="15631465"/>
        <n v="1795200"/>
        <n v="2604800"/>
        <n v="3141600"/>
        <n v="4558400"/>
        <n v="1623024"/>
        <n v="3448976"/>
        <n v="169008042"/>
        <n v="267714561"/>
        <n v="2100700"/>
        <n v="3348075"/>
        <n v="2942132"/>
        <n v="39050757"/>
        <n v="12292327"/>
        <n v="634947"/>
        <n v="5650971"/>
        <n v="6300000000"/>
        <n v="11969399"/>
        <n v="6345639"/>
        <n v="2863980"/>
        <n v="433753"/>
        <n v="473600"/>
        <n v="9182538"/>
        <n v="86400527"/>
        <n v="82008260"/>
        <n v="139777869"/>
        <n v="39988000"/>
        <n v="8152755"/>
        <n v="26584323"/>
        <n v="3278011"/>
        <n v="288480"/>
        <n v="5663780"/>
        <n v="163927"/>
        <n v="5663781"/>
        <n v="1366797"/>
        <n v="2033203"/>
        <n v="4508009"/>
        <n v="512852"/>
        <n v="16233615"/>
        <n v="2400000"/>
        <n v="8173000"/>
        <n v="3142147"/>
        <n v="3118275"/>
        <n v="4904722"/>
        <n v="300000000"/>
        <n v="57217"/>
        <n v="103021"/>
        <n v="3872251"/>
        <n v="5618564"/>
        <n v="4976940"/>
        <n v="7221443"/>
        <n v="13834649"/>
        <n v="4592000"/>
        <n v="1200000"/>
        <n v="1600000000"/>
        <n v="1217802740"/>
        <n v="882197260"/>
        <n v="53305971"/>
        <n v="3228747"/>
        <n v="304888343"/>
        <n v="8555625593"/>
        <n v="32311767"/>
        <n v="4671349"/>
        <n v="9658721"/>
        <n v="4566094"/>
        <n v="4806415"/>
        <n v="5407217"/>
        <n v="3244330"/>
        <n v="15343617"/>
        <n v="22263287"/>
        <n v="1208505"/>
        <n v="1753517"/>
        <n v="10857847"/>
        <n v="15754523"/>
        <n v="1360580"/>
        <n v="1974176"/>
        <n v="3524955"/>
        <n v="5114641"/>
        <n v="101184"/>
        <n v="156816"/>
        <n v="236242"/>
        <n v="342783"/>
        <n v="3979428"/>
        <n v="4774072"/>
        <n v="8411227"/>
        <n v="254267273"/>
        <n v="93981727"/>
        <n v="140763353"/>
        <n v="3978000"/>
        <n v="8022000"/>
        <n v="13556633"/>
        <n v="61281"/>
        <n v="510000"/>
        <n v="18490000"/>
        <n v="236640"/>
        <n v="343360"/>
        <n v="8863976"/>
        <n v="2544992"/>
        <n v="3692733"/>
        <n v="335132"/>
        <n v="28282430"/>
        <n v="8118563"/>
        <n v="496128"/>
        <n v="719872"/>
        <n v="245000"/>
        <n v="186864"/>
        <n v="271136"/>
        <n v="155500000"/>
        <n v="2407200"/>
        <n v="11492796"/>
        <n v="11100000"/>
        <n v="112000000"/>
        <n v="26000000"/>
        <n v="50200000"/>
        <n v="103900000"/>
        <n v="61058647"/>
        <n v="3500000000"/>
        <n v="47400000"/>
        <n v="80001000"/>
        <n v="96000000"/>
        <n v="4576136"/>
        <n v="3362155"/>
        <n v="12300000"/>
        <n v="4732818"/>
        <n v="58411330"/>
        <n v="2556571"/>
        <n v="2860310"/>
        <n v="308311448"/>
        <n v="17020000"/>
        <n v="6409959"/>
        <n v="2300000"/>
        <n v="2960000"/>
        <n v="28374000"/>
        <n v="33000000"/>
        <n v="10650000"/>
        <n v="1726000"/>
        <n v="10560672"/>
        <n v="15323328"/>
        <n v="4406400"/>
        <n v="9193600"/>
        <n v="43926000"/>
        <n v="34718882"/>
        <n v="109685118"/>
        <n v="2086000"/>
        <n v="2488800"/>
        <n v="3611200"/>
        <n v="121257"/>
        <n v="175941"/>
        <n v="34193845"/>
        <n v="1525900976"/>
        <n v="163200000"/>
        <n v="236800000"/>
        <n v="450246"/>
        <n v="23754180032"/>
        <n v="2206323552"/>
        <n v="592001"/>
        <n v="1675482578"/>
        <n v="120000000"/>
        <n v="928428051"/>
        <n v="763985975"/>
        <n v="29716670"/>
        <n v="2819654279"/>
        <n v="4229481419"/>
        <n v="25000001"/>
        <n v="13500006"/>
        <n v="2368000"/>
        <n v="773390"/>
        <n v="1122175"/>
        <n v="592910968"/>
        <n v="183600000"/>
        <n v="266400000"/>
        <n v="135394402"/>
        <n v="196454622"/>
        <n v="142800"/>
        <n v="207200"/>
        <n v="776604336"/>
        <n v="10334929859"/>
        <n v="10269031741"/>
        <n v="5620835"/>
        <n v="494379165"/>
        <n v="40039927"/>
        <n v="316216277"/>
        <n v="458823623"/>
        <n v="623063886"/>
        <n v="816000"/>
        <n v="1184000"/>
        <n v="21164603"/>
        <n v="74685397"/>
        <n v="105627235"/>
        <n v="2612509"/>
        <n v="11064505"/>
        <n v="2698753"/>
        <n v="6018477"/>
        <n v="615000"/>
        <n v="1435000"/>
        <n v="3360000"/>
        <n v="74500000"/>
        <n v="116279412"/>
        <n v="240000000"/>
        <n v="54608663"/>
        <n v="673200"/>
        <n v="976800"/>
        <n v="1740180"/>
        <n v="2652000"/>
        <n v="3848000"/>
        <n v="11840000"/>
        <n v="75948960989"/>
        <n v="1439200"/>
        <n v="5300000"/>
        <n v="1776003"/>
        <n v="3600"/>
        <n v="8400"/>
        <n v="800000000"/>
        <n v="358440717"/>
        <n v="687438292"/>
        <n v="959015755"/>
        <n v="3719088"/>
        <n v="2688010"/>
        <n v="1169719048"/>
        <n v="36252963"/>
        <n v="179112201"/>
        <n v="1657683963"/>
        <n v="2792223115"/>
        <n v="35811581"/>
        <n v="77520"/>
        <n v="112480"/>
        <n v="1197383777"/>
        <n v="111930"/>
        <n v="19484617626"/>
        <n v="126999997"/>
        <n v="217916819"/>
        <n v="1765195267"/>
        <n v="269759557"/>
        <n v="1889202115"/>
        <n v="16462104053"/>
        <n v="1008758597"/>
        <n v="5222900129"/>
        <n v="6415651232"/>
      </sharedItems>
    </cacheField>
    <cacheField name="variacao" numFmtId="0" formula="'ploa 2021'-'ploa 2020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0">
  <r>
    <s v="031 - ACAO LEGISLATIVA"/>
    <x v="0"/>
    <x v="0"/>
    <s v="Demais fontes"/>
    <x v="0"/>
    <x v="0"/>
  </r>
  <r>
    <s v="032 - CONTROLE EXTERNO"/>
    <x v="0"/>
    <x v="1"/>
    <s v="Demais fontes"/>
    <x v="1"/>
    <x v="1"/>
  </r>
  <r>
    <s v="032 - CONTROLE EXTERNO"/>
    <x v="0"/>
    <x v="2"/>
    <s v="Demais fontes"/>
    <x v="2"/>
    <x v="2"/>
  </r>
  <r>
    <s v="032 - CONTROLE EXTERNO"/>
    <x v="0"/>
    <x v="3"/>
    <s v="Demais fontes"/>
    <x v="3"/>
    <x v="3"/>
  </r>
  <r>
    <s v="032 - CONTROLE EXTERNO"/>
    <x v="0"/>
    <x v="4"/>
    <s v="Demais fontes"/>
    <x v="4"/>
    <x v="4"/>
  </r>
  <r>
    <s v="061 - ACAO JUDICIARIA"/>
    <x v="1"/>
    <x v="5"/>
    <s v="Demais fontes"/>
    <x v="5"/>
    <x v="5"/>
  </r>
  <r>
    <s v="061 - ACAO JUDICIARIA"/>
    <x v="1"/>
    <x v="6"/>
    <s v="Demais fontes"/>
    <x v="6"/>
    <x v="6"/>
  </r>
  <r>
    <s v="061 - ACAO JUDICIARIA"/>
    <x v="1"/>
    <x v="7"/>
    <s v="Demais fontes"/>
    <x v="7"/>
    <x v="7"/>
  </r>
  <r>
    <s v="061 - ACAO JUDICIARIA"/>
    <x v="1"/>
    <x v="8"/>
    <s v="Demais fontes"/>
    <x v="8"/>
    <x v="8"/>
  </r>
  <r>
    <s v="061 - ACAO JUDICIARIA"/>
    <x v="1"/>
    <x v="9"/>
    <s v="Demais fontes"/>
    <x v="9"/>
    <x v="9"/>
  </r>
  <r>
    <s v="061 - ACAO JUDICIARIA"/>
    <x v="1"/>
    <x v="10"/>
    <s v="Demais fontes"/>
    <x v="10"/>
    <x v="10"/>
  </r>
  <r>
    <s v="061 - ACAO JUDICIARIA"/>
    <x v="1"/>
    <x v="11"/>
    <s v="Demais fontes"/>
    <x v="11"/>
    <x v="11"/>
  </r>
  <r>
    <s v="062 - DEFESA DO INTERESSE PUBLICO NO PROCESSO JUDICIARIO"/>
    <x v="1"/>
    <x v="12"/>
    <s v="Demais fontes"/>
    <x v="12"/>
    <x v="12"/>
  </r>
  <r>
    <s v="062 - DEFESA DO INTERESSE PUBLICO NO PROCESSO JUDICIARIO"/>
    <x v="1"/>
    <x v="13"/>
    <s v="Demais fontes"/>
    <x v="12"/>
    <x v="13"/>
  </r>
  <r>
    <s v="062 - DEFESA DO INTERESSE PUBLICO NO PROCESSO JUDICIARIO"/>
    <x v="1"/>
    <x v="14"/>
    <s v="Demais fontes"/>
    <x v="13"/>
    <x v="14"/>
  </r>
  <r>
    <s v="062 - DEFESA DO INTERESSE PUBLICO NO PROCESSO JUDICIARIO"/>
    <x v="1"/>
    <x v="15"/>
    <s v="Demais fontes"/>
    <x v="14"/>
    <x v="15"/>
  </r>
  <r>
    <s v="062 - DEFESA DO INTERESSE PUBLICO NO PROCESSO JUDICIARIO"/>
    <x v="1"/>
    <x v="16"/>
    <s v="Demais fontes"/>
    <x v="15"/>
    <x v="16"/>
  </r>
  <r>
    <s v="062 - DEFESA DO INTERESSE PUBLICO NO PROCESSO JUDICIARIO"/>
    <x v="1"/>
    <x v="17"/>
    <s v="Demais fontes"/>
    <x v="16"/>
    <x v="17"/>
  </r>
  <r>
    <s v="092 - REPRESENTACAO JUDICIAL E EXTRAJUDICIAL"/>
    <x v="2"/>
    <x v="18"/>
    <s v="Demais fontes"/>
    <x v="17"/>
    <x v="18"/>
  </r>
  <r>
    <s v="092 - REPRESENTACAO JUDICIAL E EXTRAJUDICIAL"/>
    <x v="2"/>
    <x v="19"/>
    <s v="Fontes de emissão"/>
    <x v="12"/>
    <x v="1"/>
  </r>
  <r>
    <s v="092 - REPRESENTACAO JUDICIAL E EXTRAJUDICIAL"/>
    <x v="2"/>
    <x v="19"/>
    <s v="Demais fontes"/>
    <x v="18"/>
    <x v="19"/>
  </r>
  <r>
    <s v="092 - REPRESENTACAO JUDICIAL E EXTRAJUDICIAL"/>
    <x v="2"/>
    <x v="20"/>
    <s v="Fontes de emissão"/>
    <x v="19"/>
    <x v="20"/>
  </r>
  <r>
    <s v="092 - REPRESENTACAO JUDICIAL E EXTRAJUDICIAL"/>
    <x v="2"/>
    <x v="20"/>
    <s v="Demais fontes"/>
    <x v="20"/>
    <x v="21"/>
  </r>
  <r>
    <s v="121 - PLANEJAMENTO E ORCAMENTO"/>
    <x v="3"/>
    <x v="21"/>
    <s v="Fontes de emissão"/>
    <x v="21"/>
    <x v="22"/>
  </r>
  <r>
    <s v="121 - PLANEJAMENTO E ORCAMENTO"/>
    <x v="3"/>
    <x v="21"/>
    <s v="Demais fontes"/>
    <x v="22"/>
    <x v="23"/>
  </r>
  <r>
    <s v="121 - PLANEJAMENTO E ORCAMENTO"/>
    <x v="3"/>
    <x v="22"/>
    <s v="Fontes de emissão"/>
    <x v="23"/>
    <x v="24"/>
  </r>
  <r>
    <s v="121 - PLANEJAMENTO E ORCAMENTO"/>
    <x v="3"/>
    <x v="22"/>
    <s v="Demais fontes"/>
    <x v="24"/>
    <x v="25"/>
  </r>
  <r>
    <s v="121 - PLANEJAMENTO E ORCAMENTO"/>
    <x v="3"/>
    <x v="23"/>
    <s v="Fontes de emissão"/>
    <x v="25"/>
    <x v="1"/>
  </r>
  <r>
    <s v="121 - PLANEJAMENTO E ORCAMENTO"/>
    <x v="3"/>
    <x v="23"/>
    <s v="Demais fontes"/>
    <x v="26"/>
    <x v="1"/>
  </r>
  <r>
    <s v="121 - PLANEJAMENTO E ORCAMENTO"/>
    <x v="3"/>
    <x v="24"/>
    <s v="Fontes de emissão"/>
    <x v="27"/>
    <x v="26"/>
  </r>
  <r>
    <s v="121 - PLANEJAMENTO E ORCAMENTO"/>
    <x v="3"/>
    <x v="24"/>
    <s v="Demais fontes"/>
    <x v="28"/>
    <x v="27"/>
  </r>
  <r>
    <s v="121 - PLANEJAMENTO E ORCAMENTO"/>
    <x v="3"/>
    <x v="25"/>
    <s v="Fontes de emissão"/>
    <x v="29"/>
    <x v="28"/>
  </r>
  <r>
    <s v="121 - PLANEJAMENTO E ORCAMENTO"/>
    <x v="3"/>
    <x v="25"/>
    <s v="Demais fontes"/>
    <x v="30"/>
    <x v="29"/>
  </r>
  <r>
    <s v="121 - PLANEJAMENTO E ORCAMENTO"/>
    <x v="3"/>
    <x v="26"/>
    <s v="Fontes de emissão"/>
    <x v="31"/>
    <x v="30"/>
  </r>
  <r>
    <s v="121 - PLANEJAMENTO E ORCAMENTO"/>
    <x v="3"/>
    <x v="26"/>
    <s v="Demais fontes"/>
    <x v="32"/>
    <x v="31"/>
  </r>
  <r>
    <s v="121 - PLANEJAMENTO E ORCAMENTO"/>
    <x v="3"/>
    <x v="27"/>
    <s v="Fontes de emissão"/>
    <x v="33"/>
    <x v="32"/>
  </r>
  <r>
    <s v="121 - PLANEJAMENTO E ORCAMENTO"/>
    <x v="3"/>
    <x v="27"/>
    <s v="Demais fontes"/>
    <x v="33"/>
    <x v="33"/>
  </r>
  <r>
    <s v="121 - PLANEJAMENTO E ORCAMENTO"/>
    <x v="3"/>
    <x v="28"/>
    <s v="Fontes de emissão"/>
    <x v="34"/>
    <x v="34"/>
  </r>
  <r>
    <s v="121 - PLANEJAMENTO E ORCAMENTO"/>
    <x v="3"/>
    <x v="28"/>
    <s v="Demais fontes"/>
    <x v="35"/>
    <x v="35"/>
  </r>
  <r>
    <s v="121 - PLANEJAMENTO E ORCAMENTO"/>
    <x v="3"/>
    <x v="29"/>
    <s v="Fontes de emissão"/>
    <x v="36"/>
    <x v="36"/>
  </r>
  <r>
    <s v="121 - PLANEJAMENTO E ORCAMENTO"/>
    <x v="3"/>
    <x v="29"/>
    <s v="Demais fontes"/>
    <x v="37"/>
    <x v="37"/>
  </r>
  <r>
    <s v="121 - PLANEJAMENTO E ORCAMENTO"/>
    <x v="3"/>
    <x v="30"/>
    <s v="Fontes de emissão"/>
    <x v="38"/>
    <x v="38"/>
  </r>
  <r>
    <s v="121 - PLANEJAMENTO E ORCAMENTO"/>
    <x v="3"/>
    <x v="30"/>
    <s v="Demais fontes"/>
    <x v="39"/>
    <x v="39"/>
  </r>
  <r>
    <s v="121 - PLANEJAMENTO E ORCAMENTO"/>
    <x v="3"/>
    <x v="31"/>
    <s v="Fontes de emissão"/>
    <x v="12"/>
    <x v="40"/>
  </r>
  <r>
    <s v="121 - PLANEJAMENTO E ORCAMENTO"/>
    <x v="3"/>
    <x v="31"/>
    <s v="Demais fontes"/>
    <x v="12"/>
    <x v="41"/>
  </r>
  <r>
    <s v="121 - PLANEJAMENTO E ORCAMENTO"/>
    <x v="3"/>
    <x v="32"/>
    <s v="Fontes de emissão"/>
    <x v="40"/>
    <x v="1"/>
  </r>
  <r>
    <s v="121 - PLANEJAMENTO E ORCAMENTO"/>
    <x v="3"/>
    <x v="32"/>
    <s v="Demais fontes"/>
    <x v="41"/>
    <x v="1"/>
  </r>
  <r>
    <s v="121 - PLANEJAMENTO E ORCAMENTO"/>
    <x v="3"/>
    <x v="33"/>
    <s v="Fontes de emissão"/>
    <x v="12"/>
    <x v="42"/>
  </r>
  <r>
    <s v="121 - PLANEJAMENTO E ORCAMENTO"/>
    <x v="3"/>
    <x v="33"/>
    <s v="Demais fontes"/>
    <x v="42"/>
    <x v="43"/>
  </r>
  <r>
    <s v="121 - PLANEJAMENTO E ORCAMENTO"/>
    <x v="3"/>
    <x v="34"/>
    <s v="Fontes de emissão"/>
    <x v="43"/>
    <x v="44"/>
  </r>
  <r>
    <s v="121 - PLANEJAMENTO E ORCAMENTO"/>
    <x v="3"/>
    <x v="34"/>
    <s v="Demais fontes"/>
    <x v="44"/>
    <x v="45"/>
  </r>
  <r>
    <s v="121 - PLANEJAMENTO E ORCAMENTO"/>
    <x v="3"/>
    <x v="35"/>
    <s v="Fontes de emissão"/>
    <x v="45"/>
    <x v="46"/>
  </r>
  <r>
    <s v="121 - PLANEJAMENTO E ORCAMENTO"/>
    <x v="3"/>
    <x v="35"/>
    <s v="Demais fontes"/>
    <x v="46"/>
    <x v="47"/>
  </r>
  <r>
    <s v="121 - PLANEJAMENTO E ORCAMENTO"/>
    <x v="3"/>
    <x v="36"/>
    <s v="Fontes de emissão"/>
    <x v="47"/>
    <x v="1"/>
  </r>
  <r>
    <s v="121 - PLANEJAMENTO E ORCAMENTO"/>
    <x v="3"/>
    <x v="36"/>
    <s v="Demais fontes"/>
    <x v="48"/>
    <x v="48"/>
  </r>
  <r>
    <s v="121 - PLANEJAMENTO E ORCAMENTO"/>
    <x v="3"/>
    <x v="37"/>
    <s v="Fontes de emissão"/>
    <x v="49"/>
    <x v="1"/>
  </r>
  <r>
    <s v="121 - PLANEJAMENTO E ORCAMENTO"/>
    <x v="3"/>
    <x v="37"/>
    <s v="Demais fontes"/>
    <x v="50"/>
    <x v="49"/>
  </r>
  <r>
    <s v="121 - PLANEJAMENTO E ORCAMENTO"/>
    <x v="3"/>
    <x v="38"/>
    <s v="Fontes de emissão"/>
    <x v="12"/>
    <x v="42"/>
  </r>
  <r>
    <s v="121 - PLANEJAMENTO E ORCAMENTO"/>
    <x v="3"/>
    <x v="38"/>
    <s v="Demais fontes"/>
    <x v="51"/>
    <x v="50"/>
  </r>
  <r>
    <s v="121 - PLANEJAMENTO E ORCAMENTO"/>
    <x v="3"/>
    <x v="39"/>
    <s v="Fontes de emissão"/>
    <x v="52"/>
    <x v="51"/>
  </r>
  <r>
    <s v="121 - PLANEJAMENTO E ORCAMENTO"/>
    <x v="3"/>
    <x v="39"/>
    <s v="Demais fontes"/>
    <x v="53"/>
    <x v="52"/>
  </r>
  <r>
    <s v="121 - PLANEJAMENTO E ORCAMENTO"/>
    <x v="3"/>
    <x v="40"/>
    <s v="Fontes de emissão"/>
    <x v="54"/>
    <x v="53"/>
  </r>
  <r>
    <s v="121 - PLANEJAMENTO E ORCAMENTO"/>
    <x v="3"/>
    <x v="40"/>
    <s v="Demais fontes"/>
    <x v="55"/>
    <x v="54"/>
  </r>
  <r>
    <s v="122 - ADMINISTRACAO GERAL"/>
    <x v="3"/>
    <x v="41"/>
    <s v="Fontes de emissão"/>
    <x v="56"/>
    <x v="55"/>
  </r>
  <r>
    <s v="122 - ADMINISTRACAO GERAL"/>
    <x v="3"/>
    <x v="41"/>
    <s v="Demais fontes"/>
    <x v="57"/>
    <x v="56"/>
  </r>
  <r>
    <s v="122 - ADMINISTRACAO GERAL"/>
    <x v="3"/>
    <x v="42"/>
    <s v="Demais fontes"/>
    <x v="58"/>
    <x v="57"/>
  </r>
  <r>
    <s v="122 - ADMINISTRACAO GERAL"/>
    <x v="3"/>
    <x v="43"/>
    <s v="Demais fontes"/>
    <x v="59"/>
    <x v="1"/>
  </r>
  <r>
    <s v="122 - ADMINISTRACAO GERAL"/>
    <x v="3"/>
    <x v="44"/>
    <s v="Demais fontes"/>
    <x v="60"/>
    <x v="58"/>
  </r>
  <r>
    <s v="122 - ADMINISTRACAO GERAL"/>
    <x v="3"/>
    <x v="45"/>
    <s v="Demais fontes"/>
    <x v="12"/>
    <x v="59"/>
  </r>
  <r>
    <s v="122 - ADMINISTRACAO GERAL"/>
    <x v="3"/>
    <x v="46"/>
    <s v="Demais fontes"/>
    <x v="61"/>
    <x v="12"/>
  </r>
  <r>
    <s v="122 - ADMINISTRACAO GERAL"/>
    <x v="3"/>
    <x v="47"/>
    <s v="Demais fontes"/>
    <x v="62"/>
    <x v="60"/>
  </r>
  <r>
    <s v="122 - ADMINISTRACAO GERAL"/>
    <x v="3"/>
    <x v="48"/>
    <s v="Demais fontes"/>
    <x v="63"/>
    <x v="61"/>
  </r>
  <r>
    <s v="122 - ADMINISTRACAO GERAL"/>
    <x v="3"/>
    <x v="49"/>
    <s v="Demais fontes"/>
    <x v="64"/>
    <x v="62"/>
  </r>
  <r>
    <s v="122 - ADMINISTRACAO GERAL"/>
    <x v="3"/>
    <x v="50"/>
    <s v="Demais fontes"/>
    <x v="51"/>
    <x v="63"/>
  </r>
  <r>
    <s v="122 - ADMINISTRACAO GERAL"/>
    <x v="3"/>
    <x v="51"/>
    <s v="Demais fontes"/>
    <x v="65"/>
    <x v="64"/>
  </r>
  <r>
    <s v="122 - ADMINISTRACAO GERAL"/>
    <x v="3"/>
    <x v="52"/>
    <s v="Demais fontes"/>
    <x v="66"/>
    <x v="65"/>
  </r>
  <r>
    <s v="122 - ADMINISTRACAO GERAL"/>
    <x v="3"/>
    <x v="53"/>
    <s v="Fontes de emissão"/>
    <x v="67"/>
    <x v="66"/>
  </r>
  <r>
    <s v="122 - ADMINISTRACAO GERAL"/>
    <x v="3"/>
    <x v="53"/>
    <s v="Demais fontes"/>
    <x v="68"/>
    <x v="67"/>
  </r>
  <r>
    <s v="122 - ADMINISTRACAO GERAL"/>
    <x v="3"/>
    <x v="54"/>
    <s v="Demais fontes"/>
    <x v="69"/>
    <x v="68"/>
  </r>
  <r>
    <s v="122 - ADMINISTRACAO GERAL"/>
    <x v="3"/>
    <x v="55"/>
    <s v="Demais fontes"/>
    <x v="70"/>
    <x v="1"/>
  </r>
  <r>
    <s v="122 - ADMINISTRACAO GERAL"/>
    <x v="3"/>
    <x v="56"/>
    <s v="Demais fontes"/>
    <x v="70"/>
    <x v="60"/>
  </r>
  <r>
    <s v="122 - ADMINISTRACAO GERAL"/>
    <x v="3"/>
    <x v="57"/>
    <s v="Demais fontes"/>
    <x v="71"/>
    <x v="69"/>
  </r>
  <r>
    <s v="122 - ADMINISTRACAO GERAL"/>
    <x v="3"/>
    <x v="58"/>
    <s v="Demais fontes"/>
    <x v="70"/>
    <x v="62"/>
  </r>
  <r>
    <s v="122 - ADMINISTRACAO GERAL"/>
    <x v="3"/>
    <x v="59"/>
    <s v="Demais fontes"/>
    <x v="72"/>
    <x v="70"/>
  </r>
  <r>
    <s v="122 - ADMINISTRACAO GERAL"/>
    <x v="3"/>
    <x v="60"/>
    <s v="Demais fontes"/>
    <x v="73"/>
    <x v="71"/>
  </r>
  <r>
    <s v="122 - ADMINISTRACAO GERAL"/>
    <x v="3"/>
    <x v="61"/>
    <s v="Demais fontes"/>
    <x v="66"/>
    <x v="72"/>
  </r>
  <r>
    <s v="122 - ADMINISTRACAO GERAL"/>
    <x v="3"/>
    <x v="62"/>
    <s v="Demais fontes"/>
    <x v="74"/>
    <x v="73"/>
  </r>
  <r>
    <s v="122 - ADMINISTRACAO GERAL"/>
    <x v="3"/>
    <x v="63"/>
    <s v="Demais fontes"/>
    <x v="12"/>
    <x v="74"/>
  </r>
  <r>
    <s v="122 - ADMINISTRACAO GERAL"/>
    <x v="3"/>
    <x v="64"/>
    <s v="Demais fontes"/>
    <x v="12"/>
    <x v="75"/>
  </r>
  <r>
    <s v="122 - ADMINISTRACAO GERAL"/>
    <x v="3"/>
    <x v="65"/>
    <s v="Demais fontes"/>
    <x v="75"/>
    <x v="1"/>
  </r>
  <r>
    <s v="122 - ADMINISTRACAO GERAL"/>
    <x v="3"/>
    <x v="66"/>
    <s v="Demais fontes"/>
    <x v="76"/>
    <x v="76"/>
  </r>
  <r>
    <s v="122 - ADMINISTRACAO GERAL"/>
    <x v="3"/>
    <x v="67"/>
    <s v="Demais fontes"/>
    <x v="61"/>
    <x v="1"/>
  </r>
  <r>
    <s v="122 - ADMINISTRACAO GERAL"/>
    <x v="3"/>
    <x v="68"/>
    <s v="Demais fontes"/>
    <x v="61"/>
    <x v="1"/>
  </r>
  <r>
    <s v="122 - ADMINISTRACAO GERAL"/>
    <x v="3"/>
    <x v="69"/>
    <s v="Demais fontes"/>
    <x v="77"/>
    <x v="77"/>
  </r>
  <r>
    <s v="122 - ADMINISTRACAO GERAL"/>
    <x v="3"/>
    <x v="70"/>
    <s v="Demais fontes"/>
    <x v="61"/>
    <x v="1"/>
  </r>
  <r>
    <s v="122 - ADMINISTRACAO GERAL"/>
    <x v="3"/>
    <x v="71"/>
    <s v="Demais fontes"/>
    <x v="78"/>
    <x v="1"/>
  </r>
  <r>
    <s v="122 - ADMINISTRACAO GERAL"/>
    <x v="3"/>
    <x v="72"/>
    <s v="Demais fontes"/>
    <x v="79"/>
    <x v="78"/>
  </r>
  <r>
    <s v="122 - ADMINISTRACAO GERAL"/>
    <x v="3"/>
    <x v="73"/>
    <s v="Demais fontes"/>
    <x v="80"/>
    <x v="79"/>
  </r>
  <r>
    <s v="122 - ADMINISTRACAO GERAL"/>
    <x v="3"/>
    <x v="74"/>
    <s v="Demais fontes"/>
    <x v="81"/>
    <x v="80"/>
  </r>
  <r>
    <s v="122 - ADMINISTRACAO GERAL"/>
    <x v="3"/>
    <x v="75"/>
    <s v="Demais fontes"/>
    <x v="66"/>
    <x v="77"/>
  </r>
  <r>
    <s v="122 - ADMINISTRACAO GERAL"/>
    <x v="3"/>
    <x v="76"/>
    <s v="Demais fontes"/>
    <x v="12"/>
    <x v="81"/>
  </r>
  <r>
    <s v="122 - ADMINISTRACAO GERAL"/>
    <x v="3"/>
    <x v="77"/>
    <s v="Demais fontes"/>
    <x v="12"/>
    <x v="82"/>
  </r>
  <r>
    <s v="122 - ADMINISTRACAO GERAL"/>
    <x v="3"/>
    <x v="78"/>
    <s v="Demais fontes"/>
    <x v="82"/>
    <x v="83"/>
  </r>
  <r>
    <s v="122 - ADMINISTRACAO GERAL"/>
    <x v="3"/>
    <x v="79"/>
    <s v="Demais fontes"/>
    <x v="83"/>
    <x v="58"/>
  </r>
  <r>
    <s v="122 - ADMINISTRACAO GERAL"/>
    <x v="3"/>
    <x v="80"/>
    <s v="Demais fontes"/>
    <x v="12"/>
    <x v="84"/>
  </r>
  <r>
    <s v="122 - ADMINISTRACAO GERAL"/>
    <x v="3"/>
    <x v="81"/>
    <s v="Demais fontes"/>
    <x v="1"/>
    <x v="1"/>
  </r>
  <r>
    <s v="122 - ADMINISTRACAO GERAL"/>
    <x v="3"/>
    <x v="82"/>
    <s v="Demais fontes"/>
    <x v="70"/>
    <x v="58"/>
  </r>
  <r>
    <s v="122 - ADMINISTRACAO GERAL"/>
    <x v="3"/>
    <x v="83"/>
    <s v="Demais fontes"/>
    <x v="84"/>
    <x v="85"/>
  </r>
  <r>
    <s v="122 - ADMINISTRACAO GERAL"/>
    <x v="3"/>
    <x v="84"/>
    <s v="Demais fontes"/>
    <x v="85"/>
    <x v="86"/>
  </r>
  <r>
    <s v="122 - ADMINISTRACAO GERAL"/>
    <x v="3"/>
    <x v="85"/>
    <s v="Demais fontes"/>
    <x v="58"/>
    <x v="87"/>
  </r>
  <r>
    <s v="122 - ADMINISTRACAO GERAL"/>
    <x v="3"/>
    <x v="86"/>
    <s v="Demais fontes"/>
    <x v="12"/>
    <x v="1"/>
  </r>
  <r>
    <s v="122 - ADMINISTRACAO GERAL"/>
    <x v="3"/>
    <x v="87"/>
    <s v="Demais fontes"/>
    <x v="86"/>
    <x v="88"/>
  </r>
  <r>
    <s v="122 - ADMINISTRACAO GERAL"/>
    <x v="3"/>
    <x v="88"/>
    <s v="Demais fontes"/>
    <x v="87"/>
    <x v="89"/>
  </r>
  <r>
    <s v="122 - ADMINISTRACAO GERAL"/>
    <x v="3"/>
    <x v="89"/>
    <s v="Fontes de emissão"/>
    <x v="88"/>
    <x v="90"/>
  </r>
  <r>
    <s v="122 - ADMINISTRACAO GERAL"/>
    <x v="3"/>
    <x v="89"/>
    <s v="Demais fontes"/>
    <x v="89"/>
    <x v="91"/>
  </r>
  <r>
    <s v="122 - ADMINISTRACAO GERAL"/>
    <x v="3"/>
    <x v="90"/>
    <s v="Demais fontes"/>
    <x v="12"/>
    <x v="92"/>
  </r>
  <r>
    <s v="122 - ADMINISTRACAO GERAL"/>
    <x v="3"/>
    <x v="91"/>
    <s v="Demais fontes"/>
    <x v="82"/>
    <x v="58"/>
  </r>
  <r>
    <s v="122 - ADMINISTRACAO GERAL"/>
    <x v="3"/>
    <x v="92"/>
    <s v="Demais fontes"/>
    <x v="90"/>
    <x v="58"/>
  </r>
  <r>
    <s v="122 - ADMINISTRACAO GERAL"/>
    <x v="3"/>
    <x v="93"/>
    <s v="Demais fontes"/>
    <x v="91"/>
    <x v="1"/>
  </r>
  <r>
    <s v="122 - ADMINISTRACAO GERAL"/>
    <x v="3"/>
    <x v="94"/>
    <s v="Demais fontes"/>
    <x v="75"/>
    <x v="58"/>
  </r>
  <r>
    <s v="122 - ADMINISTRACAO GERAL"/>
    <x v="3"/>
    <x v="95"/>
    <s v="Demais fontes"/>
    <x v="92"/>
    <x v="62"/>
  </r>
  <r>
    <s v="122 - ADMINISTRACAO GERAL"/>
    <x v="3"/>
    <x v="96"/>
    <s v="Demais fontes"/>
    <x v="93"/>
    <x v="58"/>
  </r>
  <r>
    <s v="122 - ADMINISTRACAO GERAL"/>
    <x v="3"/>
    <x v="97"/>
    <s v="Demais fontes"/>
    <x v="94"/>
    <x v="93"/>
  </r>
  <r>
    <s v="122 - ADMINISTRACAO GERAL"/>
    <x v="3"/>
    <x v="98"/>
    <s v="Demais fontes"/>
    <x v="12"/>
    <x v="1"/>
  </r>
  <r>
    <s v="122 - ADMINISTRACAO GERAL"/>
    <x v="3"/>
    <x v="99"/>
    <s v="Demais fontes"/>
    <x v="12"/>
    <x v="84"/>
  </r>
  <r>
    <s v="122 - ADMINISTRACAO GERAL"/>
    <x v="3"/>
    <x v="100"/>
    <s v="Fontes de emissão"/>
    <x v="95"/>
    <x v="94"/>
  </r>
  <r>
    <s v="122 - ADMINISTRACAO GERAL"/>
    <x v="3"/>
    <x v="100"/>
    <s v="Demais fontes"/>
    <x v="96"/>
    <x v="95"/>
  </r>
  <r>
    <s v="122 - ADMINISTRACAO GERAL"/>
    <x v="3"/>
    <x v="101"/>
    <s v="Demais fontes"/>
    <x v="12"/>
    <x v="1"/>
  </r>
  <r>
    <s v="122 - ADMINISTRACAO GERAL"/>
    <x v="3"/>
    <x v="102"/>
    <s v="Demais fontes"/>
    <x v="97"/>
    <x v="96"/>
  </r>
  <r>
    <s v="122 - ADMINISTRACAO GERAL"/>
    <x v="3"/>
    <x v="103"/>
    <s v="Demais fontes"/>
    <x v="98"/>
    <x v="62"/>
  </r>
  <r>
    <s v="122 - ADMINISTRACAO GERAL"/>
    <x v="3"/>
    <x v="104"/>
    <s v="Demais fontes"/>
    <x v="99"/>
    <x v="1"/>
  </r>
  <r>
    <s v="122 - ADMINISTRACAO GERAL"/>
    <x v="3"/>
    <x v="105"/>
    <s v="Demais fontes"/>
    <x v="12"/>
    <x v="97"/>
  </r>
  <r>
    <s v="122 - ADMINISTRACAO GERAL"/>
    <x v="3"/>
    <x v="106"/>
    <s v="Demais fontes"/>
    <x v="100"/>
    <x v="62"/>
  </r>
  <r>
    <s v="122 - ADMINISTRACAO GERAL"/>
    <x v="3"/>
    <x v="107"/>
    <s v="Demais fontes"/>
    <x v="75"/>
    <x v="60"/>
  </r>
  <r>
    <s v="122 - ADMINISTRACAO GERAL"/>
    <x v="3"/>
    <x v="108"/>
    <s v="Demais fontes"/>
    <x v="82"/>
    <x v="58"/>
  </r>
  <r>
    <s v="122 - ADMINISTRACAO GERAL"/>
    <x v="3"/>
    <x v="109"/>
    <s v="Demais fontes"/>
    <x v="101"/>
    <x v="69"/>
  </r>
  <r>
    <s v="122 - ADMINISTRACAO GERAL"/>
    <x v="3"/>
    <x v="110"/>
    <s v="Demais fontes"/>
    <x v="82"/>
    <x v="62"/>
  </r>
  <r>
    <s v="122 - ADMINISTRACAO GERAL"/>
    <x v="3"/>
    <x v="111"/>
    <s v="Demais fontes"/>
    <x v="58"/>
    <x v="57"/>
  </r>
  <r>
    <s v="122 - ADMINISTRACAO GERAL"/>
    <x v="3"/>
    <x v="112"/>
    <s v="Demais fontes"/>
    <x v="12"/>
    <x v="98"/>
  </r>
  <r>
    <s v="122 - ADMINISTRACAO GERAL"/>
    <x v="3"/>
    <x v="113"/>
    <s v="Demais fontes"/>
    <x v="102"/>
    <x v="99"/>
  </r>
  <r>
    <s v="122 - ADMINISTRACAO GERAL"/>
    <x v="3"/>
    <x v="114"/>
    <s v="Demais fontes"/>
    <x v="103"/>
    <x v="100"/>
  </r>
  <r>
    <s v="122 - ADMINISTRACAO GERAL"/>
    <x v="3"/>
    <x v="115"/>
    <s v="Demais fontes"/>
    <x v="12"/>
    <x v="62"/>
  </r>
  <r>
    <s v="122 - ADMINISTRACAO GERAL"/>
    <x v="3"/>
    <x v="116"/>
    <s v="Demais fontes"/>
    <x v="104"/>
    <x v="50"/>
  </r>
  <r>
    <s v="122 - ADMINISTRACAO GERAL"/>
    <x v="3"/>
    <x v="117"/>
    <s v="Demais fontes"/>
    <x v="75"/>
    <x v="62"/>
  </r>
  <r>
    <s v="122 - ADMINISTRACAO GERAL"/>
    <x v="3"/>
    <x v="118"/>
    <s v="Demais fontes"/>
    <x v="105"/>
    <x v="62"/>
  </r>
  <r>
    <s v="122 - ADMINISTRACAO GERAL"/>
    <x v="3"/>
    <x v="119"/>
    <s v="Demais fontes"/>
    <x v="106"/>
    <x v="69"/>
  </r>
  <r>
    <s v="122 - ADMINISTRACAO GERAL"/>
    <x v="3"/>
    <x v="120"/>
    <s v="Demais fontes"/>
    <x v="107"/>
    <x v="62"/>
  </r>
  <r>
    <s v="122 - ADMINISTRACAO GERAL"/>
    <x v="3"/>
    <x v="121"/>
    <s v="Demais fontes"/>
    <x v="108"/>
    <x v="101"/>
  </r>
  <r>
    <s v="122 - ADMINISTRACAO GERAL"/>
    <x v="3"/>
    <x v="122"/>
    <s v="Demais fontes"/>
    <x v="12"/>
    <x v="1"/>
  </r>
  <r>
    <s v="122 - ADMINISTRACAO GERAL"/>
    <x v="3"/>
    <x v="123"/>
    <s v="Demais fontes"/>
    <x v="82"/>
    <x v="102"/>
  </r>
  <r>
    <s v="122 - ADMINISTRACAO GERAL"/>
    <x v="3"/>
    <x v="124"/>
    <s v="Demais fontes"/>
    <x v="12"/>
    <x v="60"/>
  </r>
  <r>
    <s v="122 - ADMINISTRACAO GERAL"/>
    <x v="3"/>
    <x v="125"/>
    <s v="Demais fontes"/>
    <x v="109"/>
    <x v="103"/>
  </r>
  <r>
    <s v="122 - ADMINISTRACAO GERAL"/>
    <x v="3"/>
    <x v="126"/>
    <s v="Demais fontes"/>
    <x v="12"/>
    <x v="104"/>
  </r>
  <r>
    <s v="122 - ADMINISTRACAO GERAL"/>
    <x v="3"/>
    <x v="127"/>
    <s v="Demais fontes"/>
    <x v="110"/>
    <x v="105"/>
  </r>
  <r>
    <s v="122 - ADMINISTRACAO GERAL"/>
    <x v="3"/>
    <x v="128"/>
    <s v="Demais fontes"/>
    <x v="12"/>
    <x v="106"/>
  </r>
  <r>
    <s v="122 - ADMINISTRACAO GERAL"/>
    <x v="3"/>
    <x v="129"/>
    <s v="Demais fontes"/>
    <x v="111"/>
    <x v="107"/>
  </r>
  <r>
    <s v="122 - ADMINISTRACAO GERAL"/>
    <x v="3"/>
    <x v="130"/>
    <s v="Demais fontes"/>
    <x v="82"/>
    <x v="108"/>
  </r>
  <r>
    <s v="122 - ADMINISTRACAO GERAL"/>
    <x v="3"/>
    <x v="131"/>
    <s v="Demais fontes"/>
    <x v="100"/>
    <x v="109"/>
  </r>
  <r>
    <s v="122 - ADMINISTRACAO GERAL"/>
    <x v="3"/>
    <x v="12"/>
    <s v="Demais fontes"/>
    <x v="42"/>
    <x v="1"/>
  </r>
  <r>
    <s v="122 - ADMINISTRACAO GERAL"/>
    <x v="3"/>
    <x v="132"/>
    <s v="Demais fontes"/>
    <x v="12"/>
    <x v="110"/>
  </r>
  <r>
    <s v="122 - ADMINISTRACAO GERAL"/>
    <x v="3"/>
    <x v="133"/>
    <s v="Demais fontes"/>
    <x v="12"/>
    <x v="111"/>
  </r>
  <r>
    <s v="122 - ADMINISTRACAO GERAL"/>
    <x v="3"/>
    <x v="134"/>
    <s v="Demais fontes"/>
    <x v="12"/>
    <x v="69"/>
  </r>
  <r>
    <s v="122 - ADMINISTRACAO GERAL"/>
    <x v="3"/>
    <x v="135"/>
    <s v="Demais fontes"/>
    <x v="12"/>
    <x v="112"/>
  </r>
  <r>
    <s v="122 - ADMINISTRACAO GERAL"/>
    <x v="3"/>
    <x v="136"/>
    <s v="Demais fontes"/>
    <x v="12"/>
    <x v="1"/>
  </r>
  <r>
    <s v="122 - ADMINISTRACAO GERAL"/>
    <x v="3"/>
    <x v="137"/>
    <s v="Demais fontes"/>
    <x v="112"/>
    <x v="1"/>
  </r>
  <r>
    <s v="122 - ADMINISTRACAO GERAL"/>
    <x v="3"/>
    <x v="138"/>
    <s v="Demais fontes"/>
    <x v="113"/>
    <x v="1"/>
  </r>
  <r>
    <s v="122 - ADMINISTRACAO GERAL"/>
    <x v="3"/>
    <x v="139"/>
    <s v="Demais fontes"/>
    <x v="114"/>
    <x v="1"/>
  </r>
  <r>
    <s v="122 - ADMINISTRACAO GERAL"/>
    <x v="3"/>
    <x v="140"/>
    <s v="Demais fontes"/>
    <x v="115"/>
    <x v="1"/>
  </r>
  <r>
    <s v="122 - ADMINISTRACAO GERAL"/>
    <x v="3"/>
    <x v="141"/>
    <s v="Demais fontes"/>
    <x v="116"/>
    <x v="1"/>
  </r>
  <r>
    <s v="122 - ADMINISTRACAO GERAL"/>
    <x v="3"/>
    <x v="142"/>
    <s v="Demais fontes"/>
    <x v="117"/>
    <x v="1"/>
  </r>
  <r>
    <s v="122 - ADMINISTRACAO GERAL"/>
    <x v="3"/>
    <x v="143"/>
    <s v="Demais fontes"/>
    <x v="118"/>
    <x v="1"/>
  </r>
  <r>
    <s v="122 - ADMINISTRACAO GERAL"/>
    <x v="3"/>
    <x v="144"/>
    <s v="Demais fontes"/>
    <x v="119"/>
    <x v="1"/>
  </r>
  <r>
    <s v="122 - ADMINISTRACAO GERAL"/>
    <x v="3"/>
    <x v="145"/>
    <s v="Demais fontes"/>
    <x v="120"/>
    <x v="1"/>
  </r>
  <r>
    <s v="122 - ADMINISTRACAO GERAL"/>
    <x v="3"/>
    <x v="146"/>
    <s v="Demais fontes"/>
    <x v="12"/>
    <x v="1"/>
  </r>
  <r>
    <s v="122 - ADMINISTRACAO GERAL"/>
    <x v="3"/>
    <x v="147"/>
    <s v="Demais fontes"/>
    <x v="121"/>
    <x v="1"/>
  </r>
  <r>
    <s v="122 - ADMINISTRACAO GERAL"/>
    <x v="3"/>
    <x v="148"/>
    <s v="Demais fontes"/>
    <x v="12"/>
    <x v="1"/>
  </r>
  <r>
    <s v="122 - ADMINISTRACAO GERAL"/>
    <x v="3"/>
    <x v="149"/>
    <s v="Demais fontes"/>
    <x v="12"/>
    <x v="113"/>
  </r>
  <r>
    <s v="122 - ADMINISTRACAO GERAL"/>
    <x v="3"/>
    <x v="150"/>
    <s v="Demais fontes"/>
    <x v="12"/>
    <x v="1"/>
  </r>
  <r>
    <s v="122 - ADMINISTRACAO GERAL"/>
    <x v="3"/>
    <x v="151"/>
    <s v="Demais fontes"/>
    <x v="122"/>
    <x v="69"/>
  </r>
  <r>
    <s v="122 - ADMINISTRACAO GERAL"/>
    <x v="3"/>
    <x v="152"/>
    <s v="Demais fontes"/>
    <x v="12"/>
    <x v="1"/>
  </r>
  <r>
    <s v="122 - ADMINISTRACAO GERAL"/>
    <x v="3"/>
    <x v="153"/>
    <s v="Demais fontes"/>
    <x v="75"/>
    <x v="62"/>
  </r>
  <r>
    <s v="122 - ADMINISTRACAO GERAL"/>
    <x v="3"/>
    <x v="154"/>
    <s v="Fontes de emissão"/>
    <x v="123"/>
    <x v="114"/>
  </r>
  <r>
    <s v="122 - ADMINISTRACAO GERAL"/>
    <x v="3"/>
    <x v="154"/>
    <s v="Demais fontes"/>
    <x v="124"/>
    <x v="115"/>
  </r>
  <r>
    <s v="122 - ADMINISTRACAO GERAL"/>
    <x v="3"/>
    <x v="155"/>
    <s v="Demais fontes"/>
    <x v="51"/>
    <x v="116"/>
  </r>
  <r>
    <s v="122 - ADMINISTRACAO GERAL"/>
    <x v="3"/>
    <x v="156"/>
    <s v="Demais fontes"/>
    <x v="12"/>
    <x v="117"/>
  </r>
  <r>
    <s v="122 - ADMINISTRACAO GERAL"/>
    <x v="3"/>
    <x v="157"/>
    <s v="Fontes de emissão"/>
    <x v="125"/>
    <x v="118"/>
  </r>
  <r>
    <s v="122 - ADMINISTRACAO GERAL"/>
    <x v="3"/>
    <x v="157"/>
    <s v="Demais fontes"/>
    <x v="126"/>
    <x v="119"/>
  </r>
  <r>
    <s v="122 - ADMINISTRACAO GERAL"/>
    <x v="3"/>
    <x v="158"/>
    <s v="Fontes de emissão"/>
    <x v="12"/>
    <x v="42"/>
  </r>
  <r>
    <s v="122 - ADMINISTRACAO GERAL"/>
    <x v="3"/>
    <x v="158"/>
    <s v="Demais fontes"/>
    <x v="127"/>
    <x v="120"/>
  </r>
  <r>
    <s v="122 - ADMINISTRACAO GERAL"/>
    <x v="3"/>
    <x v="159"/>
    <s v="Demais fontes"/>
    <x v="128"/>
    <x v="121"/>
  </r>
  <r>
    <s v="122 - ADMINISTRACAO GERAL"/>
    <x v="3"/>
    <x v="160"/>
    <s v="Demais fontes"/>
    <x v="129"/>
    <x v="122"/>
  </r>
  <r>
    <s v="122 - ADMINISTRACAO GERAL"/>
    <x v="3"/>
    <x v="161"/>
    <s v="Fontes de emissão"/>
    <x v="130"/>
    <x v="123"/>
  </r>
  <r>
    <s v="122 - ADMINISTRACAO GERAL"/>
    <x v="3"/>
    <x v="161"/>
    <s v="Demais fontes"/>
    <x v="131"/>
    <x v="124"/>
  </r>
  <r>
    <s v="122 - ADMINISTRACAO GERAL"/>
    <x v="3"/>
    <x v="162"/>
    <s v="Fontes de emissão"/>
    <x v="12"/>
    <x v="42"/>
  </r>
  <r>
    <s v="122 - ADMINISTRACAO GERAL"/>
    <x v="3"/>
    <x v="162"/>
    <s v="Demais fontes"/>
    <x v="132"/>
    <x v="125"/>
  </r>
  <r>
    <s v="122 - ADMINISTRACAO GERAL"/>
    <x v="3"/>
    <x v="163"/>
    <s v="Fontes de emissão"/>
    <x v="133"/>
    <x v="126"/>
  </r>
  <r>
    <s v="122 - ADMINISTRACAO GERAL"/>
    <x v="3"/>
    <x v="163"/>
    <s v="Demais fontes"/>
    <x v="134"/>
    <x v="127"/>
  </r>
  <r>
    <s v="122 - ADMINISTRACAO GERAL"/>
    <x v="3"/>
    <x v="164"/>
    <s v="Fontes de emissão"/>
    <x v="135"/>
    <x v="128"/>
  </r>
  <r>
    <s v="122 - ADMINISTRACAO GERAL"/>
    <x v="3"/>
    <x v="164"/>
    <s v="Demais fontes"/>
    <x v="136"/>
    <x v="129"/>
  </r>
  <r>
    <s v="122 - ADMINISTRACAO GERAL"/>
    <x v="3"/>
    <x v="165"/>
    <s v="Fontes de emissão"/>
    <x v="137"/>
    <x v="130"/>
  </r>
  <r>
    <s v="122 - ADMINISTRACAO GERAL"/>
    <x v="3"/>
    <x v="165"/>
    <s v="Demais fontes"/>
    <x v="138"/>
    <x v="131"/>
  </r>
  <r>
    <s v="122 - ADMINISTRACAO GERAL"/>
    <x v="3"/>
    <x v="166"/>
    <s v="Fontes de emissão"/>
    <x v="139"/>
    <x v="132"/>
  </r>
  <r>
    <s v="122 - ADMINISTRACAO GERAL"/>
    <x v="3"/>
    <x v="166"/>
    <s v="Demais fontes"/>
    <x v="140"/>
    <x v="133"/>
  </r>
  <r>
    <s v="122 - ADMINISTRACAO GERAL"/>
    <x v="3"/>
    <x v="167"/>
    <s v="Fontes de emissão"/>
    <x v="141"/>
    <x v="134"/>
  </r>
  <r>
    <s v="122 - ADMINISTRACAO GERAL"/>
    <x v="3"/>
    <x v="167"/>
    <s v="Demais fontes"/>
    <x v="142"/>
    <x v="135"/>
  </r>
  <r>
    <s v="122 - ADMINISTRACAO GERAL"/>
    <x v="3"/>
    <x v="168"/>
    <s v="Fontes de emissão"/>
    <x v="12"/>
    <x v="42"/>
  </r>
  <r>
    <s v="122 - ADMINISTRACAO GERAL"/>
    <x v="3"/>
    <x v="168"/>
    <s v="Demais fontes"/>
    <x v="143"/>
    <x v="136"/>
  </r>
  <r>
    <s v="122 - ADMINISTRACAO GERAL"/>
    <x v="3"/>
    <x v="169"/>
    <s v="Fontes de emissão"/>
    <x v="144"/>
    <x v="137"/>
  </r>
  <r>
    <s v="122 - ADMINISTRACAO GERAL"/>
    <x v="3"/>
    <x v="169"/>
    <s v="Demais fontes"/>
    <x v="145"/>
    <x v="138"/>
  </r>
  <r>
    <s v="122 - ADMINISTRACAO GERAL"/>
    <x v="3"/>
    <x v="170"/>
    <s v="Demais fontes"/>
    <x v="146"/>
    <x v="50"/>
  </r>
  <r>
    <s v="122 - ADMINISTRACAO GERAL"/>
    <x v="3"/>
    <x v="171"/>
    <s v="Fontes de emissão"/>
    <x v="147"/>
    <x v="139"/>
  </r>
  <r>
    <s v="122 - ADMINISTRACAO GERAL"/>
    <x v="3"/>
    <x v="171"/>
    <s v="Demais fontes"/>
    <x v="148"/>
    <x v="140"/>
  </r>
  <r>
    <s v="122 - ADMINISTRACAO GERAL"/>
    <x v="3"/>
    <x v="172"/>
    <s v="Fontes de emissão"/>
    <x v="149"/>
    <x v="141"/>
  </r>
  <r>
    <s v="122 - ADMINISTRACAO GERAL"/>
    <x v="3"/>
    <x v="172"/>
    <s v="Demais fontes"/>
    <x v="150"/>
    <x v="142"/>
  </r>
  <r>
    <s v="122 - ADMINISTRACAO GERAL"/>
    <x v="3"/>
    <x v="173"/>
    <s v="Demais fontes"/>
    <x v="151"/>
    <x v="143"/>
  </r>
  <r>
    <s v="122 - ADMINISTRACAO GERAL"/>
    <x v="3"/>
    <x v="174"/>
    <s v="Fontes de emissão"/>
    <x v="152"/>
    <x v="144"/>
  </r>
  <r>
    <s v="122 - ADMINISTRACAO GERAL"/>
    <x v="3"/>
    <x v="174"/>
    <s v="Demais fontes"/>
    <x v="153"/>
    <x v="145"/>
  </r>
  <r>
    <s v="122 - ADMINISTRACAO GERAL"/>
    <x v="3"/>
    <x v="175"/>
    <s v="Fontes de emissão"/>
    <x v="154"/>
    <x v="146"/>
  </r>
  <r>
    <s v="122 - ADMINISTRACAO GERAL"/>
    <x v="3"/>
    <x v="175"/>
    <s v="Demais fontes"/>
    <x v="155"/>
    <x v="147"/>
  </r>
  <r>
    <s v="122 - ADMINISTRACAO GERAL"/>
    <x v="3"/>
    <x v="176"/>
    <s v="Fontes de emissão"/>
    <x v="75"/>
    <x v="148"/>
  </r>
  <r>
    <s v="122 - ADMINISTRACAO GERAL"/>
    <x v="3"/>
    <x v="176"/>
    <s v="Demais fontes"/>
    <x v="75"/>
    <x v="149"/>
  </r>
  <r>
    <s v="122 - ADMINISTRACAO GERAL"/>
    <x v="3"/>
    <x v="177"/>
    <s v="Fontes de emissão"/>
    <x v="156"/>
    <x v="1"/>
  </r>
  <r>
    <s v="122 - ADMINISTRACAO GERAL"/>
    <x v="3"/>
    <x v="177"/>
    <s v="Demais fontes"/>
    <x v="157"/>
    <x v="150"/>
  </r>
  <r>
    <s v="122 - ADMINISTRACAO GERAL"/>
    <x v="3"/>
    <x v="178"/>
    <s v="Fontes de emissão"/>
    <x v="158"/>
    <x v="1"/>
  </r>
  <r>
    <s v="122 - ADMINISTRACAO GERAL"/>
    <x v="3"/>
    <x v="178"/>
    <s v="Demais fontes"/>
    <x v="159"/>
    <x v="151"/>
  </r>
  <r>
    <s v="122 - ADMINISTRACAO GERAL"/>
    <x v="3"/>
    <x v="179"/>
    <s v="Fontes de emissão"/>
    <x v="160"/>
    <x v="1"/>
  </r>
  <r>
    <s v="122 - ADMINISTRACAO GERAL"/>
    <x v="3"/>
    <x v="179"/>
    <s v="Demais fontes"/>
    <x v="161"/>
    <x v="152"/>
  </r>
  <r>
    <s v="122 - ADMINISTRACAO GERAL"/>
    <x v="3"/>
    <x v="180"/>
    <s v="Fontes de emissão"/>
    <x v="162"/>
    <x v="153"/>
  </r>
  <r>
    <s v="122 - ADMINISTRACAO GERAL"/>
    <x v="3"/>
    <x v="180"/>
    <s v="Demais fontes"/>
    <x v="163"/>
    <x v="154"/>
  </r>
  <r>
    <s v="122 - ADMINISTRACAO GERAL"/>
    <x v="3"/>
    <x v="181"/>
    <s v="Fontes de emissão"/>
    <x v="12"/>
    <x v="42"/>
  </r>
  <r>
    <s v="122 - ADMINISTRACAO GERAL"/>
    <x v="3"/>
    <x v="181"/>
    <s v="Demais fontes"/>
    <x v="164"/>
    <x v="155"/>
  </r>
  <r>
    <s v="122 - ADMINISTRACAO GERAL"/>
    <x v="3"/>
    <x v="182"/>
    <s v="Fontes de emissão"/>
    <x v="165"/>
    <x v="156"/>
  </r>
  <r>
    <s v="122 - ADMINISTRACAO GERAL"/>
    <x v="3"/>
    <x v="182"/>
    <s v="Demais fontes"/>
    <x v="166"/>
    <x v="157"/>
  </r>
  <r>
    <s v="122 - ADMINISTRACAO GERAL"/>
    <x v="3"/>
    <x v="183"/>
    <s v="Fontes de emissão"/>
    <x v="167"/>
    <x v="158"/>
  </r>
  <r>
    <s v="122 - ADMINISTRACAO GERAL"/>
    <x v="3"/>
    <x v="183"/>
    <s v="Demais fontes"/>
    <x v="168"/>
    <x v="159"/>
  </r>
  <r>
    <s v="122 - ADMINISTRACAO GERAL"/>
    <x v="3"/>
    <x v="184"/>
    <s v="Demais fontes"/>
    <x v="12"/>
    <x v="42"/>
  </r>
  <r>
    <s v="122 - ADMINISTRACAO GERAL"/>
    <x v="3"/>
    <x v="185"/>
    <s v="Demais fontes"/>
    <x v="12"/>
    <x v="42"/>
  </r>
  <r>
    <s v="122 - ADMINISTRACAO GERAL"/>
    <x v="3"/>
    <x v="186"/>
    <s v="Fontes de emissão"/>
    <x v="169"/>
    <x v="160"/>
  </r>
  <r>
    <s v="122 - ADMINISTRACAO GERAL"/>
    <x v="3"/>
    <x v="186"/>
    <s v="Demais fontes"/>
    <x v="170"/>
    <x v="161"/>
  </r>
  <r>
    <s v="122 - ADMINISTRACAO GERAL"/>
    <x v="3"/>
    <x v="187"/>
    <s v="Demais fontes"/>
    <x v="171"/>
    <x v="162"/>
  </r>
  <r>
    <s v="122 - ADMINISTRACAO GERAL"/>
    <x v="3"/>
    <x v="188"/>
    <s v="Demais fontes"/>
    <x v="172"/>
    <x v="163"/>
  </r>
  <r>
    <s v="122 - ADMINISTRACAO GERAL"/>
    <x v="3"/>
    <x v="189"/>
    <s v="Fontes de emissão"/>
    <x v="12"/>
    <x v="1"/>
  </r>
  <r>
    <s v="122 - ADMINISTRACAO GERAL"/>
    <x v="3"/>
    <x v="189"/>
    <s v="Demais fontes"/>
    <x v="12"/>
    <x v="1"/>
  </r>
  <r>
    <s v="122 - ADMINISTRACAO GERAL"/>
    <x v="3"/>
    <x v="190"/>
    <s v="Demais fontes"/>
    <x v="12"/>
    <x v="1"/>
  </r>
  <r>
    <s v="122 - ADMINISTRACAO GERAL"/>
    <x v="3"/>
    <x v="191"/>
    <s v="Fontes de emissão"/>
    <x v="173"/>
    <x v="164"/>
  </r>
  <r>
    <s v="122 - ADMINISTRACAO GERAL"/>
    <x v="3"/>
    <x v="191"/>
    <s v="Demais fontes"/>
    <x v="174"/>
    <x v="165"/>
  </r>
  <r>
    <s v="122 - ADMINISTRACAO GERAL"/>
    <x v="3"/>
    <x v="192"/>
    <s v="Demais fontes"/>
    <x v="175"/>
    <x v="166"/>
  </r>
  <r>
    <s v="122 - ADMINISTRACAO GERAL"/>
    <x v="3"/>
    <x v="193"/>
    <s v="Fontes de emissão"/>
    <x v="176"/>
    <x v="167"/>
  </r>
  <r>
    <s v="122 - ADMINISTRACAO GERAL"/>
    <x v="3"/>
    <x v="193"/>
    <s v="Demais fontes"/>
    <x v="177"/>
    <x v="168"/>
  </r>
  <r>
    <s v="122 - ADMINISTRACAO GERAL"/>
    <x v="3"/>
    <x v="194"/>
    <s v="Fontes de emissão"/>
    <x v="178"/>
    <x v="1"/>
  </r>
  <r>
    <s v="122 - ADMINISTRACAO GERAL"/>
    <x v="3"/>
    <x v="194"/>
    <s v="Demais fontes"/>
    <x v="179"/>
    <x v="1"/>
  </r>
  <r>
    <s v="122 - ADMINISTRACAO GERAL"/>
    <x v="3"/>
    <x v="195"/>
    <s v="Demais fontes"/>
    <x v="180"/>
    <x v="84"/>
  </r>
  <r>
    <s v="122 - ADMINISTRACAO GERAL"/>
    <x v="3"/>
    <x v="196"/>
    <s v="Demais fontes"/>
    <x v="75"/>
    <x v="62"/>
  </r>
  <r>
    <s v="122 - ADMINISTRACAO GERAL"/>
    <x v="3"/>
    <x v="197"/>
    <s v="Demais fontes"/>
    <x v="181"/>
    <x v="169"/>
  </r>
  <r>
    <s v="122 - ADMINISTRACAO GERAL"/>
    <x v="3"/>
    <x v="198"/>
    <s v="Fontes de emissão"/>
    <x v="182"/>
    <x v="170"/>
  </r>
  <r>
    <s v="122 - ADMINISTRACAO GERAL"/>
    <x v="3"/>
    <x v="198"/>
    <s v="Demais fontes"/>
    <x v="183"/>
    <x v="171"/>
  </r>
  <r>
    <s v="122 - ADMINISTRACAO GERAL"/>
    <x v="3"/>
    <x v="199"/>
    <s v="Demais fontes"/>
    <x v="184"/>
    <x v="172"/>
  </r>
  <r>
    <s v="122 - ADMINISTRACAO GERAL"/>
    <x v="3"/>
    <x v="200"/>
    <s v="Fontes de emissão"/>
    <x v="185"/>
    <x v="173"/>
  </r>
  <r>
    <s v="122 - ADMINISTRACAO GERAL"/>
    <x v="3"/>
    <x v="200"/>
    <s v="Demais fontes"/>
    <x v="186"/>
    <x v="174"/>
  </r>
  <r>
    <s v="122 - ADMINISTRACAO GERAL"/>
    <x v="3"/>
    <x v="201"/>
    <s v="Demais fontes"/>
    <x v="187"/>
    <x v="175"/>
  </r>
  <r>
    <s v="122 - ADMINISTRACAO GERAL"/>
    <x v="3"/>
    <x v="202"/>
    <s v="Fontes de emissão"/>
    <x v="188"/>
    <x v="158"/>
  </r>
  <r>
    <s v="122 - ADMINISTRACAO GERAL"/>
    <x v="3"/>
    <x v="202"/>
    <s v="Demais fontes"/>
    <x v="189"/>
    <x v="159"/>
  </r>
  <r>
    <s v="122 - ADMINISTRACAO GERAL"/>
    <x v="3"/>
    <x v="203"/>
    <s v="Demais fontes"/>
    <x v="82"/>
    <x v="62"/>
  </r>
  <r>
    <s v="122 - ADMINISTRACAO GERAL"/>
    <x v="3"/>
    <x v="204"/>
    <s v="Demais fontes"/>
    <x v="190"/>
    <x v="58"/>
  </r>
  <r>
    <s v="122 - ADMINISTRACAO GERAL"/>
    <x v="3"/>
    <x v="205"/>
    <s v="Demais fontes"/>
    <x v="180"/>
    <x v="84"/>
  </r>
  <r>
    <s v="122 - ADMINISTRACAO GERAL"/>
    <x v="3"/>
    <x v="206"/>
    <s v="Demais fontes"/>
    <x v="66"/>
    <x v="176"/>
  </r>
  <r>
    <s v="122 - ADMINISTRACAO GERAL"/>
    <x v="3"/>
    <x v="207"/>
    <s v="Demais fontes"/>
    <x v="12"/>
    <x v="1"/>
  </r>
  <r>
    <s v="122 - ADMINISTRACAO GERAL"/>
    <x v="3"/>
    <x v="208"/>
    <s v="Demais fontes"/>
    <x v="191"/>
    <x v="1"/>
  </r>
  <r>
    <s v="122 - ADMINISTRACAO GERAL"/>
    <x v="3"/>
    <x v="209"/>
    <s v="Demais fontes"/>
    <x v="192"/>
    <x v="177"/>
  </r>
  <r>
    <s v="122 - ADMINISTRACAO GERAL"/>
    <x v="3"/>
    <x v="210"/>
    <s v="Fontes de emissão"/>
    <x v="12"/>
    <x v="42"/>
  </r>
  <r>
    <s v="122 - ADMINISTRACAO GERAL"/>
    <x v="3"/>
    <x v="210"/>
    <s v="Demais fontes"/>
    <x v="193"/>
    <x v="178"/>
  </r>
  <r>
    <s v="122 - ADMINISTRACAO GERAL"/>
    <x v="3"/>
    <x v="211"/>
    <s v="Fontes de emissão"/>
    <x v="194"/>
    <x v="179"/>
  </r>
  <r>
    <s v="122 - ADMINISTRACAO GERAL"/>
    <x v="3"/>
    <x v="211"/>
    <s v="Demais fontes"/>
    <x v="195"/>
    <x v="180"/>
  </r>
  <r>
    <s v="123 - ADMINISTRACAO FINANCEIRA"/>
    <x v="3"/>
    <x v="212"/>
    <s v="Fontes de emissão"/>
    <x v="180"/>
    <x v="181"/>
  </r>
  <r>
    <s v="123 - ADMINISTRACAO FINANCEIRA"/>
    <x v="3"/>
    <x v="212"/>
    <s v="Demais fontes"/>
    <x v="196"/>
    <x v="182"/>
  </r>
  <r>
    <s v="123 - ADMINISTRACAO FINANCEIRA"/>
    <x v="3"/>
    <x v="213"/>
    <s v="Fontes de emissão"/>
    <x v="197"/>
    <x v="183"/>
  </r>
  <r>
    <s v="123 - ADMINISTRACAO FINANCEIRA"/>
    <x v="3"/>
    <x v="213"/>
    <s v="Demais fontes"/>
    <x v="198"/>
    <x v="184"/>
  </r>
  <r>
    <s v="123 - ADMINISTRACAO FINANCEIRA"/>
    <x v="3"/>
    <x v="214"/>
    <s v="Demais fontes"/>
    <x v="12"/>
    <x v="185"/>
  </r>
  <r>
    <s v="123 - ADMINISTRACAO FINANCEIRA"/>
    <x v="3"/>
    <x v="215"/>
    <s v="Demais fontes"/>
    <x v="199"/>
    <x v="186"/>
  </r>
  <r>
    <s v="123 - ADMINISTRACAO FINANCEIRA"/>
    <x v="3"/>
    <x v="216"/>
    <s v="Fontes de emissão"/>
    <x v="200"/>
    <x v="187"/>
  </r>
  <r>
    <s v="123 - ADMINISTRACAO FINANCEIRA"/>
    <x v="3"/>
    <x v="216"/>
    <s v="Demais fontes"/>
    <x v="201"/>
    <x v="188"/>
  </r>
  <r>
    <s v="123 - ADMINISTRACAO FINANCEIRA"/>
    <x v="3"/>
    <x v="217"/>
    <s v="Demais fontes"/>
    <x v="132"/>
    <x v="189"/>
  </r>
  <r>
    <s v="124 - CONTROLE INTERNO"/>
    <x v="3"/>
    <x v="218"/>
    <s v="Fontes de emissão"/>
    <x v="202"/>
    <x v="190"/>
  </r>
  <r>
    <s v="124 - CONTROLE INTERNO"/>
    <x v="3"/>
    <x v="218"/>
    <s v="Demais fontes"/>
    <x v="203"/>
    <x v="191"/>
  </r>
  <r>
    <s v="124 - CONTROLE INTERNO"/>
    <x v="3"/>
    <x v="219"/>
    <s v="Fontes de emissão"/>
    <x v="12"/>
    <x v="42"/>
  </r>
  <r>
    <s v="124 - CONTROLE INTERNO"/>
    <x v="3"/>
    <x v="219"/>
    <s v="Demais fontes"/>
    <x v="79"/>
    <x v="192"/>
  </r>
  <r>
    <s v="125 - NORMATIZACAO E FISCALIZACAO"/>
    <x v="3"/>
    <x v="220"/>
    <s v="Demais fontes"/>
    <x v="204"/>
    <x v="109"/>
  </r>
  <r>
    <s v="125 - NORMATIZACAO E FISCALIZACAO"/>
    <x v="3"/>
    <x v="221"/>
    <s v="Demais fontes"/>
    <x v="205"/>
    <x v="193"/>
  </r>
  <r>
    <s v="125 - NORMATIZACAO E FISCALIZACAO"/>
    <x v="3"/>
    <x v="222"/>
    <s v="Demais fontes"/>
    <x v="206"/>
    <x v="194"/>
  </r>
  <r>
    <s v="125 - NORMATIZACAO E FISCALIZACAO"/>
    <x v="3"/>
    <x v="223"/>
    <s v="Demais fontes"/>
    <x v="207"/>
    <x v="195"/>
  </r>
  <r>
    <s v="125 - NORMATIZACAO E FISCALIZACAO"/>
    <x v="3"/>
    <x v="224"/>
    <s v="Fontes de emissão"/>
    <x v="208"/>
    <x v="196"/>
  </r>
  <r>
    <s v="125 - NORMATIZACAO E FISCALIZACAO"/>
    <x v="3"/>
    <x v="224"/>
    <s v="Demais fontes"/>
    <x v="209"/>
    <x v="197"/>
  </r>
  <r>
    <s v="125 - NORMATIZACAO E FISCALIZACAO"/>
    <x v="3"/>
    <x v="225"/>
    <s v="Fontes de emissão"/>
    <x v="210"/>
    <x v="198"/>
  </r>
  <r>
    <s v="125 - NORMATIZACAO E FISCALIZACAO"/>
    <x v="3"/>
    <x v="225"/>
    <s v="Demais fontes"/>
    <x v="211"/>
    <x v="199"/>
  </r>
  <r>
    <s v="125 - NORMATIZACAO E FISCALIZACAO"/>
    <x v="3"/>
    <x v="226"/>
    <s v="Demais fontes"/>
    <x v="212"/>
    <x v="200"/>
  </r>
  <r>
    <s v="125 - NORMATIZACAO E FISCALIZACAO"/>
    <x v="3"/>
    <x v="227"/>
    <s v="Demais fontes"/>
    <x v="213"/>
    <x v="201"/>
  </r>
  <r>
    <s v="125 - NORMATIZACAO E FISCALIZACAO"/>
    <x v="3"/>
    <x v="228"/>
    <s v="Demais fontes"/>
    <x v="12"/>
    <x v="42"/>
  </r>
  <r>
    <s v="125 - NORMATIZACAO E FISCALIZACAO"/>
    <x v="3"/>
    <x v="229"/>
    <s v="Demais fontes"/>
    <x v="214"/>
    <x v="202"/>
  </r>
  <r>
    <s v="125 - NORMATIZACAO E FISCALIZACAO"/>
    <x v="3"/>
    <x v="230"/>
    <s v="Demais fontes"/>
    <x v="215"/>
    <x v="203"/>
  </r>
  <r>
    <s v="125 - NORMATIZACAO E FISCALIZACAO"/>
    <x v="3"/>
    <x v="231"/>
    <s v="Demais fontes"/>
    <x v="77"/>
    <x v="84"/>
  </r>
  <r>
    <s v="125 - NORMATIZACAO E FISCALIZACAO"/>
    <x v="3"/>
    <x v="232"/>
    <s v="Demais fontes"/>
    <x v="216"/>
    <x v="204"/>
  </r>
  <r>
    <s v="125 - NORMATIZACAO E FISCALIZACAO"/>
    <x v="3"/>
    <x v="233"/>
    <s v="Demais fontes"/>
    <x v="217"/>
    <x v="205"/>
  </r>
  <r>
    <s v="125 - NORMATIZACAO E FISCALIZACAO"/>
    <x v="3"/>
    <x v="234"/>
    <s v="Demais fontes"/>
    <x v="218"/>
    <x v="206"/>
  </r>
  <r>
    <s v="125 - NORMATIZACAO E FISCALIZACAO"/>
    <x v="3"/>
    <x v="235"/>
    <s v="Demais fontes"/>
    <x v="12"/>
    <x v="207"/>
  </r>
  <r>
    <s v="125 - NORMATIZACAO E FISCALIZACAO"/>
    <x v="3"/>
    <x v="236"/>
    <s v="Demais fontes"/>
    <x v="219"/>
    <x v="208"/>
  </r>
  <r>
    <s v="125 - NORMATIZACAO E FISCALIZACAO"/>
    <x v="3"/>
    <x v="237"/>
    <s v="Demais fontes"/>
    <x v="220"/>
    <x v="209"/>
  </r>
  <r>
    <s v="125 - NORMATIZACAO E FISCALIZACAO"/>
    <x v="3"/>
    <x v="238"/>
    <s v="Fontes de emissão"/>
    <x v="221"/>
    <x v="210"/>
  </r>
  <r>
    <s v="125 - NORMATIZACAO E FISCALIZACAO"/>
    <x v="3"/>
    <x v="238"/>
    <s v="Demais fontes"/>
    <x v="222"/>
    <x v="211"/>
  </r>
  <r>
    <s v="125 - NORMATIZACAO E FISCALIZACAO"/>
    <x v="3"/>
    <x v="239"/>
    <s v="Fontes de emissão"/>
    <x v="223"/>
    <x v="212"/>
  </r>
  <r>
    <s v="125 - NORMATIZACAO E FISCALIZACAO"/>
    <x v="3"/>
    <x v="239"/>
    <s v="Demais fontes"/>
    <x v="224"/>
    <x v="213"/>
  </r>
  <r>
    <s v="125 - NORMATIZACAO E FISCALIZACAO"/>
    <x v="3"/>
    <x v="240"/>
    <s v="Fontes de emissão"/>
    <x v="225"/>
    <x v="214"/>
  </r>
  <r>
    <s v="125 - NORMATIZACAO E FISCALIZACAO"/>
    <x v="3"/>
    <x v="240"/>
    <s v="Demais fontes"/>
    <x v="226"/>
    <x v="215"/>
  </r>
  <r>
    <s v="125 - NORMATIZACAO E FISCALIZACAO"/>
    <x v="3"/>
    <x v="241"/>
    <s v="Demais fontes"/>
    <x v="227"/>
    <x v="216"/>
  </r>
  <r>
    <s v="125 - NORMATIZACAO E FISCALIZACAO"/>
    <x v="3"/>
    <x v="242"/>
    <s v="Fontes de emissão"/>
    <x v="228"/>
    <x v="217"/>
  </r>
  <r>
    <s v="125 - NORMATIZACAO E FISCALIZACAO"/>
    <x v="3"/>
    <x v="242"/>
    <s v="Demais fontes"/>
    <x v="229"/>
    <x v="218"/>
  </r>
  <r>
    <s v="125 - NORMATIZACAO E FISCALIZACAO"/>
    <x v="3"/>
    <x v="243"/>
    <s v="Fontes de emissão"/>
    <x v="230"/>
    <x v="219"/>
  </r>
  <r>
    <s v="125 - NORMATIZACAO E FISCALIZACAO"/>
    <x v="3"/>
    <x v="243"/>
    <s v="Demais fontes"/>
    <x v="231"/>
    <x v="220"/>
  </r>
  <r>
    <s v="125 - NORMATIZACAO E FISCALIZACAO"/>
    <x v="3"/>
    <x v="244"/>
    <s v="Fontes de emissão"/>
    <x v="232"/>
    <x v="221"/>
  </r>
  <r>
    <s v="125 - NORMATIZACAO E FISCALIZACAO"/>
    <x v="3"/>
    <x v="244"/>
    <s v="Demais fontes"/>
    <x v="233"/>
    <x v="222"/>
  </r>
  <r>
    <s v="125 - NORMATIZACAO E FISCALIZACAO"/>
    <x v="3"/>
    <x v="245"/>
    <s v="Fontes de emissão"/>
    <x v="234"/>
    <x v="1"/>
  </r>
  <r>
    <s v="125 - NORMATIZACAO E FISCALIZACAO"/>
    <x v="3"/>
    <x v="245"/>
    <s v="Demais fontes"/>
    <x v="235"/>
    <x v="223"/>
  </r>
  <r>
    <s v="125 - NORMATIZACAO E FISCALIZACAO"/>
    <x v="3"/>
    <x v="246"/>
    <s v="Demais fontes"/>
    <x v="236"/>
    <x v="224"/>
  </r>
  <r>
    <s v="125 - NORMATIZACAO E FISCALIZACAO"/>
    <x v="3"/>
    <x v="247"/>
    <s v="Demais fontes"/>
    <x v="237"/>
    <x v="225"/>
  </r>
  <r>
    <s v="125 - NORMATIZACAO E FISCALIZACAO"/>
    <x v="3"/>
    <x v="248"/>
    <s v="Demais fontes"/>
    <x v="238"/>
    <x v="226"/>
  </r>
  <r>
    <s v="125 - NORMATIZACAO E FISCALIZACAO"/>
    <x v="3"/>
    <x v="249"/>
    <s v="Demais fontes"/>
    <x v="239"/>
    <x v="227"/>
  </r>
  <r>
    <s v="125 - NORMATIZACAO E FISCALIZACAO"/>
    <x v="3"/>
    <x v="250"/>
    <s v="Fontes de emissão"/>
    <x v="240"/>
    <x v="228"/>
  </r>
  <r>
    <s v="125 - NORMATIZACAO E FISCALIZACAO"/>
    <x v="3"/>
    <x v="250"/>
    <s v="Demais fontes"/>
    <x v="241"/>
    <x v="229"/>
  </r>
  <r>
    <s v="125 - NORMATIZACAO E FISCALIZACAO"/>
    <x v="3"/>
    <x v="251"/>
    <s v="Demais fontes"/>
    <x v="58"/>
    <x v="109"/>
  </r>
  <r>
    <s v="125 - NORMATIZACAO E FISCALIZACAO"/>
    <x v="3"/>
    <x v="252"/>
    <s v="Demais fontes"/>
    <x v="242"/>
    <x v="230"/>
  </r>
  <r>
    <s v="125 - NORMATIZACAO E FISCALIZACAO"/>
    <x v="3"/>
    <x v="253"/>
    <s v="Demais fontes"/>
    <x v="243"/>
    <x v="231"/>
  </r>
  <r>
    <s v="125 - NORMATIZACAO E FISCALIZACAO"/>
    <x v="3"/>
    <x v="254"/>
    <s v="Fontes de emissão"/>
    <x v="244"/>
    <x v="1"/>
  </r>
  <r>
    <s v="125 - NORMATIZACAO E FISCALIZACAO"/>
    <x v="3"/>
    <x v="254"/>
    <s v="Demais fontes"/>
    <x v="244"/>
    <x v="100"/>
  </r>
  <r>
    <s v="125 - NORMATIZACAO E FISCALIZACAO"/>
    <x v="3"/>
    <x v="255"/>
    <s v="Fontes de emissão"/>
    <x v="245"/>
    <x v="232"/>
  </r>
  <r>
    <s v="125 - NORMATIZACAO E FISCALIZACAO"/>
    <x v="3"/>
    <x v="255"/>
    <s v="Demais fontes"/>
    <x v="246"/>
    <x v="233"/>
  </r>
  <r>
    <s v="125 - NORMATIZACAO E FISCALIZACAO"/>
    <x v="3"/>
    <x v="256"/>
    <s v="Demais fontes"/>
    <x v="247"/>
    <x v="234"/>
  </r>
  <r>
    <s v="125 - NORMATIZACAO E FISCALIZACAO"/>
    <x v="3"/>
    <x v="257"/>
    <s v="Demais fontes"/>
    <x v="248"/>
    <x v="235"/>
  </r>
  <r>
    <s v="125 - NORMATIZACAO E FISCALIZACAO"/>
    <x v="3"/>
    <x v="258"/>
    <s v="Demais fontes"/>
    <x v="249"/>
    <x v="236"/>
  </r>
  <r>
    <s v="125 - NORMATIZACAO E FISCALIZACAO"/>
    <x v="3"/>
    <x v="259"/>
    <s v="Demais fontes"/>
    <x v="250"/>
    <x v="237"/>
  </r>
  <r>
    <s v="125 - NORMATIZACAO E FISCALIZACAO"/>
    <x v="3"/>
    <x v="260"/>
    <s v="Demais fontes"/>
    <x v="251"/>
    <x v="238"/>
  </r>
  <r>
    <s v="125 - NORMATIZACAO E FISCALIZACAO"/>
    <x v="3"/>
    <x v="261"/>
    <s v="Fontes de emissão"/>
    <x v="252"/>
    <x v="239"/>
  </r>
  <r>
    <s v="125 - NORMATIZACAO E FISCALIZACAO"/>
    <x v="3"/>
    <x v="261"/>
    <s v="Demais fontes"/>
    <x v="253"/>
    <x v="240"/>
  </r>
  <r>
    <s v="125 - NORMATIZACAO E FISCALIZACAO"/>
    <x v="3"/>
    <x v="262"/>
    <s v="Demais fontes"/>
    <x v="254"/>
    <x v="241"/>
  </r>
  <r>
    <s v="125 - NORMATIZACAO E FISCALIZACAO"/>
    <x v="3"/>
    <x v="263"/>
    <s v="Fontes de emissão"/>
    <x v="255"/>
    <x v="242"/>
  </r>
  <r>
    <s v="125 - NORMATIZACAO E FISCALIZACAO"/>
    <x v="3"/>
    <x v="263"/>
    <s v="Demais fontes"/>
    <x v="256"/>
    <x v="243"/>
  </r>
  <r>
    <s v="125 - NORMATIZACAO E FISCALIZACAO"/>
    <x v="3"/>
    <x v="264"/>
    <s v="Demais fontes"/>
    <x v="257"/>
    <x v="244"/>
  </r>
  <r>
    <s v="125 - NORMATIZACAO E FISCALIZACAO"/>
    <x v="3"/>
    <x v="265"/>
    <s v="Fontes de emissão"/>
    <x v="12"/>
    <x v="42"/>
  </r>
  <r>
    <s v="125 - NORMATIZACAO E FISCALIZACAO"/>
    <x v="3"/>
    <x v="265"/>
    <s v="Demais fontes"/>
    <x v="58"/>
    <x v="109"/>
  </r>
  <r>
    <s v="126 - TECNOLOGIA DA INFORMACAO"/>
    <x v="3"/>
    <x v="266"/>
    <s v="Fontes de emissão"/>
    <x v="12"/>
    <x v="245"/>
  </r>
  <r>
    <s v="126 - TECNOLOGIA DA INFORMACAO"/>
    <x v="3"/>
    <x v="266"/>
    <s v="Demais fontes"/>
    <x v="258"/>
    <x v="246"/>
  </r>
  <r>
    <s v="126 - TECNOLOGIA DA INFORMACAO"/>
    <x v="3"/>
    <x v="267"/>
    <s v="Fontes de emissão"/>
    <x v="12"/>
    <x v="158"/>
  </r>
  <r>
    <s v="126 - TECNOLOGIA DA INFORMACAO"/>
    <x v="3"/>
    <x v="267"/>
    <s v="Demais fontes"/>
    <x v="259"/>
    <x v="247"/>
  </r>
  <r>
    <s v="126 - TECNOLOGIA DA INFORMACAO"/>
    <x v="3"/>
    <x v="268"/>
    <s v="Fontes de emissão"/>
    <x v="260"/>
    <x v="248"/>
  </r>
  <r>
    <s v="126 - TECNOLOGIA DA INFORMACAO"/>
    <x v="3"/>
    <x v="268"/>
    <s v="Demais fontes"/>
    <x v="261"/>
    <x v="249"/>
  </r>
  <r>
    <s v="126 - TECNOLOGIA DA INFORMACAO"/>
    <x v="3"/>
    <x v="269"/>
    <s v="Fontes de emissão"/>
    <x v="262"/>
    <x v="250"/>
  </r>
  <r>
    <s v="126 - TECNOLOGIA DA INFORMACAO"/>
    <x v="3"/>
    <x v="269"/>
    <s v="Demais fontes"/>
    <x v="263"/>
    <x v="251"/>
  </r>
  <r>
    <s v="126 - TECNOLOGIA DA INFORMACAO"/>
    <x v="3"/>
    <x v="270"/>
    <s v="Demais fontes"/>
    <x v="264"/>
    <x v="109"/>
  </r>
  <r>
    <s v="126 - TECNOLOGIA DA INFORMACAO"/>
    <x v="3"/>
    <x v="271"/>
    <s v="Demais fontes"/>
    <x v="12"/>
    <x v="252"/>
  </r>
  <r>
    <s v="126 - TECNOLOGIA DA INFORMACAO"/>
    <x v="3"/>
    <x v="272"/>
    <s v="Demais fontes"/>
    <x v="70"/>
    <x v="253"/>
  </r>
  <r>
    <s v="126 - TECNOLOGIA DA INFORMACAO"/>
    <x v="3"/>
    <x v="273"/>
    <s v="Demais fontes"/>
    <x v="265"/>
    <x v="254"/>
  </r>
  <r>
    <s v="126 - TECNOLOGIA DA INFORMACAO"/>
    <x v="3"/>
    <x v="274"/>
    <s v="Fontes de emissão"/>
    <x v="266"/>
    <x v="255"/>
  </r>
  <r>
    <s v="126 - TECNOLOGIA DA INFORMACAO"/>
    <x v="3"/>
    <x v="274"/>
    <s v="Demais fontes"/>
    <x v="266"/>
    <x v="256"/>
  </r>
  <r>
    <s v="126 - TECNOLOGIA DA INFORMACAO"/>
    <x v="3"/>
    <x v="275"/>
    <s v="Fontes de emissão"/>
    <x v="267"/>
    <x v="1"/>
  </r>
  <r>
    <s v="126 - TECNOLOGIA DA INFORMACAO"/>
    <x v="3"/>
    <x v="275"/>
    <s v="Demais fontes"/>
    <x v="268"/>
    <x v="257"/>
  </r>
  <r>
    <s v="126 - TECNOLOGIA DA INFORMACAO"/>
    <x v="3"/>
    <x v="276"/>
    <s v="Fontes de emissão"/>
    <x v="12"/>
    <x v="258"/>
  </r>
  <r>
    <s v="126 - TECNOLOGIA DA INFORMACAO"/>
    <x v="3"/>
    <x v="276"/>
    <s v="Demais fontes"/>
    <x v="269"/>
    <x v="259"/>
  </r>
  <r>
    <s v="126 - TECNOLOGIA DA INFORMACAO"/>
    <x v="3"/>
    <x v="277"/>
    <s v="Fontes de emissão"/>
    <x v="12"/>
    <x v="260"/>
  </r>
  <r>
    <s v="126 - TECNOLOGIA DA INFORMACAO"/>
    <x v="3"/>
    <x v="277"/>
    <s v="Demais fontes"/>
    <x v="270"/>
    <x v="261"/>
  </r>
  <r>
    <s v="126 - TECNOLOGIA DA INFORMACAO"/>
    <x v="3"/>
    <x v="278"/>
    <s v="Fontes de emissão"/>
    <x v="12"/>
    <x v="262"/>
  </r>
  <r>
    <s v="126 - TECNOLOGIA DA INFORMACAO"/>
    <x v="3"/>
    <x v="278"/>
    <s v="Demais fontes"/>
    <x v="271"/>
    <x v="263"/>
  </r>
  <r>
    <s v="126 - TECNOLOGIA DA INFORMACAO"/>
    <x v="3"/>
    <x v="279"/>
    <s v="Fontes de emissão"/>
    <x v="12"/>
    <x v="42"/>
  </r>
  <r>
    <s v="126 - TECNOLOGIA DA INFORMACAO"/>
    <x v="3"/>
    <x v="279"/>
    <s v="Demais fontes"/>
    <x v="272"/>
    <x v="264"/>
  </r>
  <r>
    <s v="126 - TECNOLOGIA DA INFORMACAO"/>
    <x v="3"/>
    <x v="280"/>
    <s v="Fontes de emissão"/>
    <x v="12"/>
    <x v="42"/>
  </r>
  <r>
    <s v="126 - TECNOLOGIA DA INFORMACAO"/>
    <x v="3"/>
    <x v="280"/>
    <s v="Demais fontes"/>
    <x v="273"/>
    <x v="265"/>
  </r>
  <r>
    <s v="126 - TECNOLOGIA DA INFORMACAO"/>
    <x v="3"/>
    <x v="281"/>
    <s v="Fontes de emissão"/>
    <x v="274"/>
    <x v="266"/>
  </r>
  <r>
    <s v="126 - TECNOLOGIA DA INFORMACAO"/>
    <x v="3"/>
    <x v="281"/>
    <s v="Demais fontes"/>
    <x v="275"/>
    <x v="267"/>
  </r>
  <r>
    <s v="126 - TECNOLOGIA DA INFORMACAO"/>
    <x v="3"/>
    <x v="282"/>
    <s v="Fontes de emissão"/>
    <x v="276"/>
    <x v="268"/>
  </r>
  <r>
    <s v="126 - TECNOLOGIA DA INFORMACAO"/>
    <x v="3"/>
    <x v="282"/>
    <s v="Demais fontes"/>
    <x v="277"/>
    <x v="269"/>
  </r>
  <r>
    <s v="126 - TECNOLOGIA DA INFORMACAO"/>
    <x v="3"/>
    <x v="283"/>
    <s v="Fontes de emissão"/>
    <x v="278"/>
    <x v="270"/>
  </r>
  <r>
    <s v="126 - TECNOLOGIA DA INFORMACAO"/>
    <x v="3"/>
    <x v="283"/>
    <s v="Demais fontes"/>
    <x v="279"/>
    <x v="271"/>
  </r>
  <r>
    <s v="126 - TECNOLOGIA DA INFORMACAO"/>
    <x v="3"/>
    <x v="284"/>
    <s v="Fontes de emissão"/>
    <x v="280"/>
    <x v="272"/>
  </r>
  <r>
    <s v="126 - TECNOLOGIA DA INFORMACAO"/>
    <x v="3"/>
    <x v="284"/>
    <s v="Demais fontes"/>
    <x v="281"/>
    <x v="273"/>
  </r>
  <r>
    <s v="126 - TECNOLOGIA DA INFORMACAO"/>
    <x v="3"/>
    <x v="285"/>
    <s v="Fontes de emissão"/>
    <x v="282"/>
    <x v="274"/>
  </r>
  <r>
    <s v="126 - TECNOLOGIA DA INFORMACAO"/>
    <x v="3"/>
    <x v="285"/>
    <s v="Demais fontes"/>
    <x v="283"/>
    <x v="275"/>
  </r>
  <r>
    <s v="126 - TECNOLOGIA DA INFORMACAO"/>
    <x v="3"/>
    <x v="286"/>
    <s v="Demais fontes"/>
    <x v="247"/>
    <x v="1"/>
  </r>
  <r>
    <s v="126 - TECNOLOGIA DA INFORMACAO"/>
    <x v="3"/>
    <x v="287"/>
    <s v="Fontes de emissão"/>
    <x v="12"/>
    <x v="276"/>
  </r>
  <r>
    <s v="126 - TECNOLOGIA DA INFORMACAO"/>
    <x v="3"/>
    <x v="287"/>
    <s v="Demais fontes"/>
    <x v="284"/>
    <x v="277"/>
  </r>
  <r>
    <s v="126 - TECNOLOGIA DA INFORMACAO"/>
    <x v="3"/>
    <x v="288"/>
    <s v="Fontes de emissão"/>
    <x v="12"/>
    <x v="278"/>
  </r>
  <r>
    <s v="126 - TECNOLOGIA DA INFORMACAO"/>
    <x v="3"/>
    <x v="288"/>
    <s v="Demais fontes"/>
    <x v="285"/>
    <x v="279"/>
  </r>
  <r>
    <s v="126 - TECNOLOGIA DA INFORMACAO"/>
    <x v="3"/>
    <x v="289"/>
    <s v="Demais fontes"/>
    <x v="286"/>
    <x v="280"/>
  </r>
  <r>
    <s v="126 - TECNOLOGIA DA INFORMACAO"/>
    <x v="3"/>
    <x v="290"/>
    <s v="Demais fontes"/>
    <x v="287"/>
    <x v="281"/>
  </r>
  <r>
    <s v="126 - TECNOLOGIA DA INFORMACAO"/>
    <x v="3"/>
    <x v="291"/>
    <s v="Demais fontes"/>
    <x v="288"/>
    <x v="282"/>
  </r>
  <r>
    <s v="126 - TECNOLOGIA DA INFORMACAO"/>
    <x v="3"/>
    <x v="292"/>
    <s v="Fontes de emissão"/>
    <x v="12"/>
    <x v="42"/>
  </r>
  <r>
    <s v="126 - TECNOLOGIA DA INFORMACAO"/>
    <x v="3"/>
    <x v="292"/>
    <s v="Demais fontes"/>
    <x v="289"/>
    <x v="283"/>
  </r>
  <r>
    <s v="126 - TECNOLOGIA DA INFORMACAO"/>
    <x v="3"/>
    <x v="293"/>
    <s v="Demais fontes"/>
    <x v="290"/>
    <x v="284"/>
  </r>
  <r>
    <s v="126 - TECNOLOGIA DA INFORMACAO"/>
    <x v="3"/>
    <x v="294"/>
    <s v="Fontes de emissão"/>
    <x v="12"/>
    <x v="42"/>
  </r>
  <r>
    <s v="126 - TECNOLOGIA DA INFORMACAO"/>
    <x v="3"/>
    <x v="294"/>
    <s v="Demais fontes"/>
    <x v="51"/>
    <x v="50"/>
  </r>
  <r>
    <s v="126 - TECNOLOGIA DA INFORMACAO"/>
    <x v="3"/>
    <x v="295"/>
    <s v="Demais fontes"/>
    <x v="291"/>
    <x v="285"/>
  </r>
  <r>
    <s v="127 - ORDENAMENTO TERRITORIAL"/>
    <x v="3"/>
    <x v="296"/>
    <s v="Demais fontes"/>
    <x v="292"/>
    <x v="123"/>
  </r>
  <r>
    <s v="127 - ORDENAMENTO TERRITORIAL"/>
    <x v="3"/>
    <x v="297"/>
    <s v="Fontes de emissão"/>
    <x v="12"/>
    <x v="158"/>
  </r>
  <r>
    <s v="127 - ORDENAMENTO TERRITORIAL"/>
    <x v="3"/>
    <x v="297"/>
    <s v="Demais fontes"/>
    <x v="12"/>
    <x v="159"/>
  </r>
  <r>
    <s v="127 - ORDENAMENTO TERRITORIAL"/>
    <x v="3"/>
    <x v="298"/>
    <s v="Demais fontes"/>
    <x v="12"/>
    <x v="1"/>
  </r>
  <r>
    <s v="127 - ORDENAMENTO TERRITORIAL"/>
    <x v="3"/>
    <x v="299"/>
    <s v="Demais fontes"/>
    <x v="293"/>
    <x v="286"/>
  </r>
  <r>
    <s v="127 - ORDENAMENTO TERRITORIAL"/>
    <x v="3"/>
    <x v="300"/>
    <s v="Demais fontes"/>
    <x v="109"/>
    <x v="287"/>
  </r>
  <r>
    <s v="127 - ORDENAMENTO TERRITORIAL"/>
    <x v="3"/>
    <x v="301"/>
    <s v="Fontes de emissão"/>
    <x v="12"/>
    <x v="288"/>
  </r>
  <r>
    <s v="127 - ORDENAMENTO TERRITORIAL"/>
    <x v="3"/>
    <x v="301"/>
    <s v="Demais fontes"/>
    <x v="294"/>
    <x v="289"/>
  </r>
  <r>
    <s v="127 - ORDENAMENTO TERRITORIAL"/>
    <x v="3"/>
    <x v="302"/>
    <s v="Fontes de emissão"/>
    <x v="295"/>
    <x v="290"/>
  </r>
  <r>
    <s v="127 - ORDENAMENTO TERRITORIAL"/>
    <x v="3"/>
    <x v="302"/>
    <s v="Demais fontes"/>
    <x v="296"/>
    <x v="291"/>
  </r>
  <r>
    <s v="127 - ORDENAMENTO TERRITORIAL"/>
    <x v="3"/>
    <x v="303"/>
    <s v="Fontes de emissão"/>
    <x v="297"/>
    <x v="292"/>
  </r>
  <r>
    <s v="127 - ORDENAMENTO TERRITORIAL"/>
    <x v="3"/>
    <x v="303"/>
    <s v="Demais fontes"/>
    <x v="298"/>
    <x v="293"/>
  </r>
  <r>
    <s v="127 - ORDENAMENTO TERRITORIAL"/>
    <x v="3"/>
    <x v="304"/>
    <s v="Demais fontes"/>
    <x v="113"/>
    <x v="1"/>
  </r>
  <r>
    <s v="127 - ORDENAMENTO TERRITORIAL"/>
    <x v="3"/>
    <x v="305"/>
    <s v="Fontes de emissão"/>
    <x v="299"/>
    <x v="294"/>
  </r>
  <r>
    <s v="127 - ORDENAMENTO TERRITORIAL"/>
    <x v="3"/>
    <x v="305"/>
    <s v="Demais fontes"/>
    <x v="300"/>
    <x v="295"/>
  </r>
  <r>
    <s v="127 - ORDENAMENTO TERRITORIAL"/>
    <x v="3"/>
    <x v="306"/>
    <s v="Demais fontes"/>
    <x v="301"/>
    <x v="296"/>
  </r>
  <r>
    <s v="127 - ORDENAMENTO TERRITORIAL"/>
    <x v="3"/>
    <x v="307"/>
    <s v="Demais fontes"/>
    <x v="75"/>
    <x v="297"/>
  </r>
  <r>
    <s v="127 - ORDENAMENTO TERRITORIAL"/>
    <x v="3"/>
    <x v="308"/>
    <s v="Fontes de emissão"/>
    <x v="302"/>
    <x v="298"/>
  </r>
  <r>
    <s v="127 - ORDENAMENTO TERRITORIAL"/>
    <x v="3"/>
    <x v="308"/>
    <s v="Demais fontes"/>
    <x v="303"/>
    <x v="299"/>
  </r>
  <r>
    <s v="127 - ORDENAMENTO TERRITORIAL"/>
    <x v="3"/>
    <x v="309"/>
    <s v="Demais fontes"/>
    <x v="51"/>
    <x v="300"/>
  </r>
  <r>
    <s v="128 - FORMACAO DE RECURSOS HUMANOS"/>
    <x v="3"/>
    <x v="310"/>
    <s v="Fontes de emissão"/>
    <x v="304"/>
    <x v="250"/>
  </r>
  <r>
    <s v="128 - FORMACAO DE RECURSOS HUMANOS"/>
    <x v="3"/>
    <x v="310"/>
    <s v="Demais fontes"/>
    <x v="305"/>
    <x v="301"/>
  </r>
  <r>
    <s v="128 - FORMACAO DE RECURSOS HUMANOS"/>
    <x v="3"/>
    <x v="311"/>
    <s v="Fontes de emissão"/>
    <x v="306"/>
    <x v="302"/>
  </r>
  <r>
    <s v="128 - FORMACAO DE RECURSOS HUMANOS"/>
    <x v="3"/>
    <x v="311"/>
    <s v="Demais fontes"/>
    <x v="307"/>
    <x v="303"/>
  </r>
  <r>
    <s v="128 - FORMACAO DE RECURSOS HUMANOS"/>
    <x v="3"/>
    <x v="312"/>
    <s v="Demais fontes"/>
    <x v="308"/>
    <x v="304"/>
  </r>
  <r>
    <s v="128 - FORMACAO DE RECURSOS HUMANOS"/>
    <x v="3"/>
    <x v="313"/>
    <s v="Demais fontes"/>
    <x v="77"/>
    <x v="305"/>
  </r>
  <r>
    <s v="128 - FORMACAO DE RECURSOS HUMANOS"/>
    <x v="3"/>
    <x v="314"/>
    <s v="Demais fontes"/>
    <x v="309"/>
    <x v="306"/>
  </r>
  <r>
    <s v="128 - FORMACAO DE RECURSOS HUMANOS"/>
    <x v="3"/>
    <x v="315"/>
    <s v="Demais fontes"/>
    <x v="100"/>
    <x v="12"/>
  </r>
  <r>
    <s v="128 - FORMACAO DE RECURSOS HUMANOS"/>
    <x v="3"/>
    <x v="316"/>
    <s v="Fontes de emissão"/>
    <x v="310"/>
    <x v="307"/>
  </r>
  <r>
    <s v="128 - FORMACAO DE RECURSOS HUMANOS"/>
    <x v="3"/>
    <x v="316"/>
    <s v="Demais fontes"/>
    <x v="311"/>
    <x v="308"/>
  </r>
  <r>
    <s v="128 - FORMACAO DE RECURSOS HUMANOS"/>
    <x v="3"/>
    <x v="317"/>
    <s v="Fontes de emissão"/>
    <x v="12"/>
    <x v="309"/>
  </r>
  <r>
    <s v="128 - FORMACAO DE RECURSOS HUMANOS"/>
    <x v="3"/>
    <x v="317"/>
    <s v="Demais fontes"/>
    <x v="12"/>
    <x v="310"/>
  </r>
  <r>
    <s v="128 - FORMACAO DE RECURSOS HUMANOS"/>
    <x v="3"/>
    <x v="318"/>
    <s v="Fontes de emissão"/>
    <x v="312"/>
    <x v="311"/>
  </r>
  <r>
    <s v="128 - FORMACAO DE RECURSOS HUMANOS"/>
    <x v="3"/>
    <x v="318"/>
    <s v="Demais fontes"/>
    <x v="313"/>
    <x v="312"/>
  </r>
  <r>
    <s v="128 - FORMACAO DE RECURSOS HUMANOS"/>
    <x v="3"/>
    <x v="319"/>
    <s v="Fontes de emissão"/>
    <x v="314"/>
    <x v="313"/>
  </r>
  <r>
    <s v="128 - FORMACAO DE RECURSOS HUMANOS"/>
    <x v="3"/>
    <x v="319"/>
    <s v="Demais fontes"/>
    <x v="315"/>
    <x v="314"/>
  </r>
  <r>
    <s v="128 - FORMACAO DE RECURSOS HUMANOS"/>
    <x v="3"/>
    <x v="320"/>
    <s v="Fontes de emissão"/>
    <x v="316"/>
    <x v="1"/>
  </r>
  <r>
    <s v="128 - FORMACAO DE RECURSOS HUMANOS"/>
    <x v="3"/>
    <x v="320"/>
    <s v="Demais fontes"/>
    <x v="317"/>
    <x v="315"/>
  </r>
  <r>
    <s v="128 - FORMACAO DE RECURSOS HUMANOS"/>
    <x v="3"/>
    <x v="321"/>
    <s v="Fontes de emissão"/>
    <x v="12"/>
    <x v="42"/>
  </r>
  <r>
    <s v="128 - FORMACAO DE RECURSOS HUMANOS"/>
    <x v="3"/>
    <x v="321"/>
    <s v="Demais fontes"/>
    <x v="318"/>
    <x v="316"/>
  </r>
  <r>
    <s v="128 - FORMACAO DE RECURSOS HUMANOS"/>
    <x v="3"/>
    <x v="322"/>
    <s v="Demais fontes"/>
    <x v="319"/>
    <x v="298"/>
  </r>
  <r>
    <s v="128 - FORMACAO DE RECURSOS HUMANOS"/>
    <x v="3"/>
    <x v="323"/>
    <s v="Fontes de emissão"/>
    <x v="320"/>
    <x v="309"/>
  </r>
  <r>
    <s v="128 - FORMACAO DE RECURSOS HUMANOS"/>
    <x v="3"/>
    <x v="323"/>
    <s v="Demais fontes"/>
    <x v="320"/>
    <x v="310"/>
  </r>
  <r>
    <s v="128 - FORMACAO DE RECURSOS HUMANOS"/>
    <x v="3"/>
    <x v="324"/>
    <s v="Fontes de emissão"/>
    <x v="321"/>
    <x v="317"/>
  </r>
  <r>
    <s v="128 - FORMACAO DE RECURSOS HUMANOS"/>
    <x v="3"/>
    <x v="324"/>
    <s v="Demais fontes"/>
    <x v="322"/>
    <x v="318"/>
  </r>
  <r>
    <s v="128 - FORMACAO DE RECURSOS HUMANOS"/>
    <x v="3"/>
    <x v="325"/>
    <s v="Fontes de emissão"/>
    <x v="323"/>
    <x v="319"/>
  </r>
  <r>
    <s v="128 - FORMACAO DE RECURSOS HUMANOS"/>
    <x v="3"/>
    <x v="325"/>
    <s v="Demais fontes"/>
    <x v="324"/>
    <x v="320"/>
  </r>
  <r>
    <s v="128 - FORMACAO DE RECURSOS HUMANOS"/>
    <x v="3"/>
    <x v="326"/>
    <s v="Fontes de emissão"/>
    <x v="325"/>
    <x v="321"/>
  </r>
  <r>
    <s v="128 - FORMACAO DE RECURSOS HUMANOS"/>
    <x v="3"/>
    <x v="326"/>
    <s v="Demais fontes"/>
    <x v="326"/>
    <x v="322"/>
  </r>
  <r>
    <s v="128 - FORMACAO DE RECURSOS HUMANOS"/>
    <x v="3"/>
    <x v="327"/>
    <s v="Fontes de emissão"/>
    <x v="327"/>
    <x v="1"/>
  </r>
  <r>
    <s v="128 - FORMACAO DE RECURSOS HUMANOS"/>
    <x v="3"/>
    <x v="327"/>
    <s v="Demais fontes"/>
    <x v="328"/>
    <x v="1"/>
  </r>
  <r>
    <s v="128 - FORMACAO DE RECURSOS HUMANOS"/>
    <x v="3"/>
    <x v="328"/>
    <s v="Fontes de emissão"/>
    <x v="329"/>
    <x v="323"/>
  </r>
  <r>
    <s v="128 - FORMACAO DE RECURSOS HUMANOS"/>
    <x v="3"/>
    <x v="328"/>
    <s v="Demais fontes"/>
    <x v="330"/>
    <x v="324"/>
  </r>
  <r>
    <s v="128 - FORMACAO DE RECURSOS HUMANOS"/>
    <x v="3"/>
    <x v="329"/>
    <s v="Fontes de emissão"/>
    <x v="12"/>
    <x v="42"/>
  </r>
  <r>
    <s v="128 - FORMACAO DE RECURSOS HUMANOS"/>
    <x v="3"/>
    <x v="329"/>
    <s v="Demais fontes"/>
    <x v="69"/>
    <x v="325"/>
  </r>
  <r>
    <s v="128 - FORMACAO DE RECURSOS HUMANOS"/>
    <x v="3"/>
    <x v="330"/>
    <s v="Fontes de emissão"/>
    <x v="331"/>
    <x v="326"/>
  </r>
  <r>
    <s v="128 - FORMACAO DE RECURSOS HUMANOS"/>
    <x v="3"/>
    <x v="330"/>
    <s v="Demais fontes"/>
    <x v="332"/>
    <x v="327"/>
  </r>
  <r>
    <s v="128 - FORMACAO DE RECURSOS HUMANOS"/>
    <x v="3"/>
    <x v="331"/>
    <s v="Fontes de emissão"/>
    <x v="12"/>
    <x v="328"/>
  </r>
  <r>
    <s v="128 - FORMACAO DE RECURSOS HUMANOS"/>
    <x v="3"/>
    <x v="331"/>
    <s v="Demais fontes"/>
    <x v="333"/>
    <x v="329"/>
  </r>
  <r>
    <s v="128 - FORMACAO DE RECURSOS HUMANOS"/>
    <x v="3"/>
    <x v="332"/>
    <s v="Fontes de emissão"/>
    <x v="334"/>
    <x v="1"/>
  </r>
  <r>
    <s v="128 - FORMACAO DE RECURSOS HUMANOS"/>
    <x v="3"/>
    <x v="332"/>
    <s v="Demais fontes"/>
    <x v="335"/>
    <x v="62"/>
  </r>
  <r>
    <s v="128 - FORMACAO DE RECURSOS HUMANOS"/>
    <x v="3"/>
    <x v="333"/>
    <s v="Fontes de emissão"/>
    <x v="336"/>
    <x v="330"/>
  </r>
  <r>
    <s v="128 - FORMACAO DE RECURSOS HUMANOS"/>
    <x v="3"/>
    <x v="333"/>
    <s v="Demais fontes"/>
    <x v="337"/>
    <x v="331"/>
  </r>
  <r>
    <s v="129 - ADMINISTRACAO DE RECEITAS"/>
    <x v="3"/>
    <x v="334"/>
    <s v="Demais fontes"/>
    <x v="338"/>
    <x v="42"/>
  </r>
  <r>
    <s v="129 - ADMINISTRACAO DE RECEITAS"/>
    <x v="3"/>
    <x v="335"/>
    <s v="Demais fontes"/>
    <x v="247"/>
    <x v="332"/>
  </r>
  <r>
    <s v="130 - ADMINISTRACAO DE CONCESSOES"/>
    <x v="3"/>
    <x v="336"/>
    <s v="Demais fontes"/>
    <x v="64"/>
    <x v="333"/>
  </r>
  <r>
    <s v="130 - ADMINISTRACAO DE CONCESSOES"/>
    <x v="3"/>
    <x v="337"/>
    <s v="Demais fontes"/>
    <x v="339"/>
    <x v="334"/>
  </r>
  <r>
    <s v="131 - COMUNICACAO SOCIAL"/>
    <x v="3"/>
    <x v="338"/>
    <s v="Fontes de emissão"/>
    <x v="12"/>
    <x v="335"/>
  </r>
  <r>
    <s v="131 - COMUNICACAO SOCIAL"/>
    <x v="3"/>
    <x v="338"/>
    <s v="Demais fontes"/>
    <x v="340"/>
    <x v="336"/>
  </r>
  <r>
    <s v="131 - COMUNICACAO SOCIAL"/>
    <x v="3"/>
    <x v="339"/>
    <s v="Fontes de emissão"/>
    <x v="12"/>
    <x v="42"/>
  </r>
  <r>
    <s v="131 - COMUNICACAO SOCIAL"/>
    <x v="3"/>
    <x v="339"/>
    <s v="Demais fontes"/>
    <x v="113"/>
    <x v="63"/>
  </r>
  <r>
    <s v="131 - COMUNICACAO SOCIAL"/>
    <x v="3"/>
    <x v="340"/>
    <s v="Demais fontes"/>
    <x v="341"/>
    <x v="337"/>
  </r>
  <r>
    <s v="131 - COMUNICACAO SOCIAL"/>
    <x v="3"/>
    <x v="189"/>
    <s v="Demais fontes"/>
    <x v="12"/>
    <x v="1"/>
  </r>
  <r>
    <s v="131 - COMUNICACAO SOCIAL"/>
    <x v="3"/>
    <x v="341"/>
    <s v="Demais fontes"/>
    <x v="342"/>
    <x v="338"/>
  </r>
  <r>
    <s v="131 - COMUNICACAO SOCIAL"/>
    <x v="3"/>
    <x v="342"/>
    <s v="Fontes de emissão"/>
    <x v="343"/>
    <x v="339"/>
  </r>
  <r>
    <s v="131 - COMUNICACAO SOCIAL"/>
    <x v="3"/>
    <x v="342"/>
    <s v="Demais fontes"/>
    <x v="344"/>
    <x v="340"/>
  </r>
  <r>
    <s v="151 - DEFESA AEREA"/>
    <x v="4"/>
    <x v="343"/>
    <s v="Demais fontes"/>
    <x v="12"/>
    <x v="341"/>
  </r>
  <r>
    <s v="151 - DEFESA AEREA"/>
    <x v="4"/>
    <x v="344"/>
    <s v="Demais fontes"/>
    <x v="12"/>
    <x v="342"/>
  </r>
  <r>
    <s v="151 - DEFESA AEREA"/>
    <x v="4"/>
    <x v="345"/>
    <s v="Demais fontes"/>
    <x v="345"/>
    <x v="343"/>
  </r>
  <r>
    <s v="151 - DEFESA AEREA"/>
    <x v="4"/>
    <x v="346"/>
    <s v="Fontes de emissão"/>
    <x v="346"/>
    <x v="344"/>
  </r>
  <r>
    <s v="151 - DEFESA AEREA"/>
    <x v="4"/>
    <x v="346"/>
    <s v="Demais fontes"/>
    <x v="347"/>
    <x v="345"/>
  </r>
  <r>
    <s v="151 - DEFESA AEREA"/>
    <x v="4"/>
    <x v="347"/>
    <s v="Fontes de emissão"/>
    <x v="348"/>
    <x v="1"/>
  </r>
  <r>
    <s v="151 - DEFESA AEREA"/>
    <x v="4"/>
    <x v="347"/>
    <s v="Demais fontes"/>
    <x v="349"/>
    <x v="346"/>
  </r>
  <r>
    <s v="151 - DEFESA AEREA"/>
    <x v="4"/>
    <x v="348"/>
    <s v="Demais fontes"/>
    <x v="350"/>
    <x v="1"/>
  </r>
  <r>
    <s v="151 - DEFESA AEREA"/>
    <x v="4"/>
    <x v="349"/>
    <s v="Fontes de emissão"/>
    <x v="12"/>
    <x v="347"/>
  </r>
  <r>
    <s v="151 - DEFESA AEREA"/>
    <x v="4"/>
    <x v="349"/>
    <s v="Demais fontes"/>
    <x v="351"/>
    <x v="348"/>
  </r>
  <r>
    <s v="151 - DEFESA AEREA"/>
    <x v="4"/>
    <x v="350"/>
    <s v="Fontes de emissão"/>
    <x v="352"/>
    <x v="349"/>
  </r>
  <r>
    <s v="151 - DEFESA AEREA"/>
    <x v="4"/>
    <x v="350"/>
    <s v="Demais fontes"/>
    <x v="353"/>
    <x v="350"/>
  </r>
  <r>
    <s v="151 - DEFESA AEREA"/>
    <x v="4"/>
    <x v="351"/>
    <s v="Demais fontes"/>
    <x v="354"/>
    <x v="1"/>
  </r>
  <r>
    <s v="151 - DEFESA AEREA"/>
    <x v="4"/>
    <x v="352"/>
    <s v="Fontes de emissão"/>
    <x v="355"/>
    <x v="351"/>
  </r>
  <r>
    <s v="151 - DEFESA AEREA"/>
    <x v="4"/>
    <x v="352"/>
    <s v="Demais fontes"/>
    <x v="356"/>
    <x v="352"/>
  </r>
  <r>
    <s v="151 - DEFESA AEREA"/>
    <x v="4"/>
    <x v="353"/>
    <s v="Fontes de emissão"/>
    <x v="12"/>
    <x v="1"/>
  </r>
  <r>
    <s v="151 - DEFESA AEREA"/>
    <x v="4"/>
    <x v="353"/>
    <s v="Demais fontes"/>
    <x v="357"/>
    <x v="1"/>
  </r>
  <r>
    <s v="151 - DEFESA AEREA"/>
    <x v="4"/>
    <x v="354"/>
    <s v="Fontes de emissão"/>
    <x v="358"/>
    <x v="1"/>
  </r>
  <r>
    <s v="151 - DEFESA AEREA"/>
    <x v="4"/>
    <x v="354"/>
    <s v="Demais fontes"/>
    <x v="359"/>
    <x v="353"/>
  </r>
  <r>
    <s v="151 - DEFESA AEREA"/>
    <x v="4"/>
    <x v="355"/>
    <s v="Demais fontes"/>
    <x v="360"/>
    <x v="354"/>
  </r>
  <r>
    <s v="151 - DEFESA AEREA"/>
    <x v="4"/>
    <x v="356"/>
    <s v="Fontes de emissão"/>
    <x v="361"/>
    <x v="355"/>
  </r>
  <r>
    <s v="151 - DEFESA AEREA"/>
    <x v="4"/>
    <x v="356"/>
    <s v="Demais fontes"/>
    <x v="362"/>
    <x v="356"/>
  </r>
  <r>
    <s v="151 - DEFESA AEREA"/>
    <x v="4"/>
    <x v="357"/>
    <s v="Fontes de emissão"/>
    <x v="363"/>
    <x v="210"/>
  </r>
  <r>
    <s v="151 - DEFESA AEREA"/>
    <x v="4"/>
    <x v="357"/>
    <s v="Demais fontes"/>
    <x v="364"/>
    <x v="357"/>
  </r>
  <r>
    <s v="151 - DEFESA AEREA"/>
    <x v="4"/>
    <x v="358"/>
    <s v="Fontes de emissão"/>
    <x v="365"/>
    <x v="358"/>
  </r>
  <r>
    <s v="151 - DEFESA AEREA"/>
    <x v="4"/>
    <x v="358"/>
    <s v="Demais fontes"/>
    <x v="366"/>
    <x v="359"/>
  </r>
  <r>
    <s v="151 - DEFESA AEREA"/>
    <x v="4"/>
    <x v="359"/>
    <s v="Fontes de emissão"/>
    <x v="367"/>
    <x v="360"/>
  </r>
  <r>
    <s v="151 - DEFESA AEREA"/>
    <x v="4"/>
    <x v="359"/>
    <s v="Demais fontes"/>
    <x v="368"/>
    <x v="361"/>
  </r>
  <r>
    <s v="151 - DEFESA AEREA"/>
    <x v="4"/>
    <x v="360"/>
    <s v="Demais fontes"/>
    <x v="12"/>
    <x v="1"/>
  </r>
  <r>
    <s v="151 - DEFESA AEREA"/>
    <x v="4"/>
    <x v="361"/>
    <s v="Demais fontes"/>
    <x v="369"/>
    <x v="1"/>
  </r>
  <r>
    <s v="151 - DEFESA AEREA"/>
    <x v="4"/>
    <x v="362"/>
    <s v="Fontes de emissão"/>
    <x v="370"/>
    <x v="362"/>
  </r>
  <r>
    <s v="151 - DEFESA AEREA"/>
    <x v="4"/>
    <x v="362"/>
    <s v="Demais fontes"/>
    <x v="371"/>
    <x v="363"/>
  </r>
  <r>
    <s v="151 - DEFESA AEREA"/>
    <x v="4"/>
    <x v="363"/>
    <s v="Demais fontes"/>
    <x v="58"/>
    <x v="109"/>
  </r>
  <r>
    <s v="151 - DEFESA AEREA"/>
    <x v="4"/>
    <x v="364"/>
    <s v="Demais fontes"/>
    <x v="372"/>
    <x v="1"/>
  </r>
  <r>
    <s v="152 - DEFESA NAVAL"/>
    <x v="4"/>
    <x v="365"/>
    <s v="Demais fontes"/>
    <x v="12"/>
    <x v="42"/>
  </r>
  <r>
    <s v="152 - DEFESA NAVAL"/>
    <x v="4"/>
    <x v="366"/>
    <s v="Demais fontes"/>
    <x v="373"/>
    <x v="364"/>
  </r>
  <r>
    <s v="152 - DEFESA NAVAL"/>
    <x v="4"/>
    <x v="367"/>
    <s v="Demais fontes"/>
    <x v="374"/>
    <x v="365"/>
  </r>
  <r>
    <s v="152 - DEFESA NAVAL"/>
    <x v="4"/>
    <x v="368"/>
    <s v="Demais fontes"/>
    <x v="375"/>
    <x v="366"/>
  </r>
  <r>
    <s v="152 - DEFESA NAVAL"/>
    <x v="4"/>
    <x v="369"/>
    <s v="Demais fontes"/>
    <x v="12"/>
    <x v="367"/>
  </r>
  <r>
    <s v="152 - DEFESA NAVAL"/>
    <x v="4"/>
    <x v="370"/>
    <s v="Demais fontes"/>
    <x v="376"/>
    <x v="368"/>
  </r>
  <r>
    <s v="152 - DEFESA NAVAL"/>
    <x v="4"/>
    <x v="371"/>
    <s v="Fontes de emissão"/>
    <x v="377"/>
    <x v="1"/>
  </r>
  <r>
    <s v="152 - DEFESA NAVAL"/>
    <x v="4"/>
    <x v="371"/>
    <s v="Demais fontes"/>
    <x v="378"/>
    <x v="369"/>
  </r>
  <r>
    <s v="152 - DEFESA NAVAL"/>
    <x v="4"/>
    <x v="372"/>
    <s v="Demais fontes"/>
    <x v="379"/>
    <x v="342"/>
  </r>
  <r>
    <s v="152 - DEFESA NAVAL"/>
    <x v="4"/>
    <x v="373"/>
    <s v="Fontes de emissão"/>
    <x v="380"/>
    <x v="370"/>
  </r>
  <r>
    <s v="152 - DEFESA NAVAL"/>
    <x v="4"/>
    <x v="373"/>
    <s v="Demais fontes"/>
    <x v="381"/>
    <x v="371"/>
  </r>
  <r>
    <s v="152 - DEFESA NAVAL"/>
    <x v="4"/>
    <x v="374"/>
    <s v="Fontes de emissão"/>
    <x v="382"/>
    <x v="372"/>
  </r>
  <r>
    <s v="152 - DEFESA NAVAL"/>
    <x v="4"/>
    <x v="374"/>
    <s v="Demais fontes"/>
    <x v="383"/>
    <x v="373"/>
  </r>
  <r>
    <s v="152 - DEFESA NAVAL"/>
    <x v="4"/>
    <x v="357"/>
    <s v="Fontes de emissão"/>
    <x v="384"/>
    <x v="374"/>
  </r>
  <r>
    <s v="152 - DEFESA NAVAL"/>
    <x v="4"/>
    <x v="357"/>
    <s v="Demais fontes"/>
    <x v="385"/>
    <x v="375"/>
  </r>
  <r>
    <s v="152 - DEFESA NAVAL"/>
    <x v="4"/>
    <x v="358"/>
    <s v="Fontes de emissão"/>
    <x v="386"/>
    <x v="376"/>
  </r>
  <r>
    <s v="152 - DEFESA NAVAL"/>
    <x v="4"/>
    <x v="358"/>
    <s v="Demais fontes"/>
    <x v="387"/>
    <x v="377"/>
  </r>
  <r>
    <s v="152 - DEFESA NAVAL"/>
    <x v="4"/>
    <x v="360"/>
    <s v="Demais fontes"/>
    <x v="12"/>
    <x v="1"/>
  </r>
  <r>
    <s v="152 - DEFESA NAVAL"/>
    <x v="4"/>
    <x v="375"/>
    <s v="Demais fontes"/>
    <x v="388"/>
    <x v="1"/>
  </r>
  <r>
    <s v="153 - DEFESA TERRESTRE"/>
    <x v="4"/>
    <x v="376"/>
    <s v="Fontes de emissão"/>
    <x v="389"/>
    <x v="378"/>
  </r>
  <r>
    <s v="153 - DEFESA TERRESTRE"/>
    <x v="4"/>
    <x v="376"/>
    <s v="Demais fontes"/>
    <x v="390"/>
    <x v="379"/>
  </r>
  <r>
    <s v="153 - DEFESA TERRESTRE"/>
    <x v="4"/>
    <x v="377"/>
    <s v="Fontes de emissão"/>
    <x v="391"/>
    <x v="272"/>
  </r>
  <r>
    <s v="153 - DEFESA TERRESTRE"/>
    <x v="4"/>
    <x v="377"/>
    <s v="Demais fontes"/>
    <x v="392"/>
    <x v="380"/>
  </r>
  <r>
    <s v="153 - DEFESA TERRESTRE"/>
    <x v="4"/>
    <x v="378"/>
    <s v="Fontes de emissão"/>
    <x v="393"/>
    <x v="381"/>
  </r>
  <r>
    <s v="153 - DEFESA TERRESTRE"/>
    <x v="4"/>
    <x v="378"/>
    <s v="Demais fontes"/>
    <x v="394"/>
    <x v="382"/>
  </r>
  <r>
    <s v="153 - DEFESA TERRESTRE"/>
    <x v="4"/>
    <x v="379"/>
    <s v="Fontes de emissão"/>
    <x v="395"/>
    <x v="383"/>
  </r>
  <r>
    <s v="153 - DEFESA TERRESTRE"/>
    <x v="4"/>
    <x v="379"/>
    <s v="Demais fontes"/>
    <x v="396"/>
    <x v="384"/>
  </r>
  <r>
    <s v="153 - DEFESA TERRESTRE"/>
    <x v="4"/>
    <x v="380"/>
    <s v="Fontes de emissão"/>
    <x v="397"/>
    <x v="385"/>
  </r>
  <r>
    <s v="153 - DEFESA TERRESTRE"/>
    <x v="4"/>
    <x v="380"/>
    <s v="Demais fontes"/>
    <x v="398"/>
    <x v="386"/>
  </r>
  <r>
    <s v="153 - DEFESA TERRESTRE"/>
    <x v="4"/>
    <x v="381"/>
    <s v="Fontes de emissão"/>
    <x v="399"/>
    <x v="387"/>
  </r>
  <r>
    <s v="153 - DEFESA TERRESTRE"/>
    <x v="4"/>
    <x v="381"/>
    <s v="Demais fontes"/>
    <x v="400"/>
    <x v="388"/>
  </r>
  <r>
    <s v="153 - DEFESA TERRESTRE"/>
    <x v="4"/>
    <x v="382"/>
    <s v="Fontes de emissão"/>
    <x v="401"/>
    <x v="389"/>
  </r>
  <r>
    <s v="153 - DEFESA TERRESTRE"/>
    <x v="4"/>
    <x v="382"/>
    <s v="Demais fontes"/>
    <x v="402"/>
    <x v="390"/>
  </r>
  <r>
    <s v="153 - DEFESA TERRESTRE"/>
    <x v="4"/>
    <x v="383"/>
    <s v="Fontes de emissão"/>
    <x v="403"/>
    <x v="1"/>
  </r>
  <r>
    <s v="153 - DEFESA TERRESTRE"/>
    <x v="4"/>
    <x v="383"/>
    <s v="Demais fontes"/>
    <x v="404"/>
    <x v="1"/>
  </r>
  <r>
    <s v="153 - DEFESA TERRESTRE"/>
    <x v="4"/>
    <x v="384"/>
    <s v="Fontes de emissão"/>
    <x v="405"/>
    <x v="1"/>
  </r>
  <r>
    <s v="153 - DEFESA TERRESTRE"/>
    <x v="4"/>
    <x v="384"/>
    <s v="Demais fontes"/>
    <x v="406"/>
    <x v="1"/>
  </r>
  <r>
    <s v="153 - DEFESA TERRESTRE"/>
    <x v="4"/>
    <x v="385"/>
    <s v="Fontes de emissão"/>
    <x v="407"/>
    <x v="391"/>
  </r>
  <r>
    <s v="153 - DEFESA TERRESTRE"/>
    <x v="4"/>
    <x v="385"/>
    <s v="Demais fontes"/>
    <x v="408"/>
    <x v="392"/>
  </r>
  <r>
    <s v="153 - DEFESA TERRESTRE"/>
    <x v="4"/>
    <x v="386"/>
    <s v="Fontes de emissão"/>
    <x v="409"/>
    <x v="393"/>
  </r>
  <r>
    <s v="153 - DEFESA TERRESTRE"/>
    <x v="4"/>
    <x v="386"/>
    <s v="Demais fontes"/>
    <x v="410"/>
    <x v="394"/>
  </r>
  <r>
    <s v="153 - DEFESA TERRESTRE"/>
    <x v="4"/>
    <x v="387"/>
    <s v="Fontes de emissão"/>
    <x v="411"/>
    <x v="395"/>
  </r>
  <r>
    <s v="153 - DEFESA TERRESTRE"/>
    <x v="4"/>
    <x v="387"/>
    <s v="Demais fontes"/>
    <x v="412"/>
    <x v="396"/>
  </r>
  <r>
    <s v="153 - DEFESA TERRESTRE"/>
    <x v="4"/>
    <x v="388"/>
    <s v="Fontes de emissão"/>
    <x v="413"/>
    <x v="397"/>
  </r>
  <r>
    <s v="153 - DEFESA TERRESTRE"/>
    <x v="4"/>
    <x v="388"/>
    <s v="Demais fontes"/>
    <x v="414"/>
    <x v="398"/>
  </r>
  <r>
    <s v="153 - DEFESA TERRESTRE"/>
    <x v="4"/>
    <x v="389"/>
    <s v="Fontes de emissão"/>
    <x v="415"/>
    <x v="250"/>
  </r>
  <r>
    <s v="153 - DEFESA TERRESTRE"/>
    <x v="4"/>
    <x v="389"/>
    <s v="Demais fontes"/>
    <x v="416"/>
    <x v="399"/>
  </r>
  <r>
    <s v="153 - DEFESA TERRESTRE"/>
    <x v="4"/>
    <x v="390"/>
    <s v="Fontes de emissão"/>
    <x v="12"/>
    <x v="400"/>
  </r>
  <r>
    <s v="153 - DEFESA TERRESTRE"/>
    <x v="4"/>
    <x v="390"/>
    <s v="Demais fontes"/>
    <x v="75"/>
    <x v="401"/>
  </r>
  <r>
    <s v="153 - DEFESA TERRESTRE"/>
    <x v="4"/>
    <x v="391"/>
    <s v="Fontes de emissão"/>
    <x v="12"/>
    <x v="402"/>
  </r>
  <r>
    <s v="153 - DEFESA TERRESTRE"/>
    <x v="4"/>
    <x v="391"/>
    <s v="Demais fontes"/>
    <x v="290"/>
    <x v="403"/>
  </r>
  <r>
    <s v="153 - DEFESA TERRESTRE"/>
    <x v="4"/>
    <x v="357"/>
    <s v="Fontes de emissão"/>
    <x v="417"/>
    <x v="404"/>
  </r>
  <r>
    <s v="153 - DEFESA TERRESTRE"/>
    <x v="4"/>
    <x v="357"/>
    <s v="Demais fontes"/>
    <x v="418"/>
    <x v="405"/>
  </r>
  <r>
    <s v="153 - DEFESA TERRESTRE"/>
    <x v="4"/>
    <x v="358"/>
    <s v="Fontes de emissão"/>
    <x v="419"/>
    <x v="406"/>
  </r>
  <r>
    <s v="153 - DEFESA TERRESTRE"/>
    <x v="4"/>
    <x v="358"/>
    <s v="Demais fontes"/>
    <x v="420"/>
    <x v="407"/>
  </r>
  <r>
    <s v="153 - DEFESA TERRESTRE"/>
    <x v="4"/>
    <x v="360"/>
    <s v="Demais fontes"/>
    <x v="12"/>
    <x v="1"/>
  </r>
  <r>
    <s v="153 - DEFESA TERRESTRE"/>
    <x v="4"/>
    <x v="189"/>
    <s v="Fontes de emissão"/>
    <x v="12"/>
    <x v="1"/>
  </r>
  <r>
    <s v="153 - DEFESA TERRESTRE"/>
    <x v="4"/>
    <x v="189"/>
    <s v="Demais fontes"/>
    <x v="12"/>
    <x v="1"/>
  </r>
  <r>
    <s v="153 - DEFESA TERRESTRE"/>
    <x v="4"/>
    <x v="392"/>
    <s v="Demais fontes"/>
    <x v="12"/>
    <x v="1"/>
  </r>
  <r>
    <s v="153 - DEFESA TERRESTRE"/>
    <x v="4"/>
    <x v="393"/>
    <s v="Fontes de emissão"/>
    <x v="421"/>
    <x v="408"/>
  </r>
  <r>
    <s v="153 - DEFESA TERRESTRE"/>
    <x v="4"/>
    <x v="393"/>
    <s v="Demais fontes"/>
    <x v="422"/>
    <x v="409"/>
  </r>
  <r>
    <s v="153 - DEFESA TERRESTRE"/>
    <x v="4"/>
    <x v="394"/>
    <s v="Fontes de emissão"/>
    <x v="423"/>
    <x v="410"/>
  </r>
  <r>
    <s v="153 - DEFESA TERRESTRE"/>
    <x v="4"/>
    <x v="394"/>
    <s v="Demais fontes"/>
    <x v="424"/>
    <x v="411"/>
  </r>
  <r>
    <s v="153 - DEFESA TERRESTRE"/>
    <x v="4"/>
    <x v="395"/>
    <s v="Fontes de emissão"/>
    <x v="425"/>
    <x v="412"/>
  </r>
  <r>
    <s v="153 - DEFESA TERRESTRE"/>
    <x v="4"/>
    <x v="395"/>
    <s v="Demais fontes"/>
    <x v="426"/>
    <x v="413"/>
  </r>
  <r>
    <s v="153 - DEFESA TERRESTRE"/>
    <x v="4"/>
    <x v="396"/>
    <s v="Fontes de emissão"/>
    <x v="427"/>
    <x v="272"/>
  </r>
  <r>
    <s v="153 - DEFESA TERRESTRE"/>
    <x v="4"/>
    <x v="396"/>
    <s v="Demais fontes"/>
    <x v="428"/>
    <x v="414"/>
  </r>
  <r>
    <s v="153 - DEFESA TERRESTRE"/>
    <x v="4"/>
    <x v="397"/>
    <s v="Fontes de emissão"/>
    <x v="429"/>
    <x v="415"/>
  </r>
  <r>
    <s v="153 - DEFESA TERRESTRE"/>
    <x v="4"/>
    <x v="397"/>
    <s v="Demais fontes"/>
    <x v="430"/>
    <x v="416"/>
  </r>
  <r>
    <s v="181 - POLICIAMENTO"/>
    <x v="5"/>
    <x v="398"/>
    <s v="Demais fontes"/>
    <x v="431"/>
    <x v="417"/>
  </r>
  <r>
    <s v="181 - POLICIAMENTO"/>
    <x v="5"/>
    <x v="399"/>
    <s v="Demais fontes"/>
    <x v="432"/>
    <x v="418"/>
  </r>
  <r>
    <s v="181 - POLICIAMENTO"/>
    <x v="5"/>
    <x v="400"/>
    <s v="Demais fontes"/>
    <x v="12"/>
    <x v="123"/>
  </r>
  <r>
    <s v="181 - POLICIAMENTO"/>
    <x v="5"/>
    <x v="401"/>
    <s v="Demais fontes"/>
    <x v="433"/>
    <x v="123"/>
  </r>
  <r>
    <s v="181 - POLICIAMENTO"/>
    <x v="5"/>
    <x v="402"/>
    <s v="Demais fontes"/>
    <x v="82"/>
    <x v="109"/>
  </r>
  <r>
    <s v="181 - POLICIAMENTO"/>
    <x v="5"/>
    <x v="403"/>
    <s v="Demais fontes"/>
    <x v="434"/>
    <x v="12"/>
  </r>
  <r>
    <s v="181 - POLICIAMENTO"/>
    <x v="5"/>
    <x v="404"/>
    <s v="Demais fontes"/>
    <x v="435"/>
    <x v="419"/>
  </r>
  <r>
    <s v="181 - POLICIAMENTO"/>
    <x v="5"/>
    <x v="405"/>
    <s v="Demais fontes"/>
    <x v="436"/>
    <x v="420"/>
  </r>
  <r>
    <s v="181 - POLICIAMENTO"/>
    <x v="5"/>
    <x v="406"/>
    <s v="Demais fontes"/>
    <x v="132"/>
    <x v="125"/>
  </r>
  <r>
    <s v="181 - POLICIAMENTO"/>
    <x v="5"/>
    <x v="407"/>
    <s v="Demais fontes"/>
    <x v="70"/>
    <x v="1"/>
  </r>
  <r>
    <s v="181 - POLICIAMENTO"/>
    <x v="5"/>
    <x v="408"/>
    <s v="Demais fontes"/>
    <x v="437"/>
    <x v="1"/>
  </r>
  <r>
    <s v="181 - POLICIAMENTO"/>
    <x v="5"/>
    <x v="409"/>
    <s v="Demais fontes"/>
    <x v="438"/>
    <x v="1"/>
  </r>
  <r>
    <s v="181 - POLICIAMENTO"/>
    <x v="5"/>
    <x v="410"/>
    <s v="Demais fontes"/>
    <x v="109"/>
    <x v="1"/>
  </r>
  <r>
    <s v="181 - POLICIAMENTO"/>
    <x v="5"/>
    <x v="411"/>
    <s v="Demais fontes"/>
    <x v="109"/>
    <x v="1"/>
  </r>
  <r>
    <s v="181 - POLICIAMENTO"/>
    <x v="5"/>
    <x v="412"/>
    <s v="Demais fontes"/>
    <x v="12"/>
    <x v="1"/>
  </r>
  <r>
    <s v="181 - POLICIAMENTO"/>
    <x v="5"/>
    <x v="413"/>
    <s v="Demais fontes"/>
    <x v="12"/>
    <x v="421"/>
  </r>
  <r>
    <s v="181 - POLICIAMENTO"/>
    <x v="5"/>
    <x v="414"/>
    <s v="Fontes de emissão"/>
    <x v="439"/>
    <x v="422"/>
  </r>
  <r>
    <s v="181 - POLICIAMENTO"/>
    <x v="5"/>
    <x v="414"/>
    <s v="Demais fontes"/>
    <x v="440"/>
    <x v="423"/>
  </r>
  <r>
    <s v="181 - POLICIAMENTO"/>
    <x v="5"/>
    <x v="415"/>
    <s v="Demais fontes"/>
    <x v="441"/>
    <x v="424"/>
  </r>
  <r>
    <s v="181 - POLICIAMENTO"/>
    <x v="5"/>
    <x v="189"/>
    <s v="Demais fontes"/>
    <x v="12"/>
    <x v="1"/>
  </r>
  <r>
    <s v="181 - POLICIAMENTO"/>
    <x v="5"/>
    <x v="416"/>
    <s v="Fontes de emissão"/>
    <x v="442"/>
    <x v="1"/>
  </r>
  <r>
    <s v="181 - POLICIAMENTO"/>
    <x v="5"/>
    <x v="416"/>
    <s v="Demais fontes"/>
    <x v="443"/>
    <x v="425"/>
  </r>
  <r>
    <s v="181 - POLICIAMENTO"/>
    <x v="5"/>
    <x v="417"/>
    <s v="Fontes de emissão"/>
    <x v="12"/>
    <x v="1"/>
  </r>
  <r>
    <s v="181 - POLICIAMENTO"/>
    <x v="5"/>
    <x v="417"/>
    <s v="Demais fontes"/>
    <x v="444"/>
    <x v="426"/>
  </r>
  <r>
    <s v="181 - POLICIAMENTO"/>
    <x v="5"/>
    <x v="418"/>
    <s v="Fontes de emissão"/>
    <x v="445"/>
    <x v="1"/>
  </r>
  <r>
    <s v="181 - POLICIAMENTO"/>
    <x v="5"/>
    <x v="418"/>
    <s v="Demais fontes"/>
    <x v="446"/>
    <x v="427"/>
  </r>
  <r>
    <s v="181 - POLICIAMENTO"/>
    <x v="5"/>
    <x v="419"/>
    <s v="Demais fontes"/>
    <x v="447"/>
    <x v="428"/>
  </r>
  <r>
    <s v="182 - DEFESA CIVIL"/>
    <x v="5"/>
    <x v="420"/>
    <s v="Fontes de emissão"/>
    <x v="448"/>
    <x v="429"/>
  </r>
  <r>
    <s v="182 - DEFESA CIVIL"/>
    <x v="5"/>
    <x v="420"/>
    <s v="Demais fontes"/>
    <x v="449"/>
    <x v="430"/>
  </r>
  <r>
    <s v="182 - DEFESA CIVIL"/>
    <x v="5"/>
    <x v="421"/>
    <s v="Fontes de emissão"/>
    <x v="450"/>
    <x v="431"/>
  </r>
  <r>
    <s v="182 - DEFESA CIVIL"/>
    <x v="5"/>
    <x v="421"/>
    <s v="Demais fontes"/>
    <x v="451"/>
    <x v="432"/>
  </r>
  <r>
    <s v="182 - DEFESA CIVIL"/>
    <x v="5"/>
    <x v="422"/>
    <s v="Fontes de emissão"/>
    <x v="452"/>
    <x v="433"/>
  </r>
  <r>
    <s v="182 - DEFESA CIVIL"/>
    <x v="5"/>
    <x v="422"/>
    <s v="Demais fontes"/>
    <x v="453"/>
    <x v="434"/>
  </r>
  <r>
    <s v="182 - DEFESA CIVIL"/>
    <x v="5"/>
    <x v="423"/>
    <s v="Fontes de emissão"/>
    <x v="454"/>
    <x v="435"/>
  </r>
  <r>
    <s v="182 - DEFESA CIVIL"/>
    <x v="5"/>
    <x v="423"/>
    <s v="Demais fontes"/>
    <x v="455"/>
    <x v="436"/>
  </r>
  <r>
    <s v="182 - DEFESA CIVIL"/>
    <x v="5"/>
    <x v="424"/>
    <s v="Fontes de emissão"/>
    <x v="456"/>
    <x v="437"/>
  </r>
  <r>
    <s v="182 - DEFESA CIVIL"/>
    <x v="5"/>
    <x v="424"/>
    <s v="Demais fontes"/>
    <x v="457"/>
    <x v="438"/>
  </r>
  <r>
    <s v="182 - DEFESA CIVIL"/>
    <x v="5"/>
    <x v="425"/>
    <s v="Fontes de emissão"/>
    <x v="12"/>
    <x v="1"/>
  </r>
  <r>
    <s v="182 - DEFESA CIVIL"/>
    <x v="5"/>
    <x v="425"/>
    <s v="Demais fontes"/>
    <x v="458"/>
    <x v="439"/>
  </r>
  <r>
    <s v="183 - INFORMACAO E INTELIGENCIA"/>
    <x v="5"/>
    <x v="426"/>
    <s v="Fontes de emissão"/>
    <x v="459"/>
    <x v="440"/>
  </r>
  <r>
    <s v="183 - INFORMACAO E INTELIGENCIA"/>
    <x v="5"/>
    <x v="426"/>
    <s v="Demais fontes"/>
    <x v="460"/>
    <x v="441"/>
  </r>
  <r>
    <s v="183 - INFORMACAO E INTELIGENCIA"/>
    <x v="5"/>
    <x v="427"/>
    <s v="Demais fontes"/>
    <x v="12"/>
    <x v="442"/>
  </r>
  <r>
    <s v="183 - INFORMACAO E INTELIGENCIA"/>
    <x v="5"/>
    <x v="428"/>
    <s v="Fontes de emissão"/>
    <x v="461"/>
    <x v="443"/>
  </r>
  <r>
    <s v="183 - INFORMACAO E INTELIGENCIA"/>
    <x v="5"/>
    <x v="428"/>
    <s v="Demais fontes"/>
    <x v="462"/>
    <x v="444"/>
  </r>
  <r>
    <s v="183 - INFORMACAO E INTELIGENCIA"/>
    <x v="5"/>
    <x v="429"/>
    <s v="Fontes de emissão"/>
    <x v="12"/>
    <x v="1"/>
  </r>
  <r>
    <s v="183 - INFORMACAO E INTELIGENCIA"/>
    <x v="5"/>
    <x v="429"/>
    <s v="Demais fontes"/>
    <x v="463"/>
    <x v="445"/>
  </r>
  <r>
    <s v="183 - INFORMACAO E INTELIGENCIA"/>
    <x v="5"/>
    <x v="430"/>
    <s v="Fontes de emissão"/>
    <x v="464"/>
    <x v="446"/>
  </r>
  <r>
    <s v="183 - INFORMACAO E INTELIGENCIA"/>
    <x v="5"/>
    <x v="430"/>
    <s v="Demais fontes"/>
    <x v="465"/>
    <x v="447"/>
  </r>
  <r>
    <s v="183 - INFORMACAO E INTELIGENCIA"/>
    <x v="5"/>
    <x v="431"/>
    <s v="Fontes de emissão"/>
    <x v="466"/>
    <x v="448"/>
  </r>
  <r>
    <s v="183 - INFORMACAO E INTELIGENCIA"/>
    <x v="5"/>
    <x v="431"/>
    <s v="Demais fontes"/>
    <x v="467"/>
    <x v="449"/>
  </r>
  <r>
    <s v="211 - RELACOES DIPLOMATICAS"/>
    <x v="6"/>
    <x v="432"/>
    <s v="Fontes de emissão"/>
    <x v="468"/>
    <x v="450"/>
  </r>
  <r>
    <s v="211 - RELACOES DIPLOMATICAS"/>
    <x v="6"/>
    <x v="432"/>
    <s v="Demais fontes"/>
    <x v="469"/>
    <x v="451"/>
  </r>
  <r>
    <s v="211 - RELACOES DIPLOMATICAS"/>
    <x v="6"/>
    <x v="433"/>
    <s v="Fontes de emissão"/>
    <x v="470"/>
    <x v="452"/>
  </r>
  <r>
    <s v="211 - RELACOES DIPLOMATICAS"/>
    <x v="6"/>
    <x v="433"/>
    <s v="Demais fontes"/>
    <x v="471"/>
    <x v="453"/>
  </r>
  <r>
    <s v="211 - RELACOES DIPLOMATICAS"/>
    <x v="6"/>
    <x v="434"/>
    <s v="Fontes de emissão"/>
    <x v="472"/>
    <x v="454"/>
  </r>
  <r>
    <s v="211 - RELACOES DIPLOMATICAS"/>
    <x v="6"/>
    <x v="434"/>
    <s v="Demais fontes"/>
    <x v="473"/>
    <x v="455"/>
  </r>
  <r>
    <s v="211 - RELACOES DIPLOMATICAS"/>
    <x v="6"/>
    <x v="435"/>
    <s v="Fontes de emissão"/>
    <x v="474"/>
    <x v="456"/>
  </r>
  <r>
    <s v="211 - RELACOES DIPLOMATICAS"/>
    <x v="6"/>
    <x v="435"/>
    <s v="Demais fontes"/>
    <x v="475"/>
    <x v="457"/>
  </r>
  <r>
    <s v="211 - RELACOES DIPLOMATICAS"/>
    <x v="6"/>
    <x v="436"/>
    <s v="Fontes de emissão"/>
    <x v="476"/>
    <x v="458"/>
  </r>
  <r>
    <s v="211 - RELACOES DIPLOMATICAS"/>
    <x v="6"/>
    <x v="436"/>
    <s v="Demais fontes"/>
    <x v="477"/>
    <x v="459"/>
  </r>
  <r>
    <s v="211 - RELACOES DIPLOMATICAS"/>
    <x v="6"/>
    <x v="189"/>
    <s v="Demais fontes"/>
    <x v="12"/>
    <x v="1"/>
  </r>
  <r>
    <s v="211 - RELACOES DIPLOMATICAS"/>
    <x v="6"/>
    <x v="437"/>
    <s v="Fontes de emissão"/>
    <x v="478"/>
    <x v="460"/>
  </r>
  <r>
    <s v="211 - RELACOES DIPLOMATICAS"/>
    <x v="6"/>
    <x v="437"/>
    <s v="Demais fontes"/>
    <x v="479"/>
    <x v="461"/>
  </r>
  <r>
    <s v="211 - RELACOES DIPLOMATICAS"/>
    <x v="6"/>
    <x v="438"/>
    <s v="Fontes de emissão"/>
    <x v="480"/>
    <x v="462"/>
  </r>
  <r>
    <s v="211 - RELACOES DIPLOMATICAS"/>
    <x v="6"/>
    <x v="438"/>
    <s v="Demais fontes"/>
    <x v="481"/>
    <x v="463"/>
  </r>
  <r>
    <s v="211 - RELACOES DIPLOMATICAS"/>
    <x v="6"/>
    <x v="439"/>
    <s v="Fontes de emissão"/>
    <x v="482"/>
    <x v="464"/>
  </r>
  <r>
    <s v="211 - RELACOES DIPLOMATICAS"/>
    <x v="6"/>
    <x v="439"/>
    <s v="Demais fontes"/>
    <x v="483"/>
    <x v="465"/>
  </r>
  <r>
    <s v="212 - COOPERACAO INTERNACIONAL"/>
    <x v="6"/>
    <x v="440"/>
    <s v="Fontes de emissão"/>
    <x v="484"/>
    <x v="466"/>
  </r>
  <r>
    <s v="212 - COOPERACAO INTERNACIONAL"/>
    <x v="6"/>
    <x v="440"/>
    <s v="Demais fontes"/>
    <x v="485"/>
    <x v="467"/>
  </r>
  <r>
    <s v="212 - COOPERACAO INTERNACIONAL"/>
    <x v="6"/>
    <x v="441"/>
    <s v="Fontes de emissão"/>
    <x v="12"/>
    <x v="468"/>
  </r>
  <r>
    <s v="212 - COOPERACAO INTERNACIONAL"/>
    <x v="6"/>
    <x v="441"/>
    <s v="Demais fontes"/>
    <x v="12"/>
    <x v="469"/>
  </r>
  <r>
    <s v="212 - COOPERACAO INTERNACIONAL"/>
    <x v="6"/>
    <x v="442"/>
    <s v="Fontes de emissão"/>
    <x v="486"/>
    <x v="470"/>
  </r>
  <r>
    <s v="212 - COOPERACAO INTERNACIONAL"/>
    <x v="6"/>
    <x v="442"/>
    <s v="Demais fontes"/>
    <x v="487"/>
    <x v="471"/>
  </r>
  <r>
    <s v="212 - COOPERACAO INTERNACIONAL"/>
    <x v="6"/>
    <x v="443"/>
    <s v="Fontes de emissão"/>
    <x v="488"/>
    <x v="472"/>
  </r>
  <r>
    <s v="212 - COOPERACAO INTERNACIONAL"/>
    <x v="6"/>
    <x v="443"/>
    <s v="Demais fontes"/>
    <x v="489"/>
    <x v="473"/>
  </r>
  <r>
    <s v="212 - COOPERACAO INTERNACIONAL"/>
    <x v="6"/>
    <x v="444"/>
    <s v="Fontes de emissão"/>
    <x v="490"/>
    <x v="474"/>
  </r>
  <r>
    <s v="212 - COOPERACAO INTERNACIONAL"/>
    <x v="6"/>
    <x v="444"/>
    <s v="Demais fontes"/>
    <x v="491"/>
    <x v="475"/>
  </r>
  <r>
    <s v="212 - COOPERACAO INTERNACIONAL"/>
    <x v="6"/>
    <x v="445"/>
    <s v="Fontes de emissão"/>
    <x v="492"/>
    <x v="476"/>
  </r>
  <r>
    <s v="212 - COOPERACAO INTERNACIONAL"/>
    <x v="6"/>
    <x v="445"/>
    <s v="Demais fontes"/>
    <x v="493"/>
    <x v="477"/>
  </r>
  <r>
    <s v="212 - COOPERACAO INTERNACIONAL"/>
    <x v="6"/>
    <x v="446"/>
    <s v="Fontes de emissão"/>
    <x v="494"/>
    <x v="478"/>
  </r>
  <r>
    <s v="212 - COOPERACAO INTERNACIONAL"/>
    <x v="6"/>
    <x v="446"/>
    <s v="Demais fontes"/>
    <x v="495"/>
    <x v="479"/>
  </r>
  <r>
    <s v="212 - COOPERACAO INTERNACIONAL"/>
    <x v="6"/>
    <x v="447"/>
    <s v="Fontes de emissão"/>
    <x v="496"/>
    <x v="480"/>
  </r>
  <r>
    <s v="212 - COOPERACAO INTERNACIONAL"/>
    <x v="6"/>
    <x v="447"/>
    <s v="Demais fontes"/>
    <x v="497"/>
    <x v="481"/>
  </r>
  <r>
    <s v="241 - ASSISTENCIA AO IDOSO"/>
    <x v="7"/>
    <x v="448"/>
    <s v="Fontes de emissão"/>
    <x v="12"/>
    <x v="1"/>
  </r>
  <r>
    <s v="241 - ASSISTENCIA AO IDOSO"/>
    <x v="7"/>
    <x v="448"/>
    <s v="Demais fontes"/>
    <x v="498"/>
    <x v="482"/>
  </r>
  <r>
    <s v="241 - ASSISTENCIA AO IDOSO"/>
    <x v="7"/>
    <x v="449"/>
    <s v="Demais fontes"/>
    <x v="12"/>
    <x v="1"/>
  </r>
  <r>
    <s v="242 - ASSISTENCIA AO PORTADOR DE DEFICIENCIA"/>
    <x v="7"/>
    <x v="450"/>
    <s v="Fontes de emissão"/>
    <x v="12"/>
    <x v="1"/>
  </r>
  <r>
    <s v="242 - ASSISTENCIA AO PORTADOR DE DEFICIENCIA"/>
    <x v="7"/>
    <x v="450"/>
    <s v="Demais fontes"/>
    <x v="499"/>
    <x v="483"/>
  </r>
  <r>
    <s v="242 - ASSISTENCIA AO PORTADOR DE DEFICIENCIA"/>
    <x v="7"/>
    <x v="451"/>
    <s v="Fontes de emissão"/>
    <x v="500"/>
    <x v="50"/>
  </r>
  <r>
    <s v="243 - ASSISTENCIA A CRIANCA E AO ADOLESCENTE"/>
    <x v="7"/>
    <x v="452"/>
    <s v="Demais fontes"/>
    <x v="501"/>
    <x v="108"/>
  </r>
  <r>
    <s v="243 - ASSISTENCIA A CRIANCA E AO ADOLESCENTE"/>
    <x v="7"/>
    <x v="453"/>
    <s v="Fontes de emissão"/>
    <x v="12"/>
    <x v="484"/>
  </r>
  <r>
    <s v="243 - ASSISTENCIA A CRIANCA E AO ADOLESCENTE"/>
    <x v="7"/>
    <x v="453"/>
    <s v="Demais fontes"/>
    <x v="502"/>
    <x v="485"/>
  </r>
  <r>
    <s v="244 - ASSISTENCIA COMUNITARIA"/>
    <x v="7"/>
    <x v="454"/>
    <s v="Demais fontes"/>
    <x v="12"/>
    <x v="1"/>
  </r>
  <r>
    <s v="244 - ASSISTENCIA COMUNITARIA"/>
    <x v="7"/>
    <x v="455"/>
    <s v="Fontes de emissão"/>
    <x v="12"/>
    <x v="1"/>
  </r>
  <r>
    <s v="244 - ASSISTENCIA COMUNITARIA"/>
    <x v="7"/>
    <x v="455"/>
    <s v="Demais fontes"/>
    <x v="12"/>
    <x v="1"/>
  </r>
  <r>
    <s v="244 - ASSISTENCIA COMUNITARIA"/>
    <x v="7"/>
    <x v="456"/>
    <s v="Fontes de emissão"/>
    <x v="12"/>
    <x v="1"/>
  </r>
  <r>
    <s v="244 - ASSISTENCIA COMUNITARIA"/>
    <x v="7"/>
    <x v="456"/>
    <s v="Demais fontes"/>
    <x v="12"/>
    <x v="1"/>
  </r>
  <r>
    <s v="244 - ASSISTENCIA COMUNITARIA"/>
    <x v="7"/>
    <x v="457"/>
    <s v="Fontes de emissão"/>
    <x v="12"/>
    <x v="1"/>
  </r>
  <r>
    <s v="244 - ASSISTENCIA COMUNITARIA"/>
    <x v="7"/>
    <x v="458"/>
    <s v="Demais fontes"/>
    <x v="503"/>
    <x v="486"/>
  </r>
  <r>
    <s v="244 - ASSISTENCIA COMUNITARIA"/>
    <x v="7"/>
    <x v="459"/>
    <s v="Fontes de emissão"/>
    <x v="12"/>
    <x v="1"/>
  </r>
  <r>
    <s v="244 - ASSISTENCIA COMUNITARIA"/>
    <x v="7"/>
    <x v="459"/>
    <s v="Demais fontes"/>
    <x v="12"/>
    <x v="1"/>
  </r>
  <r>
    <s v="244 - ASSISTENCIA COMUNITARIA"/>
    <x v="7"/>
    <x v="460"/>
    <s v="Fontes de emissão"/>
    <x v="12"/>
    <x v="1"/>
  </r>
  <r>
    <s v="244 - ASSISTENCIA COMUNITARIA"/>
    <x v="7"/>
    <x v="460"/>
    <s v="Demais fontes"/>
    <x v="504"/>
    <x v="487"/>
  </r>
  <r>
    <s v="244 - ASSISTENCIA COMUNITARIA"/>
    <x v="7"/>
    <x v="461"/>
    <s v="Demais fontes"/>
    <x v="505"/>
    <x v="488"/>
  </r>
  <r>
    <s v="244 - ASSISTENCIA COMUNITARIA"/>
    <x v="7"/>
    <x v="462"/>
    <s v="Demais fontes"/>
    <x v="506"/>
    <x v="489"/>
  </r>
  <r>
    <s v="244 - ASSISTENCIA COMUNITARIA"/>
    <x v="7"/>
    <x v="463"/>
    <s v="Demais fontes"/>
    <x v="507"/>
    <x v="490"/>
  </r>
  <r>
    <s v="244 - ASSISTENCIA COMUNITARIA"/>
    <x v="7"/>
    <x v="464"/>
    <s v="Demais fontes"/>
    <x v="12"/>
    <x v="491"/>
  </r>
  <r>
    <s v="244 - ASSISTENCIA COMUNITARIA"/>
    <x v="7"/>
    <x v="465"/>
    <s v="Fontes de emissão"/>
    <x v="12"/>
    <x v="492"/>
  </r>
  <r>
    <s v="244 - ASSISTENCIA COMUNITARIA"/>
    <x v="7"/>
    <x v="465"/>
    <s v="Demais fontes"/>
    <x v="508"/>
    <x v="493"/>
  </r>
  <r>
    <s v="244 - ASSISTENCIA COMUNITARIA"/>
    <x v="7"/>
    <x v="466"/>
    <s v="Fontes de emissão"/>
    <x v="12"/>
    <x v="494"/>
  </r>
  <r>
    <s v="244 - ASSISTENCIA COMUNITARIA"/>
    <x v="7"/>
    <x v="466"/>
    <s v="Demais fontes"/>
    <x v="509"/>
    <x v="495"/>
  </r>
  <r>
    <s v="244 - ASSISTENCIA COMUNITARIA"/>
    <x v="7"/>
    <x v="467"/>
    <s v="Demais fontes"/>
    <x v="510"/>
    <x v="69"/>
  </r>
  <r>
    <s v="244 - ASSISTENCIA COMUNITARIA"/>
    <x v="7"/>
    <x v="189"/>
    <s v="Demais fontes"/>
    <x v="12"/>
    <x v="1"/>
  </r>
  <r>
    <s v="244 - ASSISTENCIA COMUNITARIA"/>
    <x v="7"/>
    <x v="468"/>
    <s v="Demais fontes"/>
    <x v="511"/>
    <x v="123"/>
  </r>
  <r>
    <s v="244 - ASSISTENCIA COMUNITARIA"/>
    <x v="7"/>
    <x v="469"/>
    <s v="Fontes de emissão"/>
    <x v="512"/>
    <x v="496"/>
  </r>
  <r>
    <s v="244 - ASSISTENCIA COMUNITARIA"/>
    <x v="7"/>
    <x v="469"/>
    <s v="Demais fontes"/>
    <x v="513"/>
    <x v="497"/>
  </r>
  <r>
    <s v="244 - ASSISTENCIA COMUNITARIA"/>
    <x v="7"/>
    <x v="470"/>
    <s v="Fontes de emissão"/>
    <x v="514"/>
    <x v="498"/>
  </r>
  <r>
    <s v="244 - ASSISTENCIA COMUNITARIA"/>
    <x v="7"/>
    <x v="470"/>
    <s v="Demais fontes"/>
    <x v="515"/>
    <x v="499"/>
  </r>
  <r>
    <s v="244 - ASSISTENCIA COMUNITARIA"/>
    <x v="7"/>
    <x v="471"/>
    <s v="Fontes de emissão"/>
    <x v="12"/>
    <x v="500"/>
  </r>
  <r>
    <s v="244 - ASSISTENCIA COMUNITARIA"/>
    <x v="7"/>
    <x v="471"/>
    <s v="Demais fontes"/>
    <x v="516"/>
    <x v="501"/>
  </r>
  <r>
    <s v="244 - ASSISTENCIA COMUNITARIA"/>
    <x v="7"/>
    <x v="472"/>
    <s v="Fontes de emissão"/>
    <x v="12"/>
    <x v="502"/>
  </r>
  <r>
    <s v="244 - ASSISTENCIA COMUNITARIA"/>
    <x v="7"/>
    <x v="472"/>
    <s v="Demais fontes"/>
    <x v="517"/>
    <x v="503"/>
  </r>
  <r>
    <s v="271 - PREVIDENCIA BASICA"/>
    <x v="8"/>
    <x v="473"/>
    <s v="Demais fontes"/>
    <x v="1"/>
    <x v="504"/>
  </r>
  <r>
    <s v="271 - PREVIDENCIA BASICA"/>
    <x v="8"/>
    <x v="474"/>
    <s v="Fontes de emissão"/>
    <x v="518"/>
    <x v="505"/>
  </r>
  <r>
    <s v="271 - PREVIDENCIA BASICA"/>
    <x v="8"/>
    <x v="474"/>
    <s v="Demais fontes"/>
    <x v="519"/>
    <x v="506"/>
  </r>
  <r>
    <s v="271 - PREVIDENCIA BASICA"/>
    <x v="8"/>
    <x v="475"/>
    <s v="Fontes de emissão"/>
    <x v="12"/>
    <x v="1"/>
  </r>
  <r>
    <s v="271 - PREVIDENCIA BASICA"/>
    <x v="8"/>
    <x v="476"/>
    <s v="Demais fontes"/>
    <x v="520"/>
    <x v="507"/>
  </r>
  <r>
    <s v="272 - PREVIDENCIA DO REGIME ESTATUTARIO"/>
    <x v="8"/>
    <x v="477"/>
    <s v="Demais fontes"/>
    <x v="521"/>
    <x v="508"/>
  </r>
  <r>
    <s v="272 - PREVIDENCIA DO REGIME ESTATUTARIO"/>
    <x v="8"/>
    <x v="478"/>
    <s v="Fontes de emissão"/>
    <x v="12"/>
    <x v="509"/>
  </r>
  <r>
    <s v="272 - PREVIDENCIA DO REGIME ESTATUTARIO"/>
    <x v="8"/>
    <x v="478"/>
    <s v="Demais fontes"/>
    <x v="522"/>
    <x v="510"/>
  </r>
  <r>
    <s v="272 - PREVIDENCIA DO REGIME ESTATUTARIO"/>
    <x v="8"/>
    <x v="479"/>
    <s v="Fontes de emissão"/>
    <x v="523"/>
    <x v="511"/>
  </r>
  <r>
    <s v="272 - PREVIDENCIA DO REGIME ESTATUTARIO"/>
    <x v="8"/>
    <x v="479"/>
    <s v="Demais fontes"/>
    <x v="524"/>
    <x v="512"/>
  </r>
  <r>
    <s v="274 - PREVIDENCIA ESPECIAL"/>
    <x v="8"/>
    <x v="480"/>
    <s v="Demais fontes"/>
    <x v="525"/>
    <x v="513"/>
  </r>
  <r>
    <s v="301 - ATENCAO BASICA"/>
    <x v="9"/>
    <x v="481"/>
    <s v="Fontes de emissão"/>
    <x v="12"/>
    <x v="514"/>
  </r>
  <r>
    <s v="301 - ATENCAO BASICA"/>
    <x v="9"/>
    <x v="481"/>
    <s v="Demais fontes"/>
    <x v="526"/>
    <x v="515"/>
  </r>
  <r>
    <s v="301 - ATENCAO BASICA"/>
    <x v="9"/>
    <x v="482"/>
    <s v="Fontes de emissão"/>
    <x v="12"/>
    <x v="42"/>
  </r>
  <r>
    <s v="301 - ATENCAO BASICA"/>
    <x v="9"/>
    <x v="482"/>
    <s v="Demais fontes"/>
    <x v="12"/>
    <x v="516"/>
  </r>
  <r>
    <s v="301 - ATENCAO BASICA"/>
    <x v="9"/>
    <x v="483"/>
    <s v="Demais fontes"/>
    <x v="12"/>
    <x v="1"/>
  </r>
  <r>
    <s v="301 - ATENCAO BASICA"/>
    <x v="9"/>
    <x v="484"/>
    <s v="Fontes de emissão"/>
    <x v="527"/>
    <x v="1"/>
  </r>
  <r>
    <s v="301 - ATENCAO BASICA"/>
    <x v="9"/>
    <x v="484"/>
    <s v="Demais fontes"/>
    <x v="528"/>
    <x v="1"/>
  </r>
  <r>
    <s v="301 - ATENCAO BASICA"/>
    <x v="9"/>
    <x v="485"/>
    <s v="Fontes de emissão"/>
    <x v="529"/>
    <x v="517"/>
  </r>
  <r>
    <s v="301 - ATENCAO BASICA"/>
    <x v="9"/>
    <x v="485"/>
    <s v="Demais fontes"/>
    <x v="530"/>
    <x v="518"/>
  </r>
  <r>
    <s v="301 - ATENCAO BASICA"/>
    <x v="9"/>
    <x v="486"/>
    <s v="Fontes de emissão"/>
    <x v="12"/>
    <x v="42"/>
  </r>
  <r>
    <s v="301 - ATENCAO BASICA"/>
    <x v="9"/>
    <x v="486"/>
    <s v="Demais fontes"/>
    <x v="531"/>
    <x v="519"/>
  </r>
  <r>
    <s v="301 - ATENCAO BASICA"/>
    <x v="9"/>
    <x v="487"/>
    <s v="Fontes de emissão"/>
    <x v="12"/>
    <x v="42"/>
  </r>
  <r>
    <s v="301 - ATENCAO BASICA"/>
    <x v="9"/>
    <x v="487"/>
    <s v="Demais fontes"/>
    <x v="532"/>
    <x v="520"/>
  </r>
  <r>
    <s v="301 - ATENCAO BASICA"/>
    <x v="9"/>
    <x v="488"/>
    <s v="Demais fontes"/>
    <x v="533"/>
    <x v="1"/>
  </r>
  <r>
    <s v="301 - ATENCAO BASICA"/>
    <x v="9"/>
    <x v="489"/>
    <s v="Demais fontes"/>
    <x v="12"/>
    <x v="1"/>
  </r>
  <r>
    <s v="301 - ATENCAO BASICA"/>
    <x v="9"/>
    <x v="490"/>
    <s v="Fontes de emissão"/>
    <x v="12"/>
    <x v="42"/>
  </r>
  <r>
    <s v="301 - ATENCAO BASICA"/>
    <x v="9"/>
    <x v="490"/>
    <s v="Demais fontes"/>
    <x v="12"/>
    <x v="521"/>
  </r>
  <r>
    <s v="301 - ATENCAO BASICA"/>
    <x v="9"/>
    <x v="491"/>
    <s v="Demais fontes"/>
    <x v="12"/>
    <x v="1"/>
  </r>
  <r>
    <s v="301 - ATENCAO BASICA"/>
    <x v="9"/>
    <x v="492"/>
    <s v="Demais fontes"/>
    <x v="534"/>
    <x v="522"/>
  </r>
  <r>
    <s v="302 - ASSISTENCIA HOSPITALAR E AMBULATORIAL"/>
    <x v="9"/>
    <x v="493"/>
    <s v="Fontes de emissão"/>
    <x v="12"/>
    <x v="42"/>
  </r>
  <r>
    <s v="302 - ASSISTENCIA HOSPITALAR E AMBULATORIAL"/>
    <x v="9"/>
    <x v="493"/>
    <s v="Demais fontes"/>
    <x v="180"/>
    <x v="78"/>
  </r>
  <r>
    <s v="302 - ASSISTENCIA HOSPITALAR E AMBULATORIAL"/>
    <x v="9"/>
    <x v="494"/>
    <s v="Demais fontes"/>
    <x v="192"/>
    <x v="104"/>
  </r>
  <r>
    <s v="302 - ASSISTENCIA HOSPITALAR E AMBULATORIAL"/>
    <x v="9"/>
    <x v="495"/>
    <s v="Demais fontes"/>
    <x v="75"/>
    <x v="1"/>
  </r>
  <r>
    <s v="302 - ASSISTENCIA HOSPITALAR E AMBULATORIAL"/>
    <x v="9"/>
    <x v="496"/>
    <s v="Demais fontes"/>
    <x v="75"/>
    <x v="1"/>
  </r>
  <r>
    <s v="302 - ASSISTENCIA HOSPITALAR E AMBULATORIAL"/>
    <x v="9"/>
    <x v="497"/>
    <s v="Demais fontes"/>
    <x v="75"/>
    <x v="1"/>
  </r>
  <r>
    <s v="302 - ASSISTENCIA HOSPITALAR E AMBULATORIAL"/>
    <x v="9"/>
    <x v="498"/>
    <s v="Demais fontes"/>
    <x v="75"/>
    <x v="1"/>
  </r>
  <r>
    <s v="302 - ASSISTENCIA HOSPITALAR E AMBULATORIAL"/>
    <x v="9"/>
    <x v="499"/>
    <s v="Fontes de emissão"/>
    <x v="12"/>
    <x v="523"/>
  </r>
  <r>
    <s v="302 - ASSISTENCIA HOSPITALAR E AMBULATORIAL"/>
    <x v="9"/>
    <x v="499"/>
    <s v="Demais fontes"/>
    <x v="12"/>
    <x v="524"/>
  </r>
  <r>
    <s v="302 - ASSISTENCIA HOSPITALAR E AMBULATORIAL"/>
    <x v="9"/>
    <x v="500"/>
    <s v="Fontes de emissão"/>
    <x v="12"/>
    <x v="42"/>
  </r>
  <r>
    <s v="302 - ASSISTENCIA HOSPITALAR E AMBULATORIAL"/>
    <x v="9"/>
    <x v="500"/>
    <s v="Demais fontes"/>
    <x v="535"/>
    <x v="104"/>
  </r>
  <r>
    <s v="302 - ASSISTENCIA HOSPITALAR E AMBULATORIAL"/>
    <x v="9"/>
    <x v="501"/>
    <s v="Fontes de emissão"/>
    <x v="12"/>
    <x v="525"/>
  </r>
  <r>
    <s v="302 - ASSISTENCIA HOSPITALAR E AMBULATORIAL"/>
    <x v="9"/>
    <x v="501"/>
    <s v="Demais fontes"/>
    <x v="536"/>
    <x v="526"/>
  </r>
  <r>
    <s v="302 - ASSISTENCIA HOSPITALAR E AMBULATORIAL"/>
    <x v="9"/>
    <x v="502"/>
    <s v="Fontes de emissão"/>
    <x v="12"/>
    <x v="42"/>
  </r>
  <r>
    <s v="302 - ASSISTENCIA HOSPITALAR E AMBULATORIAL"/>
    <x v="9"/>
    <x v="502"/>
    <s v="Demais fontes"/>
    <x v="537"/>
    <x v="490"/>
  </r>
  <r>
    <s v="302 - ASSISTENCIA HOSPITALAR E AMBULATORIAL"/>
    <x v="9"/>
    <x v="165"/>
    <s v="Fontes de emissão"/>
    <x v="12"/>
    <x v="527"/>
  </r>
  <r>
    <s v="302 - ASSISTENCIA HOSPITALAR E AMBULATORIAL"/>
    <x v="9"/>
    <x v="165"/>
    <s v="Demais fontes"/>
    <x v="538"/>
    <x v="528"/>
  </r>
  <r>
    <s v="302 - ASSISTENCIA HOSPITALAR E AMBULATORIAL"/>
    <x v="9"/>
    <x v="503"/>
    <s v="Fontes de emissão"/>
    <x v="539"/>
    <x v="529"/>
  </r>
  <r>
    <s v="302 - ASSISTENCIA HOSPITALAR E AMBULATORIAL"/>
    <x v="9"/>
    <x v="503"/>
    <s v="Demais fontes"/>
    <x v="540"/>
    <x v="530"/>
  </r>
  <r>
    <s v="302 - ASSISTENCIA HOSPITALAR E AMBULATORIAL"/>
    <x v="9"/>
    <x v="504"/>
    <s v="Demais fontes"/>
    <x v="541"/>
    <x v="1"/>
  </r>
  <r>
    <s v="302 - ASSISTENCIA HOSPITALAR E AMBULATORIAL"/>
    <x v="9"/>
    <x v="505"/>
    <s v="Demais fontes"/>
    <x v="12"/>
    <x v="1"/>
  </r>
  <r>
    <s v="302 - ASSISTENCIA HOSPITALAR E AMBULATORIAL"/>
    <x v="9"/>
    <x v="506"/>
    <s v="Fontes de emissão"/>
    <x v="12"/>
    <x v="531"/>
  </r>
  <r>
    <s v="302 - ASSISTENCIA HOSPITALAR E AMBULATORIAL"/>
    <x v="9"/>
    <x v="506"/>
    <s v="Demais fontes"/>
    <x v="542"/>
    <x v="532"/>
  </r>
  <r>
    <s v="302 - ASSISTENCIA HOSPITALAR E AMBULATORIAL"/>
    <x v="9"/>
    <x v="507"/>
    <s v="Fontes de emissão"/>
    <x v="12"/>
    <x v="42"/>
  </r>
  <r>
    <s v="302 - ASSISTENCIA HOSPITALAR E AMBULATORIAL"/>
    <x v="9"/>
    <x v="507"/>
    <s v="Demais fontes"/>
    <x v="543"/>
    <x v="533"/>
  </r>
  <r>
    <s v="302 - ASSISTENCIA HOSPITALAR E AMBULATORIAL"/>
    <x v="9"/>
    <x v="508"/>
    <s v="Fontes de emissão"/>
    <x v="12"/>
    <x v="42"/>
  </r>
  <r>
    <s v="302 - ASSISTENCIA HOSPITALAR E AMBULATORIAL"/>
    <x v="9"/>
    <x v="508"/>
    <s v="Demais fontes"/>
    <x v="544"/>
    <x v="534"/>
  </r>
  <r>
    <s v="302 - ASSISTENCIA HOSPITALAR E AMBULATORIAL"/>
    <x v="9"/>
    <x v="509"/>
    <s v="Fontes de emissão"/>
    <x v="12"/>
    <x v="42"/>
  </r>
  <r>
    <s v="302 - ASSISTENCIA HOSPITALAR E AMBULATORIAL"/>
    <x v="9"/>
    <x v="509"/>
    <s v="Demais fontes"/>
    <x v="545"/>
    <x v="535"/>
  </r>
  <r>
    <s v="302 - ASSISTENCIA HOSPITALAR E AMBULATORIAL"/>
    <x v="9"/>
    <x v="510"/>
    <s v="Fontes de emissão"/>
    <x v="12"/>
    <x v="42"/>
  </r>
  <r>
    <s v="302 - ASSISTENCIA HOSPITALAR E AMBULATORIAL"/>
    <x v="9"/>
    <x v="510"/>
    <s v="Demais fontes"/>
    <x v="546"/>
    <x v="536"/>
  </r>
  <r>
    <s v="302 - ASSISTENCIA HOSPITALAR E AMBULATORIAL"/>
    <x v="9"/>
    <x v="511"/>
    <s v="Fontes de emissão"/>
    <x v="12"/>
    <x v="42"/>
  </r>
  <r>
    <s v="302 - ASSISTENCIA HOSPITALAR E AMBULATORIAL"/>
    <x v="9"/>
    <x v="511"/>
    <s v="Demais fontes"/>
    <x v="547"/>
    <x v="537"/>
  </r>
  <r>
    <s v="302 - ASSISTENCIA HOSPITALAR E AMBULATORIAL"/>
    <x v="9"/>
    <x v="512"/>
    <s v="Fontes de emissão"/>
    <x v="12"/>
    <x v="42"/>
  </r>
  <r>
    <s v="302 - ASSISTENCIA HOSPITALAR E AMBULATORIAL"/>
    <x v="9"/>
    <x v="512"/>
    <s v="Demais fontes"/>
    <x v="548"/>
    <x v="283"/>
  </r>
  <r>
    <s v="302 - ASSISTENCIA HOSPITALAR E AMBULATORIAL"/>
    <x v="9"/>
    <x v="513"/>
    <s v="Fontes de emissão"/>
    <x v="12"/>
    <x v="42"/>
  </r>
  <r>
    <s v="302 - ASSISTENCIA HOSPITALAR E AMBULATORIAL"/>
    <x v="9"/>
    <x v="513"/>
    <s v="Demais fontes"/>
    <x v="549"/>
    <x v="538"/>
  </r>
  <r>
    <s v="302 - ASSISTENCIA HOSPITALAR E AMBULATORIAL"/>
    <x v="9"/>
    <x v="514"/>
    <s v="Fontes de emissão"/>
    <x v="12"/>
    <x v="42"/>
  </r>
  <r>
    <s v="302 - ASSISTENCIA HOSPITALAR E AMBULATORIAL"/>
    <x v="9"/>
    <x v="514"/>
    <s v="Demais fontes"/>
    <x v="550"/>
    <x v="539"/>
  </r>
  <r>
    <s v="302 - ASSISTENCIA HOSPITALAR E AMBULATORIAL"/>
    <x v="9"/>
    <x v="515"/>
    <s v="Fontes de emissão"/>
    <x v="12"/>
    <x v="42"/>
  </r>
  <r>
    <s v="302 - ASSISTENCIA HOSPITALAR E AMBULATORIAL"/>
    <x v="9"/>
    <x v="515"/>
    <s v="Demais fontes"/>
    <x v="551"/>
    <x v="540"/>
  </r>
  <r>
    <s v="302 - ASSISTENCIA HOSPITALAR E AMBULATORIAL"/>
    <x v="9"/>
    <x v="516"/>
    <s v="Demais fontes"/>
    <x v="552"/>
    <x v="541"/>
  </r>
  <r>
    <s v="303 - SUPORTE PROFILATICO E TERAPEUTICO"/>
    <x v="9"/>
    <x v="517"/>
    <s v="Fontes de emissão"/>
    <x v="12"/>
    <x v="42"/>
  </r>
  <r>
    <s v="303 - SUPORTE PROFILATICO E TERAPEUTICO"/>
    <x v="9"/>
    <x v="517"/>
    <s v="Demais fontes"/>
    <x v="553"/>
    <x v="542"/>
  </r>
  <r>
    <s v="303 - SUPORTE PROFILATICO E TERAPEUTICO"/>
    <x v="9"/>
    <x v="518"/>
    <s v="Fontes de emissão"/>
    <x v="12"/>
    <x v="42"/>
  </r>
  <r>
    <s v="303 - SUPORTE PROFILATICO E TERAPEUTICO"/>
    <x v="9"/>
    <x v="518"/>
    <s v="Demais fontes"/>
    <x v="290"/>
    <x v="543"/>
  </r>
  <r>
    <s v="303 - SUPORTE PROFILATICO E TERAPEUTICO"/>
    <x v="9"/>
    <x v="519"/>
    <s v="Fontes de emissão"/>
    <x v="12"/>
    <x v="42"/>
  </r>
  <r>
    <s v="303 - SUPORTE PROFILATICO E TERAPEUTICO"/>
    <x v="9"/>
    <x v="519"/>
    <s v="Demais fontes"/>
    <x v="554"/>
    <x v="544"/>
  </r>
  <r>
    <s v="303 - SUPORTE PROFILATICO E TERAPEUTICO"/>
    <x v="9"/>
    <x v="520"/>
    <s v="Fontes de emissão"/>
    <x v="12"/>
    <x v="42"/>
  </r>
  <r>
    <s v="303 - SUPORTE PROFILATICO E TERAPEUTICO"/>
    <x v="9"/>
    <x v="520"/>
    <s v="Demais fontes"/>
    <x v="555"/>
    <x v="545"/>
  </r>
  <r>
    <s v="303 - SUPORTE PROFILATICO E TERAPEUTICO"/>
    <x v="9"/>
    <x v="521"/>
    <s v="Fontes de emissão"/>
    <x v="12"/>
    <x v="42"/>
  </r>
  <r>
    <s v="303 - SUPORTE PROFILATICO E TERAPEUTICO"/>
    <x v="9"/>
    <x v="521"/>
    <s v="Demais fontes"/>
    <x v="190"/>
    <x v="546"/>
  </r>
  <r>
    <s v="303 - SUPORTE PROFILATICO E TERAPEUTICO"/>
    <x v="9"/>
    <x v="522"/>
    <s v="Fontes de emissão"/>
    <x v="12"/>
    <x v="42"/>
  </r>
  <r>
    <s v="303 - SUPORTE PROFILATICO E TERAPEUTICO"/>
    <x v="9"/>
    <x v="522"/>
    <s v="Demais fontes"/>
    <x v="556"/>
    <x v="547"/>
  </r>
  <r>
    <s v="303 - SUPORTE PROFILATICO E TERAPEUTICO"/>
    <x v="9"/>
    <x v="523"/>
    <s v="Fontes de emissão"/>
    <x v="557"/>
    <x v="548"/>
  </r>
  <r>
    <s v="303 - SUPORTE PROFILATICO E TERAPEUTICO"/>
    <x v="9"/>
    <x v="523"/>
    <s v="Demais fontes"/>
    <x v="558"/>
    <x v="549"/>
  </r>
  <r>
    <s v="303 - SUPORTE PROFILATICO E TERAPEUTICO"/>
    <x v="9"/>
    <x v="524"/>
    <s v="Demais fontes"/>
    <x v="559"/>
    <x v="550"/>
  </r>
  <r>
    <s v="303 - SUPORTE PROFILATICO E TERAPEUTICO"/>
    <x v="9"/>
    <x v="525"/>
    <s v="Fontes de emissão"/>
    <x v="12"/>
    <x v="42"/>
  </r>
  <r>
    <s v="303 - SUPORTE PROFILATICO E TERAPEUTICO"/>
    <x v="9"/>
    <x v="525"/>
    <s v="Demais fontes"/>
    <x v="560"/>
    <x v="551"/>
  </r>
  <r>
    <s v="303 - SUPORTE PROFILATICO E TERAPEUTICO"/>
    <x v="9"/>
    <x v="526"/>
    <s v="Fontes de emissão"/>
    <x v="12"/>
    <x v="42"/>
  </r>
  <r>
    <s v="303 - SUPORTE PROFILATICO E TERAPEUTICO"/>
    <x v="9"/>
    <x v="526"/>
    <s v="Demais fontes"/>
    <x v="561"/>
    <x v="552"/>
  </r>
  <r>
    <s v="303 - SUPORTE PROFILATICO E TERAPEUTICO"/>
    <x v="9"/>
    <x v="527"/>
    <s v="Fontes de emissão"/>
    <x v="12"/>
    <x v="42"/>
  </r>
  <r>
    <s v="303 - SUPORTE PROFILATICO E TERAPEUTICO"/>
    <x v="9"/>
    <x v="527"/>
    <s v="Demais fontes"/>
    <x v="562"/>
    <x v="553"/>
  </r>
  <r>
    <s v="303 - SUPORTE PROFILATICO E TERAPEUTICO"/>
    <x v="9"/>
    <x v="528"/>
    <s v="Fontes de emissão"/>
    <x v="12"/>
    <x v="42"/>
  </r>
  <r>
    <s v="303 - SUPORTE PROFILATICO E TERAPEUTICO"/>
    <x v="9"/>
    <x v="528"/>
    <s v="Demais fontes"/>
    <x v="563"/>
    <x v="554"/>
  </r>
  <r>
    <s v="303 - SUPORTE PROFILATICO E TERAPEUTICO"/>
    <x v="9"/>
    <x v="529"/>
    <s v="Fontes de emissão"/>
    <x v="12"/>
    <x v="42"/>
  </r>
  <r>
    <s v="303 - SUPORTE PROFILATICO E TERAPEUTICO"/>
    <x v="9"/>
    <x v="529"/>
    <s v="Demais fontes"/>
    <x v="564"/>
    <x v="555"/>
  </r>
  <r>
    <s v="303 - SUPORTE PROFILATICO E TERAPEUTICO"/>
    <x v="9"/>
    <x v="530"/>
    <s v="Fontes de emissão"/>
    <x v="12"/>
    <x v="42"/>
  </r>
  <r>
    <s v="303 - SUPORTE PROFILATICO E TERAPEUTICO"/>
    <x v="9"/>
    <x v="530"/>
    <s v="Demais fontes"/>
    <x v="565"/>
    <x v="556"/>
  </r>
  <r>
    <s v="303 - SUPORTE PROFILATICO E TERAPEUTICO"/>
    <x v="9"/>
    <x v="531"/>
    <s v="Fontes de emissão"/>
    <x v="12"/>
    <x v="42"/>
  </r>
  <r>
    <s v="303 - SUPORTE PROFILATICO E TERAPEUTICO"/>
    <x v="9"/>
    <x v="531"/>
    <s v="Demais fontes"/>
    <x v="350"/>
    <x v="557"/>
  </r>
  <r>
    <s v="304 - VIGILANCIA SANITARIA"/>
    <x v="9"/>
    <x v="532"/>
    <s v="Fontes de emissão"/>
    <x v="12"/>
    <x v="42"/>
  </r>
  <r>
    <s v="304 - VIGILANCIA SANITARIA"/>
    <x v="9"/>
    <x v="532"/>
    <s v="Demais fontes"/>
    <x v="566"/>
    <x v="558"/>
  </r>
  <r>
    <s v="304 - VIGILANCIA SANITARIA"/>
    <x v="9"/>
    <x v="533"/>
    <s v="Fontes de emissão"/>
    <x v="12"/>
    <x v="42"/>
  </r>
  <r>
    <s v="304 - VIGILANCIA SANITARIA"/>
    <x v="9"/>
    <x v="533"/>
    <s v="Demais fontes"/>
    <x v="567"/>
    <x v="559"/>
  </r>
  <r>
    <s v="304 - VIGILANCIA SANITARIA"/>
    <x v="9"/>
    <x v="534"/>
    <s v="Demais fontes"/>
    <x v="568"/>
    <x v="560"/>
  </r>
  <r>
    <s v="305 - VIGILANCIA EPIDEMIOLOGICA"/>
    <x v="9"/>
    <x v="535"/>
    <s v="Fontes de emissão"/>
    <x v="12"/>
    <x v="42"/>
  </r>
  <r>
    <s v="305 - VIGILANCIA EPIDEMIOLOGICA"/>
    <x v="9"/>
    <x v="535"/>
    <s v="Demais fontes"/>
    <x v="569"/>
    <x v="561"/>
  </r>
  <r>
    <s v="305 - VIGILANCIA EPIDEMIOLOGICA"/>
    <x v="9"/>
    <x v="536"/>
    <s v="Fontes de emissão"/>
    <x v="12"/>
    <x v="42"/>
  </r>
  <r>
    <s v="305 - VIGILANCIA EPIDEMIOLOGICA"/>
    <x v="9"/>
    <x v="536"/>
    <s v="Demais fontes"/>
    <x v="570"/>
    <x v="124"/>
  </r>
  <r>
    <s v="305 - VIGILANCIA EPIDEMIOLOGICA"/>
    <x v="9"/>
    <x v="537"/>
    <s v="Fontes de emissão"/>
    <x v="12"/>
    <x v="42"/>
  </r>
  <r>
    <s v="305 - VIGILANCIA EPIDEMIOLOGICA"/>
    <x v="9"/>
    <x v="537"/>
    <s v="Demais fontes"/>
    <x v="571"/>
    <x v="562"/>
  </r>
  <r>
    <s v="305 - VIGILANCIA EPIDEMIOLOGICA"/>
    <x v="9"/>
    <x v="538"/>
    <s v="Fontes de emissão"/>
    <x v="12"/>
    <x v="42"/>
  </r>
  <r>
    <s v="305 - VIGILANCIA EPIDEMIOLOGICA"/>
    <x v="9"/>
    <x v="538"/>
    <s v="Demais fontes"/>
    <x v="572"/>
    <x v="563"/>
  </r>
  <r>
    <s v="305 - VIGILANCIA EPIDEMIOLOGICA"/>
    <x v="9"/>
    <x v="189"/>
    <s v="Demais fontes"/>
    <x v="12"/>
    <x v="1"/>
  </r>
  <r>
    <s v="305 - VIGILANCIA EPIDEMIOLOGICA"/>
    <x v="9"/>
    <x v="539"/>
    <s v="Demais fontes"/>
    <x v="12"/>
    <x v="1"/>
  </r>
  <r>
    <s v="305 - VIGILANCIA EPIDEMIOLOGICA"/>
    <x v="9"/>
    <x v="540"/>
    <s v="Demais fontes"/>
    <x v="12"/>
    <x v="1"/>
  </r>
  <r>
    <s v="305 - VIGILANCIA EPIDEMIOLOGICA"/>
    <x v="9"/>
    <x v="541"/>
    <s v="Fontes de emissão"/>
    <x v="12"/>
    <x v="42"/>
  </r>
  <r>
    <s v="305 - VIGILANCIA EPIDEMIOLOGICA"/>
    <x v="9"/>
    <x v="541"/>
    <s v="Demais fontes"/>
    <x v="573"/>
    <x v="278"/>
  </r>
  <r>
    <s v="306 - ALIMENTACAO E NUTRICAO"/>
    <x v="9"/>
    <x v="542"/>
    <s v="Demais fontes"/>
    <x v="574"/>
    <x v="564"/>
  </r>
  <r>
    <s v="306 - ALIMENTACAO E NUTRICAO"/>
    <x v="9"/>
    <x v="543"/>
    <s v="Fontes de emissão"/>
    <x v="12"/>
    <x v="42"/>
  </r>
  <r>
    <s v="306 - ALIMENTACAO E NUTRICAO"/>
    <x v="9"/>
    <x v="543"/>
    <s v="Demais fontes"/>
    <x v="575"/>
    <x v="191"/>
  </r>
  <r>
    <s v="306 - ALIMENTACAO E NUTRICAO"/>
    <x v="9"/>
    <x v="544"/>
    <s v="Demais fontes"/>
    <x v="576"/>
    <x v="565"/>
  </r>
  <r>
    <s v="306 - ALIMENTACAO E NUTRICAO"/>
    <x v="9"/>
    <x v="189"/>
    <s v="Fontes de emissão"/>
    <x v="12"/>
    <x v="1"/>
  </r>
  <r>
    <s v="306 - ALIMENTACAO E NUTRICAO"/>
    <x v="9"/>
    <x v="189"/>
    <s v="Demais fontes"/>
    <x v="12"/>
    <x v="1"/>
  </r>
  <r>
    <s v="306 - ALIMENTACAO E NUTRICAO"/>
    <x v="9"/>
    <x v="545"/>
    <s v="Demais fontes"/>
    <x v="12"/>
    <x v="84"/>
  </r>
  <r>
    <s v="306 - ALIMENTACAO E NUTRICAO"/>
    <x v="9"/>
    <x v="546"/>
    <s v="Fontes de emissão"/>
    <x v="12"/>
    <x v="566"/>
  </r>
  <r>
    <s v="306 - ALIMENTACAO E NUTRICAO"/>
    <x v="9"/>
    <x v="546"/>
    <s v="Demais fontes"/>
    <x v="577"/>
    <x v="567"/>
  </r>
  <r>
    <s v="306 - ALIMENTACAO E NUTRICAO"/>
    <x v="9"/>
    <x v="547"/>
    <s v="Demais fontes"/>
    <x v="82"/>
    <x v="84"/>
  </r>
  <r>
    <s v="331 - PROTECAO E BENEFICIOS AO TRABALHADOR"/>
    <x v="10"/>
    <x v="548"/>
    <s v="Fontes de emissão"/>
    <x v="12"/>
    <x v="42"/>
  </r>
  <r>
    <s v="331 - PROTECAO E BENEFICIOS AO TRABALHADOR"/>
    <x v="10"/>
    <x v="548"/>
    <s v="Demais fontes"/>
    <x v="578"/>
    <x v="568"/>
  </r>
  <r>
    <s v="331 - PROTECAO E BENEFICIOS AO TRABALHADOR"/>
    <x v="10"/>
    <x v="549"/>
    <s v="Fontes de emissão"/>
    <x v="579"/>
    <x v="569"/>
  </r>
  <r>
    <s v="331 - PROTECAO E BENEFICIOS AO TRABALHADOR"/>
    <x v="10"/>
    <x v="549"/>
    <s v="Demais fontes"/>
    <x v="580"/>
    <x v="570"/>
  </r>
  <r>
    <s v="331 - PROTECAO E BENEFICIOS AO TRABALHADOR"/>
    <x v="10"/>
    <x v="550"/>
    <s v="Demais fontes"/>
    <x v="581"/>
    <x v="571"/>
  </r>
  <r>
    <s v="331 - PROTECAO E BENEFICIOS AO TRABALHADOR"/>
    <x v="10"/>
    <x v="484"/>
    <s v="Fontes de emissão"/>
    <x v="12"/>
    <x v="572"/>
  </r>
  <r>
    <s v="331 - PROTECAO E BENEFICIOS AO TRABALHADOR"/>
    <x v="10"/>
    <x v="484"/>
    <s v="Demais fontes"/>
    <x v="12"/>
    <x v="573"/>
  </r>
  <r>
    <s v="331 - PROTECAO E BENEFICIOS AO TRABALHADOR"/>
    <x v="10"/>
    <x v="551"/>
    <s v="Fontes de emissão"/>
    <x v="582"/>
    <x v="1"/>
  </r>
  <r>
    <s v="331 - PROTECAO E BENEFICIOS AO TRABALHADOR"/>
    <x v="10"/>
    <x v="551"/>
    <s v="Demais fontes"/>
    <x v="583"/>
    <x v="574"/>
  </r>
  <r>
    <s v="331 - PROTECAO E BENEFICIOS AO TRABALHADOR"/>
    <x v="10"/>
    <x v="552"/>
    <s v="Demais fontes"/>
    <x v="12"/>
    <x v="1"/>
  </r>
  <r>
    <s v="331 - PROTECAO E BENEFICIOS AO TRABALHADOR"/>
    <x v="10"/>
    <x v="553"/>
    <s v="Fontes de emissão"/>
    <x v="584"/>
    <x v="1"/>
  </r>
  <r>
    <s v="331 - PROTECAO E BENEFICIOS AO TRABALHADOR"/>
    <x v="10"/>
    <x v="553"/>
    <s v="Demais fontes"/>
    <x v="585"/>
    <x v="575"/>
  </r>
  <r>
    <s v="332 - RELACOES DE TRABALHO"/>
    <x v="10"/>
    <x v="554"/>
    <s v="Demais fontes"/>
    <x v="586"/>
    <x v="576"/>
  </r>
  <r>
    <s v="333 - EMPREGABILIDADE"/>
    <x v="10"/>
    <x v="555"/>
    <s v="Demais fontes"/>
    <x v="587"/>
    <x v="577"/>
  </r>
  <r>
    <s v="333 - EMPREGABILIDADE"/>
    <x v="10"/>
    <x v="556"/>
    <s v="Demais fontes"/>
    <x v="12"/>
    <x v="62"/>
  </r>
  <r>
    <s v="333 - EMPREGABILIDADE"/>
    <x v="10"/>
    <x v="557"/>
    <s v="Demais fontes"/>
    <x v="588"/>
    <x v="578"/>
  </r>
  <r>
    <s v="333 - EMPREGABILIDADE"/>
    <x v="10"/>
    <x v="558"/>
    <s v="Fontes de emissão"/>
    <x v="589"/>
    <x v="579"/>
  </r>
  <r>
    <s v="333 - EMPREGABILIDADE"/>
    <x v="10"/>
    <x v="558"/>
    <s v="Demais fontes"/>
    <x v="590"/>
    <x v="580"/>
  </r>
  <r>
    <s v="333 - EMPREGABILIDADE"/>
    <x v="10"/>
    <x v="559"/>
    <s v="Fontes de emissão"/>
    <x v="591"/>
    <x v="581"/>
  </r>
  <r>
    <s v="333 - EMPREGABILIDADE"/>
    <x v="10"/>
    <x v="559"/>
    <s v="Demais fontes"/>
    <x v="592"/>
    <x v="582"/>
  </r>
  <r>
    <s v="334 - FOMENTO AO TRABALHO"/>
    <x v="10"/>
    <x v="560"/>
    <s v="Demais fontes"/>
    <x v="593"/>
    <x v="583"/>
  </r>
  <r>
    <s v="334 - FOMENTO AO TRABALHO"/>
    <x v="10"/>
    <x v="561"/>
    <s v="Fontes de emissão"/>
    <x v="594"/>
    <x v="584"/>
  </r>
  <r>
    <s v="334 - FOMENTO AO TRABALHO"/>
    <x v="10"/>
    <x v="561"/>
    <s v="Demais fontes"/>
    <x v="595"/>
    <x v="585"/>
  </r>
  <r>
    <s v="334 - FOMENTO AO TRABALHO"/>
    <x v="10"/>
    <x v="562"/>
    <s v="Demais fontes"/>
    <x v="75"/>
    <x v="586"/>
  </r>
  <r>
    <s v="334 - FOMENTO AO TRABALHO"/>
    <x v="10"/>
    <x v="563"/>
    <s v="Demais fontes"/>
    <x v="596"/>
    <x v="587"/>
  </r>
  <r>
    <s v="363 - ENSINO PROFISSIONAL"/>
    <x v="11"/>
    <x v="564"/>
    <s v="Fontes de emissão"/>
    <x v="597"/>
    <x v="588"/>
  </r>
  <r>
    <s v="363 - ENSINO PROFISSIONAL"/>
    <x v="11"/>
    <x v="564"/>
    <s v="Demais fontes"/>
    <x v="598"/>
    <x v="589"/>
  </r>
  <r>
    <s v="363 - ENSINO PROFISSIONAL"/>
    <x v="11"/>
    <x v="565"/>
    <s v="Fontes de emissão"/>
    <x v="12"/>
    <x v="1"/>
  </r>
  <r>
    <s v="363 - ENSINO PROFISSIONAL"/>
    <x v="11"/>
    <x v="565"/>
    <s v="Demais fontes"/>
    <x v="599"/>
    <x v="590"/>
  </r>
  <r>
    <s v="363 - ENSINO PROFISSIONAL"/>
    <x v="11"/>
    <x v="566"/>
    <s v="Fontes de emissão"/>
    <x v="12"/>
    <x v="1"/>
  </r>
  <r>
    <s v="363 - ENSINO PROFISSIONAL"/>
    <x v="11"/>
    <x v="566"/>
    <s v="Demais fontes"/>
    <x v="600"/>
    <x v="591"/>
  </r>
  <r>
    <s v="363 - ENSINO PROFISSIONAL"/>
    <x v="11"/>
    <x v="567"/>
    <s v="Fontes de emissão"/>
    <x v="601"/>
    <x v="592"/>
  </r>
  <r>
    <s v="363 - ENSINO PROFISSIONAL"/>
    <x v="11"/>
    <x v="567"/>
    <s v="Demais fontes"/>
    <x v="602"/>
    <x v="593"/>
  </r>
  <r>
    <s v="363 - ENSINO PROFISSIONAL"/>
    <x v="11"/>
    <x v="165"/>
    <s v="Fontes de emissão"/>
    <x v="603"/>
    <x v="1"/>
  </r>
  <r>
    <s v="363 - ENSINO PROFISSIONAL"/>
    <x v="11"/>
    <x v="165"/>
    <s v="Demais fontes"/>
    <x v="604"/>
    <x v="594"/>
  </r>
  <r>
    <s v="363 - ENSINO PROFISSIONAL"/>
    <x v="11"/>
    <x v="568"/>
    <s v="Fontes de emissão"/>
    <x v="12"/>
    <x v="595"/>
  </r>
  <r>
    <s v="363 - ENSINO PROFISSIONAL"/>
    <x v="11"/>
    <x v="568"/>
    <s v="Demais fontes"/>
    <x v="605"/>
    <x v="596"/>
  </r>
  <r>
    <s v="363 - ENSINO PROFISSIONAL"/>
    <x v="11"/>
    <x v="569"/>
    <s v="Fontes de emissão"/>
    <x v="606"/>
    <x v="597"/>
  </r>
  <r>
    <s v="363 - ENSINO PROFISSIONAL"/>
    <x v="11"/>
    <x v="569"/>
    <s v="Demais fontes"/>
    <x v="607"/>
    <x v="598"/>
  </r>
  <r>
    <s v="363 - ENSINO PROFISSIONAL"/>
    <x v="11"/>
    <x v="570"/>
    <s v="Fontes de emissão"/>
    <x v="608"/>
    <x v="599"/>
  </r>
  <r>
    <s v="363 - ENSINO PROFISSIONAL"/>
    <x v="11"/>
    <x v="570"/>
    <s v="Demais fontes"/>
    <x v="609"/>
    <x v="600"/>
  </r>
  <r>
    <s v="363 - ENSINO PROFISSIONAL"/>
    <x v="11"/>
    <x v="571"/>
    <s v="Fontes de emissão"/>
    <x v="12"/>
    <x v="601"/>
  </r>
  <r>
    <s v="363 - ENSINO PROFISSIONAL"/>
    <x v="11"/>
    <x v="571"/>
    <s v="Demais fontes"/>
    <x v="610"/>
    <x v="602"/>
  </r>
  <r>
    <s v="363 - ENSINO PROFISSIONAL"/>
    <x v="11"/>
    <x v="572"/>
    <s v="Fontes de emissão"/>
    <x v="611"/>
    <x v="603"/>
  </r>
  <r>
    <s v="363 - ENSINO PROFISSIONAL"/>
    <x v="11"/>
    <x v="572"/>
    <s v="Demais fontes"/>
    <x v="612"/>
    <x v="604"/>
  </r>
  <r>
    <s v="363 - ENSINO PROFISSIONAL"/>
    <x v="11"/>
    <x v="573"/>
    <s v="Demais fontes"/>
    <x v="613"/>
    <x v="605"/>
  </r>
  <r>
    <s v="363 - ENSINO PROFISSIONAL"/>
    <x v="11"/>
    <x v="574"/>
    <s v="Fontes de emissão"/>
    <x v="614"/>
    <x v="606"/>
  </r>
  <r>
    <s v="363 - ENSINO PROFISSIONAL"/>
    <x v="11"/>
    <x v="574"/>
    <s v="Demais fontes"/>
    <x v="615"/>
    <x v="607"/>
  </r>
  <r>
    <s v="364 - ENSINO SUPERIOR"/>
    <x v="11"/>
    <x v="575"/>
    <s v="Fontes de emissão"/>
    <x v="12"/>
    <x v="608"/>
  </r>
  <r>
    <s v="364 - ENSINO SUPERIOR"/>
    <x v="11"/>
    <x v="575"/>
    <s v="Demais fontes"/>
    <x v="12"/>
    <x v="609"/>
  </r>
  <r>
    <s v="364 - ENSINO SUPERIOR"/>
    <x v="11"/>
    <x v="576"/>
    <s v="Fontes de emissão"/>
    <x v="12"/>
    <x v="610"/>
  </r>
  <r>
    <s v="364 - ENSINO SUPERIOR"/>
    <x v="11"/>
    <x v="576"/>
    <s v="Demais fontes"/>
    <x v="616"/>
    <x v="611"/>
  </r>
  <r>
    <s v="364 - ENSINO SUPERIOR"/>
    <x v="11"/>
    <x v="577"/>
    <s v="Fontes de emissão"/>
    <x v="12"/>
    <x v="612"/>
  </r>
  <r>
    <s v="364 - ENSINO SUPERIOR"/>
    <x v="11"/>
    <x v="577"/>
    <s v="Demais fontes"/>
    <x v="617"/>
    <x v="613"/>
  </r>
  <r>
    <s v="364 - ENSINO SUPERIOR"/>
    <x v="11"/>
    <x v="578"/>
    <s v="Fontes de emissão"/>
    <x v="618"/>
    <x v="614"/>
  </r>
  <r>
    <s v="364 - ENSINO SUPERIOR"/>
    <x v="11"/>
    <x v="579"/>
    <s v="Fontes de emissão"/>
    <x v="619"/>
    <x v="615"/>
  </r>
  <r>
    <s v="364 - ENSINO SUPERIOR"/>
    <x v="11"/>
    <x v="579"/>
    <s v="Demais fontes"/>
    <x v="620"/>
    <x v="616"/>
  </r>
  <r>
    <s v="364 - ENSINO SUPERIOR"/>
    <x v="11"/>
    <x v="580"/>
    <s v="Fontes de emissão"/>
    <x v="82"/>
    <x v="617"/>
  </r>
  <r>
    <s v="364 - ENSINO SUPERIOR"/>
    <x v="11"/>
    <x v="580"/>
    <s v="Demais fontes"/>
    <x v="82"/>
    <x v="618"/>
  </r>
  <r>
    <s v="364 - ENSINO SUPERIOR"/>
    <x v="11"/>
    <x v="581"/>
    <s v="Fontes de emissão"/>
    <x v="621"/>
    <x v="619"/>
  </r>
  <r>
    <s v="364 - ENSINO SUPERIOR"/>
    <x v="11"/>
    <x v="581"/>
    <s v="Demais fontes"/>
    <x v="622"/>
    <x v="620"/>
  </r>
  <r>
    <s v="364 - ENSINO SUPERIOR"/>
    <x v="11"/>
    <x v="582"/>
    <s v="Demais fontes"/>
    <x v="77"/>
    <x v="109"/>
  </r>
  <r>
    <s v="364 - ENSINO SUPERIOR"/>
    <x v="11"/>
    <x v="583"/>
    <s v="Fontes de emissão"/>
    <x v="12"/>
    <x v="597"/>
  </r>
  <r>
    <s v="364 - ENSINO SUPERIOR"/>
    <x v="11"/>
    <x v="583"/>
    <s v="Demais fontes"/>
    <x v="623"/>
    <x v="621"/>
  </r>
  <r>
    <s v="364 - ENSINO SUPERIOR"/>
    <x v="11"/>
    <x v="584"/>
    <s v="Fontes de emissão"/>
    <x v="624"/>
    <x v="622"/>
  </r>
  <r>
    <s v="364 - ENSINO SUPERIOR"/>
    <x v="11"/>
    <x v="584"/>
    <s v="Demais fontes"/>
    <x v="625"/>
    <x v="623"/>
  </r>
  <r>
    <s v="364 - ENSINO SUPERIOR"/>
    <x v="11"/>
    <x v="585"/>
    <s v="Fontes de emissão"/>
    <x v="626"/>
    <x v="624"/>
  </r>
  <r>
    <s v="364 - ENSINO SUPERIOR"/>
    <x v="11"/>
    <x v="585"/>
    <s v="Demais fontes"/>
    <x v="627"/>
    <x v="625"/>
  </r>
  <r>
    <s v="364 - ENSINO SUPERIOR"/>
    <x v="11"/>
    <x v="586"/>
    <s v="Fontes de emissão"/>
    <x v="628"/>
    <x v="626"/>
  </r>
  <r>
    <s v="364 - ENSINO SUPERIOR"/>
    <x v="11"/>
    <x v="586"/>
    <s v="Demais fontes"/>
    <x v="629"/>
    <x v="627"/>
  </r>
  <r>
    <s v="364 - ENSINO SUPERIOR"/>
    <x v="11"/>
    <x v="165"/>
    <s v="Fontes de emissão"/>
    <x v="630"/>
    <x v="628"/>
  </r>
  <r>
    <s v="364 - ENSINO SUPERIOR"/>
    <x v="11"/>
    <x v="165"/>
    <s v="Demais fontes"/>
    <x v="631"/>
    <x v="629"/>
  </r>
  <r>
    <s v="364 - ENSINO SUPERIOR"/>
    <x v="11"/>
    <x v="587"/>
    <s v="Fontes de emissão"/>
    <x v="632"/>
    <x v="630"/>
  </r>
  <r>
    <s v="364 - ENSINO SUPERIOR"/>
    <x v="11"/>
    <x v="587"/>
    <s v="Demais fontes"/>
    <x v="633"/>
    <x v="631"/>
  </r>
  <r>
    <s v="364 - ENSINO SUPERIOR"/>
    <x v="11"/>
    <x v="588"/>
    <s v="Fontes de emissão"/>
    <x v="634"/>
    <x v="632"/>
  </r>
  <r>
    <s v="364 - ENSINO SUPERIOR"/>
    <x v="11"/>
    <x v="588"/>
    <s v="Demais fontes"/>
    <x v="635"/>
    <x v="633"/>
  </r>
  <r>
    <s v="364 - ENSINO SUPERIOR"/>
    <x v="11"/>
    <x v="589"/>
    <s v="Fontes de emissão"/>
    <x v="636"/>
    <x v="1"/>
  </r>
  <r>
    <s v="364 - ENSINO SUPERIOR"/>
    <x v="11"/>
    <x v="589"/>
    <s v="Demais fontes"/>
    <x v="637"/>
    <x v="634"/>
  </r>
  <r>
    <s v="364 - ENSINO SUPERIOR"/>
    <x v="11"/>
    <x v="590"/>
    <s v="Fontes de emissão"/>
    <x v="638"/>
    <x v="635"/>
  </r>
  <r>
    <s v="364 - ENSINO SUPERIOR"/>
    <x v="11"/>
    <x v="590"/>
    <s v="Demais fontes"/>
    <x v="639"/>
    <x v="636"/>
  </r>
  <r>
    <s v="364 - ENSINO SUPERIOR"/>
    <x v="11"/>
    <x v="591"/>
    <s v="Fontes de emissão"/>
    <x v="640"/>
    <x v="637"/>
  </r>
  <r>
    <s v="364 - ENSINO SUPERIOR"/>
    <x v="11"/>
    <x v="591"/>
    <s v="Demais fontes"/>
    <x v="641"/>
    <x v="638"/>
  </r>
  <r>
    <s v="364 - ENSINO SUPERIOR"/>
    <x v="11"/>
    <x v="592"/>
    <s v="Fontes de emissão"/>
    <x v="642"/>
    <x v="639"/>
  </r>
  <r>
    <s v="364 - ENSINO SUPERIOR"/>
    <x v="11"/>
    <x v="592"/>
    <s v="Demais fontes"/>
    <x v="643"/>
    <x v="640"/>
  </r>
  <r>
    <s v="364 - ENSINO SUPERIOR"/>
    <x v="11"/>
    <x v="593"/>
    <s v="Fontes de emissão"/>
    <x v="644"/>
    <x v="641"/>
  </r>
  <r>
    <s v="364 - ENSINO SUPERIOR"/>
    <x v="11"/>
    <x v="593"/>
    <s v="Demais fontes"/>
    <x v="645"/>
    <x v="642"/>
  </r>
  <r>
    <s v="364 - ENSINO SUPERIOR"/>
    <x v="11"/>
    <x v="594"/>
    <s v="Demais fontes"/>
    <x v="646"/>
    <x v="60"/>
  </r>
  <r>
    <s v="364 - ENSINO SUPERIOR"/>
    <x v="11"/>
    <x v="595"/>
    <s v="Fontes de emissão"/>
    <x v="647"/>
    <x v="643"/>
  </r>
  <r>
    <s v="364 - ENSINO SUPERIOR"/>
    <x v="11"/>
    <x v="595"/>
    <s v="Demais fontes"/>
    <x v="648"/>
    <x v="644"/>
  </r>
  <r>
    <s v="365 - EDUCACAO INFANTIL"/>
    <x v="11"/>
    <x v="596"/>
    <s v="Fontes de emissão"/>
    <x v="649"/>
    <x v="1"/>
  </r>
  <r>
    <s v="365 - EDUCACAO INFANTIL"/>
    <x v="11"/>
    <x v="596"/>
    <s v="Demais fontes"/>
    <x v="650"/>
    <x v="645"/>
  </r>
  <r>
    <s v="365 - EDUCACAO INFANTIL"/>
    <x v="11"/>
    <x v="597"/>
    <s v="Demais fontes"/>
    <x v="651"/>
    <x v="50"/>
  </r>
  <r>
    <s v="365 - EDUCACAO INFANTIL"/>
    <x v="11"/>
    <x v="598"/>
    <s v="Demais fontes"/>
    <x v="61"/>
    <x v="646"/>
  </r>
  <r>
    <s v="366 - EDUCACAO DE JOVENS E ADULTOS"/>
    <x v="11"/>
    <x v="599"/>
    <s v="Fontes de emissão"/>
    <x v="652"/>
    <x v="597"/>
  </r>
  <r>
    <s v="366 - EDUCACAO DE JOVENS E ADULTOS"/>
    <x v="11"/>
    <x v="599"/>
    <s v="Demais fontes"/>
    <x v="653"/>
    <x v="598"/>
  </r>
  <r>
    <s v="366 - EDUCACAO DE JOVENS E ADULTOS"/>
    <x v="11"/>
    <x v="600"/>
    <s v="Fontes de emissão"/>
    <x v="654"/>
    <x v="137"/>
  </r>
  <r>
    <s v="366 - EDUCACAO DE JOVENS E ADULTOS"/>
    <x v="11"/>
    <x v="600"/>
    <s v="Demais fontes"/>
    <x v="655"/>
    <x v="647"/>
  </r>
  <r>
    <s v="366 - EDUCACAO DE JOVENS E ADULTOS"/>
    <x v="11"/>
    <x v="601"/>
    <s v="Fontes de emissão"/>
    <x v="656"/>
    <x v="648"/>
  </r>
  <r>
    <s v="366 - EDUCACAO DE JOVENS E ADULTOS"/>
    <x v="11"/>
    <x v="601"/>
    <s v="Demais fontes"/>
    <x v="657"/>
    <x v="649"/>
  </r>
  <r>
    <s v="367 - EDUCACAO ESPECIAL"/>
    <x v="11"/>
    <x v="602"/>
    <s v="Fontes de emissão"/>
    <x v="658"/>
    <x v="1"/>
  </r>
  <r>
    <s v="367 - EDUCACAO ESPECIAL"/>
    <x v="11"/>
    <x v="602"/>
    <s v="Demais fontes"/>
    <x v="659"/>
    <x v="1"/>
  </r>
  <r>
    <s v="368 - EDUCACAO BASICA"/>
    <x v="11"/>
    <x v="603"/>
    <s v="Fontes de emissão"/>
    <x v="660"/>
    <x v="650"/>
  </r>
  <r>
    <s v="368 - EDUCACAO BASICA"/>
    <x v="11"/>
    <x v="603"/>
    <s v="Demais fontes"/>
    <x v="661"/>
    <x v="651"/>
  </r>
  <r>
    <s v="368 - EDUCACAO BASICA"/>
    <x v="11"/>
    <x v="604"/>
    <s v="Fontes de emissão"/>
    <x v="12"/>
    <x v="652"/>
  </r>
  <r>
    <s v="368 - EDUCACAO BASICA"/>
    <x v="11"/>
    <x v="604"/>
    <s v="Demais fontes"/>
    <x v="662"/>
    <x v="653"/>
  </r>
  <r>
    <s v="368 - EDUCACAO BASICA"/>
    <x v="11"/>
    <x v="605"/>
    <s v="Demais fontes"/>
    <x v="663"/>
    <x v="654"/>
  </r>
  <r>
    <s v="368 - EDUCACAO BASICA"/>
    <x v="11"/>
    <x v="606"/>
    <s v="Demais fontes"/>
    <x v="61"/>
    <x v="109"/>
  </r>
  <r>
    <s v="368 - EDUCACAO BASICA"/>
    <x v="11"/>
    <x v="607"/>
    <s v="Fontes de emissão"/>
    <x v="664"/>
    <x v="655"/>
  </r>
  <r>
    <s v="368 - EDUCACAO BASICA"/>
    <x v="11"/>
    <x v="607"/>
    <s v="Demais fontes"/>
    <x v="665"/>
    <x v="656"/>
  </r>
  <r>
    <s v="368 - EDUCACAO BASICA"/>
    <x v="11"/>
    <x v="608"/>
    <s v="Fontes de emissão"/>
    <x v="666"/>
    <x v="657"/>
  </r>
  <r>
    <s v="368 - EDUCACAO BASICA"/>
    <x v="11"/>
    <x v="608"/>
    <s v="Demais fontes"/>
    <x v="667"/>
    <x v="658"/>
  </r>
  <r>
    <s v="368 - EDUCACAO BASICA"/>
    <x v="11"/>
    <x v="609"/>
    <s v="Fontes de emissão"/>
    <x v="668"/>
    <x v="1"/>
  </r>
  <r>
    <s v="368 - EDUCACAO BASICA"/>
    <x v="11"/>
    <x v="609"/>
    <s v="Demais fontes"/>
    <x v="669"/>
    <x v="659"/>
  </r>
  <r>
    <s v="368 - EDUCACAO BASICA"/>
    <x v="11"/>
    <x v="610"/>
    <s v="Fontes de emissão"/>
    <x v="12"/>
    <x v="1"/>
  </r>
  <r>
    <s v="368 - EDUCACAO BASICA"/>
    <x v="11"/>
    <x v="610"/>
    <s v="Demais fontes"/>
    <x v="670"/>
    <x v="660"/>
  </r>
  <r>
    <s v="368 - EDUCACAO BASICA"/>
    <x v="11"/>
    <x v="611"/>
    <s v="Fontes de emissão"/>
    <x v="671"/>
    <x v="661"/>
  </r>
  <r>
    <s v="368 - EDUCACAO BASICA"/>
    <x v="11"/>
    <x v="611"/>
    <s v="Demais fontes"/>
    <x v="672"/>
    <x v="662"/>
  </r>
  <r>
    <s v="368 - EDUCACAO BASICA"/>
    <x v="11"/>
    <x v="165"/>
    <s v="Fontes de emissão"/>
    <x v="673"/>
    <x v="1"/>
  </r>
  <r>
    <s v="368 - EDUCACAO BASICA"/>
    <x v="11"/>
    <x v="165"/>
    <s v="Demais fontes"/>
    <x v="674"/>
    <x v="663"/>
  </r>
  <r>
    <s v="368 - EDUCACAO BASICA"/>
    <x v="11"/>
    <x v="612"/>
    <s v="Fontes de emissão"/>
    <x v="675"/>
    <x v="664"/>
  </r>
  <r>
    <s v="368 - EDUCACAO BASICA"/>
    <x v="11"/>
    <x v="612"/>
    <s v="Demais fontes"/>
    <x v="676"/>
    <x v="665"/>
  </r>
  <r>
    <s v="368 - EDUCACAO BASICA"/>
    <x v="11"/>
    <x v="613"/>
    <s v="Fontes de emissão"/>
    <x v="677"/>
    <x v="666"/>
  </r>
  <r>
    <s v="368 - EDUCACAO BASICA"/>
    <x v="11"/>
    <x v="613"/>
    <s v="Demais fontes"/>
    <x v="678"/>
    <x v="667"/>
  </r>
  <r>
    <s v="368 - EDUCACAO BASICA"/>
    <x v="11"/>
    <x v="614"/>
    <s v="Fontes de emissão"/>
    <x v="679"/>
    <x v="668"/>
  </r>
  <r>
    <s v="368 - EDUCACAO BASICA"/>
    <x v="11"/>
    <x v="614"/>
    <s v="Demais fontes"/>
    <x v="680"/>
    <x v="669"/>
  </r>
  <r>
    <s v="391 - PATRIMONIO HISTORICO, ARTISTICO E ARQUEOLOGICO"/>
    <x v="12"/>
    <x v="615"/>
    <s v="Fontes de emissão"/>
    <x v="12"/>
    <x v="42"/>
  </r>
  <r>
    <s v="391 - PATRIMONIO HISTORICO, ARTISTICO E ARQUEOLOGICO"/>
    <x v="12"/>
    <x v="615"/>
    <s v="Demais fontes"/>
    <x v="51"/>
    <x v="50"/>
  </r>
  <r>
    <s v="391 - PATRIMONIO HISTORICO, ARTISTICO E ARQUEOLOGICO"/>
    <x v="12"/>
    <x v="616"/>
    <s v="Fontes de emissão"/>
    <x v="681"/>
    <x v="670"/>
  </r>
  <r>
    <s v="391 - PATRIMONIO HISTORICO, ARTISTICO E ARQUEOLOGICO"/>
    <x v="12"/>
    <x v="616"/>
    <s v="Demais fontes"/>
    <x v="682"/>
    <x v="671"/>
  </r>
  <r>
    <s v="391 - PATRIMONIO HISTORICO, ARTISTICO E ARQUEOLOGICO"/>
    <x v="12"/>
    <x v="617"/>
    <s v="Fontes de emissão"/>
    <x v="683"/>
    <x v="672"/>
  </r>
  <r>
    <s v="391 - PATRIMONIO HISTORICO, ARTISTICO E ARQUEOLOGICO"/>
    <x v="12"/>
    <x v="617"/>
    <s v="Demais fontes"/>
    <x v="684"/>
    <x v="673"/>
  </r>
  <r>
    <s v="391 - PATRIMONIO HISTORICO, ARTISTICO E ARQUEOLOGICO"/>
    <x v="12"/>
    <x v="618"/>
    <s v="Demais fontes"/>
    <x v="685"/>
    <x v="283"/>
  </r>
  <r>
    <s v="392 - DIFUSAO CULTURAL"/>
    <x v="12"/>
    <x v="619"/>
    <s v="Demais fontes"/>
    <x v="686"/>
    <x v="674"/>
  </r>
  <r>
    <s v="392 - DIFUSAO CULTURAL"/>
    <x v="12"/>
    <x v="620"/>
    <s v="Demais fontes"/>
    <x v="687"/>
    <x v="675"/>
  </r>
  <r>
    <s v="392 - DIFUSAO CULTURAL"/>
    <x v="12"/>
    <x v="621"/>
    <s v="Demais fontes"/>
    <x v="12"/>
    <x v="84"/>
  </r>
  <r>
    <s v="392 - DIFUSAO CULTURAL"/>
    <x v="12"/>
    <x v="622"/>
    <s v="Fontes de emissão"/>
    <x v="688"/>
    <x v="676"/>
  </r>
  <r>
    <s v="392 - DIFUSAO CULTURAL"/>
    <x v="12"/>
    <x v="622"/>
    <s v="Demais fontes"/>
    <x v="689"/>
    <x v="677"/>
  </r>
  <r>
    <s v="392 - DIFUSAO CULTURAL"/>
    <x v="12"/>
    <x v="623"/>
    <s v="Demais fontes"/>
    <x v="12"/>
    <x v="125"/>
  </r>
  <r>
    <s v="392 - DIFUSAO CULTURAL"/>
    <x v="12"/>
    <x v="624"/>
    <s v="Fontes de emissão"/>
    <x v="690"/>
    <x v="678"/>
  </r>
  <r>
    <s v="392 - DIFUSAO CULTURAL"/>
    <x v="12"/>
    <x v="624"/>
    <s v="Demais fontes"/>
    <x v="691"/>
    <x v="679"/>
  </r>
  <r>
    <s v="392 - DIFUSAO CULTURAL"/>
    <x v="12"/>
    <x v="625"/>
    <s v="Fontes de emissão"/>
    <x v="692"/>
    <x v="680"/>
  </r>
  <r>
    <s v="392 - DIFUSAO CULTURAL"/>
    <x v="12"/>
    <x v="625"/>
    <s v="Demais fontes"/>
    <x v="693"/>
    <x v="681"/>
  </r>
  <r>
    <s v="392 - DIFUSAO CULTURAL"/>
    <x v="12"/>
    <x v="626"/>
    <s v="Fontes de emissão"/>
    <x v="694"/>
    <x v="682"/>
  </r>
  <r>
    <s v="392 - DIFUSAO CULTURAL"/>
    <x v="12"/>
    <x v="626"/>
    <s v="Demais fontes"/>
    <x v="695"/>
    <x v="683"/>
  </r>
  <r>
    <s v="392 - DIFUSAO CULTURAL"/>
    <x v="12"/>
    <x v="627"/>
    <s v="Fontes de emissão"/>
    <x v="696"/>
    <x v="684"/>
  </r>
  <r>
    <s v="392 - DIFUSAO CULTURAL"/>
    <x v="12"/>
    <x v="627"/>
    <s v="Demais fontes"/>
    <x v="697"/>
    <x v="685"/>
  </r>
  <r>
    <s v="392 - DIFUSAO CULTURAL"/>
    <x v="12"/>
    <x v="628"/>
    <s v="Fontes de emissão"/>
    <x v="698"/>
    <x v="686"/>
  </r>
  <r>
    <s v="392 - DIFUSAO CULTURAL"/>
    <x v="12"/>
    <x v="628"/>
    <s v="Demais fontes"/>
    <x v="699"/>
    <x v="687"/>
  </r>
  <r>
    <s v="392 - DIFUSAO CULTURAL"/>
    <x v="12"/>
    <x v="629"/>
    <s v="Demais fontes"/>
    <x v="63"/>
    <x v="688"/>
  </r>
  <r>
    <s v="392 - DIFUSAO CULTURAL"/>
    <x v="12"/>
    <x v="630"/>
    <s v="Fontes de emissão"/>
    <x v="700"/>
    <x v="689"/>
  </r>
  <r>
    <s v="392 - DIFUSAO CULTURAL"/>
    <x v="12"/>
    <x v="630"/>
    <s v="Demais fontes"/>
    <x v="701"/>
    <x v="690"/>
  </r>
  <r>
    <s v="392 - DIFUSAO CULTURAL"/>
    <x v="12"/>
    <x v="631"/>
    <s v="Fontes de emissão"/>
    <x v="702"/>
    <x v="691"/>
  </r>
  <r>
    <s v="392 - DIFUSAO CULTURAL"/>
    <x v="12"/>
    <x v="631"/>
    <s v="Demais fontes"/>
    <x v="703"/>
    <x v="692"/>
  </r>
  <r>
    <s v="392 - DIFUSAO CULTURAL"/>
    <x v="12"/>
    <x v="632"/>
    <s v="Fontes de emissão"/>
    <x v="704"/>
    <x v="693"/>
  </r>
  <r>
    <s v="392 - DIFUSAO CULTURAL"/>
    <x v="12"/>
    <x v="632"/>
    <s v="Demais fontes"/>
    <x v="705"/>
    <x v="694"/>
  </r>
  <r>
    <s v="392 - DIFUSAO CULTURAL"/>
    <x v="12"/>
    <x v="633"/>
    <s v="Fontes de emissão"/>
    <x v="706"/>
    <x v="695"/>
  </r>
  <r>
    <s v="392 - DIFUSAO CULTURAL"/>
    <x v="12"/>
    <x v="633"/>
    <s v="Demais fontes"/>
    <x v="707"/>
    <x v="696"/>
  </r>
  <r>
    <s v="392 - DIFUSAO CULTURAL"/>
    <x v="12"/>
    <x v="634"/>
    <s v="Fontes de emissão"/>
    <x v="708"/>
    <x v="697"/>
  </r>
  <r>
    <s v="392 - DIFUSAO CULTURAL"/>
    <x v="12"/>
    <x v="634"/>
    <s v="Demais fontes"/>
    <x v="709"/>
    <x v="698"/>
  </r>
  <r>
    <s v="392 - DIFUSAO CULTURAL"/>
    <x v="12"/>
    <x v="635"/>
    <s v="Fontes de emissão"/>
    <x v="710"/>
    <x v="699"/>
  </r>
  <r>
    <s v="392 - DIFUSAO CULTURAL"/>
    <x v="12"/>
    <x v="635"/>
    <s v="Demais fontes"/>
    <x v="711"/>
    <x v="700"/>
  </r>
  <r>
    <s v="392 - DIFUSAO CULTURAL"/>
    <x v="12"/>
    <x v="636"/>
    <s v="Demais fontes"/>
    <x v="61"/>
    <x v="104"/>
  </r>
  <r>
    <s v="421 - CUSTODIA E REINTEGRACAO SOCIAL"/>
    <x v="13"/>
    <x v="637"/>
    <s v="Demais fontes"/>
    <x v="712"/>
    <x v="701"/>
  </r>
  <r>
    <s v="421 - CUSTODIA E REINTEGRACAO SOCIAL"/>
    <x v="13"/>
    <x v="638"/>
    <s v="Demais fontes"/>
    <x v="713"/>
    <x v="702"/>
  </r>
  <r>
    <s v="421 - CUSTODIA E REINTEGRACAO SOCIAL"/>
    <x v="13"/>
    <x v="639"/>
    <s v="Demais fontes"/>
    <x v="75"/>
    <x v="62"/>
  </r>
  <r>
    <s v="421 - CUSTODIA E REINTEGRACAO SOCIAL"/>
    <x v="13"/>
    <x v="640"/>
    <s v="Demais fontes"/>
    <x v="132"/>
    <x v="62"/>
  </r>
  <r>
    <s v="421 - CUSTODIA E REINTEGRACAO SOCIAL"/>
    <x v="13"/>
    <x v="641"/>
    <s v="Demais fontes"/>
    <x v="714"/>
    <x v="703"/>
  </r>
  <r>
    <s v="421 - CUSTODIA E REINTEGRACAO SOCIAL"/>
    <x v="13"/>
    <x v="189"/>
    <s v="Demais fontes"/>
    <x v="12"/>
    <x v="1"/>
  </r>
  <r>
    <s v="422 - DIREITOS INDIVIDUAIS, COLETIVOS E DIFUSOS"/>
    <x v="13"/>
    <x v="642"/>
    <s v="Fontes de emissão"/>
    <x v="715"/>
    <x v="158"/>
  </r>
  <r>
    <s v="422 - DIREITOS INDIVIDUAIS, COLETIVOS E DIFUSOS"/>
    <x v="13"/>
    <x v="642"/>
    <s v="Demais fontes"/>
    <x v="716"/>
    <x v="704"/>
  </r>
  <r>
    <s v="422 - DIREITOS INDIVIDUAIS, COLETIVOS E DIFUSOS"/>
    <x v="13"/>
    <x v="643"/>
    <s v="Demais fontes"/>
    <x v="12"/>
    <x v="58"/>
  </r>
  <r>
    <s v="422 - DIREITOS INDIVIDUAIS, COLETIVOS E DIFUSOS"/>
    <x v="13"/>
    <x v="644"/>
    <s v="Fontes de emissão"/>
    <x v="717"/>
    <x v="705"/>
  </r>
  <r>
    <s v="422 - DIREITOS INDIVIDUAIS, COLETIVOS E DIFUSOS"/>
    <x v="13"/>
    <x v="644"/>
    <s v="Demais fontes"/>
    <x v="718"/>
    <x v="706"/>
  </r>
  <r>
    <s v="422 - DIREITOS INDIVIDUAIS, COLETIVOS E DIFUSOS"/>
    <x v="13"/>
    <x v="645"/>
    <s v="Demais fontes"/>
    <x v="719"/>
    <x v="707"/>
  </r>
  <r>
    <s v="422 - DIREITOS INDIVIDUAIS, COLETIVOS E DIFUSOS"/>
    <x v="13"/>
    <x v="646"/>
    <s v="Fontes de emissão"/>
    <x v="720"/>
    <x v="708"/>
  </r>
  <r>
    <s v="422 - DIREITOS INDIVIDUAIS, COLETIVOS E DIFUSOS"/>
    <x v="13"/>
    <x v="646"/>
    <s v="Demais fontes"/>
    <x v="721"/>
    <x v="709"/>
  </r>
  <r>
    <s v="422 - DIREITOS INDIVIDUAIS, COLETIVOS E DIFUSOS"/>
    <x v="13"/>
    <x v="647"/>
    <s v="Fontes de emissão"/>
    <x v="12"/>
    <x v="42"/>
  </r>
  <r>
    <s v="422 - DIREITOS INDIVIDUAIS, COLETIVOS E DIFUSOS"/>
    <x v="13"/>
    <x v="647"/>
    <s v="Demais fontes"/>
    <x v="12"/>
    <x v="544"/>
  </r>
  <r>
    <s v="422 - DIREITOS INDIVIDUAIS, COLETIVOS E DIFUSOS"/>
    <x v="13"/>
    <x v="648"/>
    <s v="Demais fontes"/>
    <x v="722"/>
    <x v="710"/>
  </r>
  <r>
    <s v="422 - DIREITOS INDIVIDUAIS, COLETIVOS E DIFUSOS"/>
    <x v="13"/>
    <x v="649"/>
    <s v="Fontes de emissão"/>
    <x v="12"/>
    <x v="1"/>
  </r>
  <r>
    <s v="422 - DIREITOS INDIVIDUAIS, COLETIVOS E DIFUSOS"/>
    <x v="13"/>
    <x v="649"/>
    <s v="Demais fontes"/>
    <x v="12"/>
    <x v="1"/>
  </r>
  <r>
    <s v="422 - DIREITOS INDIVIDUAIS, COLETIVOS E DIFUSOS"/>
    <x v="13"/>
    <x v="650"/>
    <s v="Demais fontes"/>
    <x v="12"/>
    <x v="1"/>
  </r>
  <r>
    <s v="422 - DIREITOS INDIVIDUAIS, COLETIVOS E DIFUSOS"/>
    <x v="13"/>
    <x v="651"/>
    <s v="Fontes de emissão"/>
    <x v="723"/>
    <x v="711"/>
  </r>
  <r>
    <s v="422 - DIREITOS INDIVIDUAIS, COLETIVOS E DIFUSOS"/>
    <x v="13"/>
    <x v="651"/>
    <s v="Demais fontes"/>
    <x v="724"/>
    <x v="712"/>
  </r>
  <r>
    <s v="422 - DIREITOS INDIVIDUAIS, COLETIVOS E DIFUSOS"/>
    <x v="13"/>
    <x v="652"/>
    <s v="Fontes de emissão"/>
    <x v="725"/>
    <x v="713"/>
  </r>
  <r>
    <s v="422 - DIREITOS INDIVIDUAIS, COLETIVOS E DIFUSOS"/>
    <x v="13"/>
    <x v="652"/>
    <s v="Demais fontes"/>
    <x v="726"/>
    <x v="714"/>
  </r>
  <r>
    <s v="422 - DIREITOS INDIVIDUAIS, COLETIVOS E DIFUSOS"/>
    <x v="13"/>
    <x v="653"/>
    <s v="Fontes de emissão"/>
    <x v="727"/>
    <x v="435"/>
  </r>
  <r>
    <s v="422 - DIREITOS INDIVIDUAIS, COLETIVOS E DIFUSOS"/>
    <x v="13"/>
    <x v="653"/>
    <s v="Demais fontes"/>
    <x v="728"/>
    <x v="715"/>
  </r>
  <r>
    <s v="422 - DIREITOS INDIVIDUAIS, COLETIVOS E DIFUSOS"/>
    <x v="13"/>
    <x v="654"/>
    <s v="Fontes de emissão"/>
    <x v="729"/>
    <x v="716"/>
  </r>
  <r>
    <s v="422 - DIREITOS INDIVIDUAIS, COLETIVOS E DIFUSOS"/>
    <x v="13"/>
    <x v="654"/>
    <s v="Demais fontes"/>
    <x v="730"/>
    <x v="717"/>
  </r>
  <r>
    <s v="422 - DIREITOS INDIVIDUAIS, COLETIVOS E DIFUSOS"/>
    <x v="13"/>
    <x v="655"/>
    <s v="Fontes de emissão"/>
    <x v="731"/>
    <x v="718"/>
  </r>
  <r>
    <s v="422 - DIREITOS INDIVIDUAIS, COLETIVOS E DIFUSOS"/>
    <x v="13"/>
    <x v="655"/>
    <s v="Demais fontes"/>
    <x v="732"/>
    <x v="719"/>
  </r>
  <r>
    <s v="422 - DIREITOS INDIVIDUAIS, COLETIVOS E DIFUSOS"/>
    <x v="13"/>
    <x v="656"/>
    <s v="Demais fontes"/>
    <x v="733"/>
    <x v="720"/>
  </r>
  <r>
    <s v="422 - DIREITOS INDIVIDUAIS, COLETIVOS E DIFUSOS"/>
    <x v="13"/>
    <x v="657"/>
    <s v="Fontes de emissão"/>
    <x v="734"/>
    <x v="721"/>
  </r>
  <r>
    <s v="422 - DIREITOS INDIVIDUAIS, COLETIVOS E DIFUSOS"/>
    <x v="13"/>
    <x v="657"/>
    <s v="Demais fontes"/>
    <x v="735"/>
    <x v="722"/>
  </r>
  <r>
    <s v="422 - DIREITOS INDIVIDUAIS, COLETIVOS E DIFUSOS"/>
    <x v="13"/>
    <x v="658"/>
    <s v="Demais fontes"/>
    <x v="736"/>
    <x v="723"/>
  </r>
  <r>
    <s v="422 - DIREITOS INDIVIDUAIS, COLETIVOS E DIFUSOS"/>
    <x v="13"/>
    <x v="659"/>
    <s v="Fontes de emissão"/>
    <x v="12"/>
    <x v="272"/>
  </r>
  <r>
    <s v="422 - DIREITOS INDIVIDUAIS, COLETIVOS E DIFUSOS"/>
    <x v="13"/>
    <x v="659"/>
    <s v="Demais fontes"/>
    <x v="12"/>
    <x v="273"/>
  </r>
  <r>
    <s v="422 - DIREITOS INDIVIDUAIS, COLETIVOS E DIFUSOS"/>
    <x v="13"/>
    <x v="660"/>
    <s v="Fontes de emissão"/>
    <x v="737"/>
    <x v="724"/>
  </r>
  <r>
    <s v="422 - DIREITOS INDIVIDUAIS, COLETIVOS E DIFUSOS"/>
    <x v="13"/>
    <x v="660"/>
    <s v="Demais fontes"/>
    <x v="738"/>
    <x v="725"/>
  </r>
  <r>
    <s v="422 - DIREITOS INDIVIDUAIS, COLETIVOS E DIFUSOS"/>
    <x v="13"/>
    <x v="661"/>
    <s v="Demais fontes"/>
    <x v="739"/>
    <x v="726"/>
  </r>
  <r>
    <s v="422 - DIREITOS INDIVIDUAIS, COLETIVOS E DIFUSOS"/>
    <x v="13"/>
    <x v="662"/>
    <s v="Demais fontes"/>
    <x v="740"/>
    <x v="727"/>
  </r>
  <r>
    <s v="422 - DIREITOS INDIVIDUAIS, COLETIVOS E DIFUSOS"/>
    <x v="13"/>
    <x v="663"/>
    <s v="Fontes de emissão"/>
    <x v="12"/>
    <x v="42"/>
  </r>
  <r>
    <s v="422 - DIREITOS INDIVIDUAIS, COLETIVOS E DIFUSOS"/>
    <x v="13"/>
    <x v="663"/>
    <s v="Demais fontes"/>
    <x v="741"/>
    <x v="728"/>
  </r>
  <r>
    <s v="422 - DIREITOS INDIVIDUAIS, COLETIVOS E DIFUSOS"/>
    <x v="13"/>
    <x v="664"/>
    <s v="Demais fontes"/>
    <x v="12"/>
    <x v="1"/>
  </r>
  <r>
    <s v="423 - ASSISTENCIA AOS POVOS INDIGENAS"/>
    <x v="13"/>
    <x v="665"/>
    <s v="Fontes de emissão"/>
    <x v="12"/>
    <x v="42"/>
  </r>
  <r>
    <s v="423 - ASSISTENCIA AOS POVOS INDIGENAS"/>
    <x v="13"/>
    <x v="665"/>
    <s v="Demais fontes"/>
    <x v="742"/>
    <x v="729"/>
  </r>
  <r>
    <s v="423 - ASSISTENCIA AOS POVOS INDIGENAS"/>
    <x v="13"/>
    <x v="666"/>
    <s v="Fontes de emissão"/>
    <x v="743"/>
    <x v="730"/>
  </r>
  <r>
    <s v="423 - ASSISTENCIA AOS POVOS INDIGENAS"/>
    <x v="13"/>
    <x v="666"/>
    <s v="Demais fontes"/>
    <x v="744"/>
    <x v="731"/>
  </r>
  <r>
    <s v="423 - ASSISTENCIA AOS POVOS INDIGENAS"/>
    <x v="13"/>
    <x v="189"/>
    <s v="Demais fontes"/>
    <x v="12"/>
    <x v="1"/>
  </r>
  <r>
    <s v="451 - INFRA-ESTRUTURA URBANA"/>
    <x v="14"/>
    <x v="667"/>
    <s v="Demais fontes"/>
    <x v="745"/>
    <x v="732"/>
  </r>
  <r>
    <s v="451 - INFRA-ESTRUTURA URBANA"/>
    <x v="14"/>
    <x v="668"/>
    <s v="Demais fontes"/>
    <x v="746"/>
    <x v="733"/>
  </r>
  <r>
    <s v="451 - INFRA-ESTRUTURA URBANA"/>
    <x v="14"/>
    <x v="669"/>
    <s v="Demais fontes"/>
    <x v="12"/>
    <x v="734"/>
  </r>
  <r>
    <s v="451 - INFRA-ESTRUTURA URBANA"/>
    <x v="14"/>
    <x v="670"/>
    <s v="Demais fontes"/>
    <x v="747"/>
    <x v="62"/>
  </r>
  <r>
    <s v="451 - INFRA-ESTRUTURA URBANA"/>
    <x v="14"/>
    <x v="671"/>
    <s v="Fontes de emissão"/>
    <x v="12"/>
    <x v="735"/>
  </r>
  <r>
    <s v="451 - INFRA-ESTRUTURA URBANA"/>
    <x v="14"/>
    <x v="671"/>
    <s v="Demais fontes"/>
    <x v="748"/>
    <x v="736"/>
  </r>
  <r>
    <s v="451 - INFRA-ESTRUTURA URBANA"/>
    <x v="14"/>
    <x v="672"/>
    <s v="Demais fontes"/>
    <x v="747"/>
    <x v="62"/>
  </r>
  <r>
    <s v="451 - INFRA-ESTRUTURA URBANA"/>
    <x v="14"/>
    <x v="673"/>
    <s v="Fontes de emissão"/>
    <x v="12"/>
    <x v="1"/>
  </r>
  <r>
    <s v="451 - INFRA-ESTRUTURA URBANA"/>
    <x v="14"/>
    <x v="673"/>
    <s v="Demais fontes"/>
    <x v="61"/>
    <x v="1"/>
  </r>
  <r>
    <s v="451 - INFRA-ESTRUTURA URBANA"/>
    <x v="14"/>
    <x v="674"/>
    <s v="Demais fontes"/>
    <x v="12"/>
    <x v="62"/>
  </r>
  <r>
    <s v="451 - INFRA-ESTRUTURA URBANA"/>
    <x v="14"/>
    <x v="675"/>
    <s v="Demais fontes"/>
    <x v="749"/>
    <x v="123"/>
  </r>
  <r>
    <s v="452 - SERVICOS URBANOS"/>
    <x v="14"/>
    <x v="676"/>
    <s v="Demais fontes"/>
    <x v="750"/>
    <x v="737"/>
  </r>
  <r>
    <s v="452 - SERVICOS URBANOS"/>
    <x v="14"/>
    <x v="677"/>
    <s v="Demais fontes"/>
    <x v="12"/>
    <x v="1"/>
  </r>
  <r>
    <s v="452 - SERVICOS URBANOS"/>
    <x v="14"/>
    <x v="678"/>
    <s v="Fontes de emissão"/>
    <x v="12"/>
    <x v="158"/>
  </r>
  <r>
    <s v="452 - SERVICOS URBANOS"/>
    <x v="14"/>
    <x v="678"/>
    <s v="Demais fontes"/>
    <x v="12"/>
    <x v="159"/>
  </r>
  <r>
    <s v="453 - TRANSPORTES COLETIVOS URBANOS"/>
    <x v="14"/>
    <x v="679"/>
    <s v="Fontes de emissão"/>
    <x v="12"/>
    <x v="1"/>
  </r>
  <r>
    <s v="453 - TRANSPORTES COLETIVOS URBANOS"/>
    <x v="14"/>
    <x v="679"/>
    <s v="Demais fontes"/>
    <x v="751"/>
    <x v="738"/>
  </r>
  <r>
    <s v="453 - TRANSPORTES COLETIVOS URBANOS"/>
    <x v="14"/>
    <x v="680"/>
    <s v="Fontes de emissão"/>
    <x v="12"/>
    <x v="739"/>
  </r>
  <r>
    <s v="453 - TRANSPORTES COLETIVOS URBANOS"/>
    <x v="14"/>
    <x v="680"/>
    <s v="Demais fontes"/>
    <x v="752"/>
    <x v="740"/>
  </r>
  <r>
    <s v="482 - HABITACAO URBANA"/>
    <x v="15"/>
    <x v="681"/>
    <s v="Demais fontes"/>
    <x v="753"/>
    <x v="741"/>
  </r>
  <r>
    <s v="482 - HABITACAO URBANA"/>
    <x v="15"/>
    <x v="682"/>
    <s v="Demais fontes"/>
    <x v="60"/>
    <x v="104"/>
  </r>
  <r>
    <s v="482 - HABITACAO URBANA"/>
    <x v="15"/>
    <x v="683"/>
    <s v="Demais fontes"/>
    <x v="754"/>
    <x v="742"/>
  </r>
  <r>
    <s v="482 - HABITACAO URBANA"/>
    <x v="15"/>
    <x v="684"/>
    <s v="Demais fontes"/>
    <x v="755"/>
    <x v="743"/>
  </r>
  <r>
    <s v="482 - HABITACAO URBANA"/>
    <x v="15"/>
    <x v="685"/>
    <s v="Demais fontes"/>
    <x v="82"/>
    <x v="58"/>
  </r>
  <r>
    <s v="482 - HABITACAO URBANA"/>
    <x v="15"/>
    <x v="686"/>
    <s v="Fontes de emissão"/>
    <x v="756"/>
    <x v="53"/>
  </r>
  <r>
    <s v="482 - HABITACAO URBANA"/>
    <x v="15"/>
    <x v="686"/>
    <s v="Demais fontes"/>
    <x v="757"/>
    <x v="744"/>
  </r>
  <r>
    <s v="482 - HABITACAO URBANA"/>
    <x v="15"/>
    <x v="687"/>
    <s v="Demais fontes"/>
    <x v="60"/>
    <x v="104"/>
  </r>
  <r>
    <s v="482 - HABITACAO URBANA"/>
    <x v="15"/>
    <x v="688"/>
    <s v="Demais fontes"/>
    <x v="82"/>
    <x v="58"/>
  </r>
  <r>
    <s v="511 - SANEAMENTO BASICO RURAL"/>
    <x v="16"/>
    <x v="689"/>
    <s v="Demais fontes"/>
    <x v="143"/>
    <x v="1"/>
  </r>
  <r>
    <s v="511 - SANEAMENTO BASICO RURAL"/>
    <x v="16"/>
    <x v="690"/>
    <s v="Demais fontes"/>
    <x v="758"/>
    <x v="1"/>
  </r>
  <r>
    <s v="511 - SANEAMENTO BASICO RURAL"/>
    <x v="16"/>
    <x v="691"/>
    <s v="Demais fontes"/>
    <x v="565"/>
    <x v="1"/>
  </r>
  <r>
    <s v="511 - SANEAMENTO BASICO RURAL"/>
    <x v="16"/>
    <x v="692"/>
    <s v="Demais fontes"/>
    <x v="12"/>
    <x v="342"/>
  </r>
  <r>
    <s v="511 - SANEAMENTO BASICO RURAL"/>
    <x v="16"/>
    <x v="693"/>
    <s v="Fontes de emissão"/>
    <x v="12"/>
    <x v="1"/>
  </r>
  <r>
    <s v="511 - SANEAMENTO BASICO RURAL"/>
    <x v="16"/>
    <x v="693"/>
    <s v="Demais fontes"/>
    <x v="12"/>
    <x v="745"/>
  </r>
  <r>
    <s v="511 - SANEAMENTO BASICO RURAL"/>
    <x v="16"/>
    <x v="694"/>
    <s v="Fontes de emissão"/>
    <x v="12"/>
    <x v="42"/>
  </r>
  <r>
    <s v="511 - SANEAMENTO BASICO RURAL"/>
    <x v="16"/>
    <x v="694"/>
    <s v="Demais fontes"/>
    <x v="12"/>
    <x v="566"/>
  </r>
  <r>
    <s v="511 - SANEAMENTO BASICO RURAL"/>
    <x v="16"/>
    <x v="695"/>
    <s v="Fontes de emissão"/>
    <x v="12"/>
    <x v="325"/>
  </r>
  <r>
    <s v="511 - SANEAMENTO BASICO RURAL"/>
    <x v="16"/>
    <x v="695"/>
    <s v="Demais fontes"/>
    <x v="759"/>
    <x v="746"/>
  </r>
  <r>
    <s v="512 - SANEAMENTO BASICO URBANO"/>
    <x v="16"/>
    <x v="696"/>
    <s v="Demais fontes"/>
    <x v="12"/>
    <x v="645"/>
  </r>
  <r>
    <s v="512 - SANEAMENTO BASICO URBANO"/>
    <x v="16"/>
    <x v="697"/>
    <s v="Demais fontes"/>
    <x v="12"/>
    <x v="747"/>
  </r>
  <r>
    <s v="512 - SANEAMENTO BASICO URBANO"/>
    <x v="16"/>
    <x v="698"/>
    <s v="Demais fontes"/>
    <x v="12"/>
    <x v="748"/>
  </r>
  <r>
    <s v="512 - SANEAMENTO BASICO URBANO"/>
    <x v="16"/>
    <x v="699"/>
    <s v="Fontes de emissão"/>
    <x v="12"/>
    <x v="1"/>
  </r>
  <r>
    <s v="512 - SANEAMENTO BASICO URBANO"/>
    <x v="16"/>
    <x v="699"/>
    <s v="Demais fontes"/>
    <x v="760"/>
    <x v="749"/>
  </r>
  <r>
    <s v="512 - SANEAMENTO BASICO URBANO"/>
    <x v="16"/>
    <x v="700"/>
    <s v="Fontes de emissão"/>
    <x v="12"/>
    <x v="1"/>
  </r>
  <r>
    <s v="512 - SANEAMENTO BASICO URBANO"/>
    <x v="16"/>
    <x v="700"/>
    <s v="Demais fontes"/>
    <x v="761"/>
    <x v="750"/>
  </r>
  <r>
    <s v="512 - SANEAMENTO BASICO URBANO"/>
    <x v="16"/>
    <x v="701"/>
    <s v="Fontes de emissão"/>
    <x v="12"/>
    <x v="1"/>
  </r>
  <r>
    <s v="512 - SANEAMENTO BASICO URBANO"/>
    <x v="16"/>
    <x v="701"/>
    <s v="Demais fontes"/>
    <x v="762"/>
    <x v="751"/>
  </r>
  <r>
    <s v="512 - SANEAMENTO BASICO URBANO"/>
    <x v="16"/>
    <x v="702"/>
    <s v="Fontes de emissão"/>
    <x v="12"/>
    <x v="1"/>
  </r>
  <r>
    <s v="512 - SANEAMENTO BASICO URBANO"/>
    <x v="16"/>
    <x v="702"/>
    <s v="Demais fontes"/>
    <x v="763"/>
    <x v="752"/>
  </r>
  <r>
    <s v="512 - SANEAMENTO BASICO URBANO"/>
    <x v="16"/>
    <x v="703"/>
    <s v="Demais fontes"/>
    <x v="12"/>
    <x v="753"/>
  </r>
  <r>
    <s v="512 - SANEAMENTO BASICO URBANO"/>
    <x v="16"/>
    <x v="704"/>
    <s v="Fontes de emissão"/>
    <x v="12"/>
    <x v="1"/>
  </r>
  <r>
    <s v="512 - SANEAMENTO BASICO URBANO"/>
    <x v="16"/>
    <x v="704"/>
    <s v="Demais fontes"/>
    <x v="764"/>
    <x v="754"/>
  </r>
  <r>
    <s v="512 - SANEAMENTO BASICO URBANO"/>
    <x v="16"/>
    <x v="705"/>
    <s v="Fontes de emissão"/>
    <x v="12"/>
    <x v="1"/>
  </r>
  <r>
    <s v="512 - SANEAMENTO BASICO URBANO"/>
    <x v="16"/>
    <x v="705"/>
    <s v="Demais fontes"/>
    <x v="765"/>
    <x v="755"/>
  </r>
  <r>
    <s v="512 - SANEAMENTO BASICO URBANO"/>
    <x v="16"/>
    <x v="706"/>
    <s v="Fontes de emissão"/>
    <x v="12"/>
    <x v="42"/>
  </r>
  <r>
    <s v="512 - SANEAMENTO BASICO URBANO"/>
    <x v="16"/>
    <x v="706"/>
    <s v="Demais fontes"/>
    <x v="766"/>
    <x v="756"/>
  </r>
  <r>
    <s v="512 - SANEAMENTO BASICO URBANO"/>
    <x v="16"/>
    <x v="707"/>
    <s v="Fontes de emissão"/>
    <x v="767"/>
    <x v="757"/>
  </r>
  <r>
    <s v="512 - SANEAMENTO BASICO URBANO"/>
    <x v="16"/>
    <x v="707"/>
    <s v="Demais fontes"/>
    <x v="768"/>
    <x v="758"/>
  </r>
  <r>
    <s v="512 - SANEAMENTO BASICO URBANO"/>
    <x v="16"/>
    <x v="708"/>
    <s v="Demais fontes"/>
    <x v="51"/>
    <x v="50"/>
  </r>
  <r>
    <s v="512 - SANEAMENTO BASICO URBANO"/>
    <x v="16"/>
    <x v="709"/>
    <s v="Fontes de emissão"/>
    <x v="12"/>
    <x v="437"/>
  </r>
  <r>
    <s v="512 - SANEAMENTO BASICO URBANO"/>
    <x v="16"/>
    <x v="709"/>
    <s v="Demais fontes"/>
    <x v="82"/>
    <x v="759"/>
  </r>
  <r>
    <s v="512 - SANEAMENTO BASICO URBANO"/>
    <x v="16"/>
    <x v="710"/>
    <s v="Fontes de emissão"/>
    <x v="12"/>
    <x v="158"/>
  </r>
  <r>
    <s v="512 - SANEAMENTO BASICO URBANO"/>
    <x v="16"/>
    <x v="710"/>
    <s v="Demais fontes"/>
    <x v="769"/>
    <x v="159"/>
  </r>
  <r>
    <s v="512 - SANEAMENTO BASICO URBANO"/>
    <x v="16"/>
    <x v="711"/>
    <s v="Demais fontes"/>
    <x v="770"/>
    <x v="84"/>
  </r>
  <r>
    <s v="512 - SANEAMENTO BASICO URBANO"/>
    <x v="16"/>
    <x v="712"/>
    <s v="Demais fontes"/>
    <x v="771"/>
    <x v="1"/>
  </r>
  <r>
    <s v="512 - SANEAMENTO BASICO URBANO"/>
    <x v="16"/>
    <x v="713"/>
    <s v="Demais fontes"/>
    <x v="772"/>
    <x v="1"/>
  </r>
  <r>
    <s v="512 - SANEAMENTO BASICO URBANO"/>
    <x v="16"/>
    <x v="714"/>
    <s v="Demais fontes"/>
    <x v="773"/>
    <x v="1"/>
  </r>
  <r>
    <s v="512 - SANEAMENTO BASICO URBANO"/>
    <x v="16"/>
    <x v="715"/>
    <s v="Demais fontes"/>
    <x v="75"/>
    <x v="1"/>
  </r>
  <r>
    <s v="512 - SANEAMENTO BASICO URBANO"/>
    <x v="16"/>
    <x v="716"/>
    <s v="Demais fontes"/>
    <x v="774"/>
    <x v="1"/>
  </r>
  <r>
    <s v="512 - SANEAMENTO BASICO URBANO"/>
    <x v="16"/>
    <x v="717"/>
    <s v="Demais fontes"/>
    <x v="12"/>
    <x v="62"/>
  </r>
  <r>
    <s v="512 - SANEAMENTO BASICO URBANO"/>
    <x v="16"/>
    <x v="718"/>
    <s v="Demais fontes"/>
    <x v="12"/>
    <x v="760"/>
  </r>
  <r>
    <s v="512 - SANEAMENTO BASICO URBANO"/>
    <x v="16"/>
    <x v="719"/>
    <s v="Demais fontes"/>
    <x v="12"/>
    <x v="1"/>
  </r>
  <r>
    <s v="512 - SANEAMENTO BASICO URBANO"/>
    <x v="16"/>
    <x v="720"/>
    <s v="Fontes de emissão"/>
    <x v="12"/>
    <x v="1"/>
  </r>
  <r>
    <s v="512 - SANEAMENTO BASICO URBANO"/>
    <x v="16"/>
    <x v="720"/>
    <s v="Demais fontes"/>
    <x v="12"/>
    <x v="1"/>
  </r>
  <r>
    <s v="512 - SANEAMENTO BASICO URBANO"/>
    <x v="16"/>
    <x v="721"/>
    <s v="Demais fontes"/>
    <x v="12"/>
    <x v="1"/>
  </r>
  <r>
    <s v="541 - PRESERVACAO E CONSERVACAO AMBIENTAL"/>
    <x v="17"/>
    <x v="722"/>
    <s v="Demais fontes"/>
    <x v="775"/>
    <x v="761"/>
  </r>
  <r>
    <s v="541 - PRESERVACAO E CONSERVACAO AMBIENTAL"/>
    <x v="17"/>
    <x v="723"/>
    <s v="Demais fontes"/>
    <x v="776"/>
    <x v="762"/>
  </r>
  <r>
    <s v="541 - PRESERVACAO E CONSERVACAO AMBIENTAL"/>
    <x v="17"/>
    <x v="724"/>
    <s v="Demais fontes"/>
    <x v="58"/>
    <x v="763"/>
  </r>
  <r>
    <s v="541 - PRESERVACAO E CONSERVACAO AMBIENTAL"/>
    <x v="17"/>
    <x v="725"/>
    <s v="Fontes de emissão"/>
    <x v="12"/>
    <x v="42"/>
  </r>
  <r>
    <s v="541 - PRESERVACAO E CONSERVACAO AMBIENTAL"/>
    <x v="17"/>
    <x v="725"/>
    <s v="Demais fontes"/>
    <x v="777"/>
    <x v="764"/>
  </r>
  <r>
    <s v="541 - PRESERVACAO E CONSERVACAO AMBIENTAL"/>
    <x v="17"/>
    <x v="726"/>
    <s v="Fontes de emissão"/>
    <x v="778"/>
    <x v="765"/>
  </r>
  <r>
    <s v="541 - PRESERVACAO E CONSERVACAO AMBIENTAL"/>
    <x v="17"/>
    <x v="726"/>
    <s v="Demais fontes"/>
    <x v="779"/>
    <x v="766"/>
  </r>
  <r>
    <s v="541 - PRESERVACAO E CONSERVACAO AMBIENTAL"/>
    <x v="17"/>
    <x v="727"/>
    <s v="Demais fontes"/>
    <x v="780"/>
    <x v="767"/>
  </r>
  <r>
    <s v="541 - PRESERVACAO E CONSERVACAO AMBIENTAL"/>
    <x v="17"/>
    <x v="728"/>
    <s v="Fontes de emissão"/>
    <x v="781"/>
    <x v="768"/>
  </r>
  <r>
    <s v="541 - PRESERVACAO E CONSERVACAO AMBIENTAL"/>
    <x v="17"/>
    <x v="728"/>
    <s v="Demais fontes"/>
    <x v="782"/>
    <x v="769"/>
  </r>
  <r>
    <s v="541 - PRESERVACAO E CONSERVACAO AMBIENTAL"/>
    <x v="17"/>
    <x v="729"/>
    <s v="Fontes de emissão"/>
    <x v="783"/>
    <x v="770"/>
  </r>
  <r>
    <s v="541 - PRESERVACAO E CONSERVACAO AMBIENTAL"/>
    <x v="17"/>
    <x v="729"/>
    <s v="Demais fontes"/>
    <x v="784"/>
    <x v="771"/>
  </r>
  <r>
    <s v="541 - PRESERVACAO E CONSERVACAO AMBIENTAL"/>
    <x v="17"/>
    <x v="730"/>
    <s v="Fontes de emissão"/>
    <x v="785"/>
    <x v="772"/>
  </r>
  <r>
    <s v="541 - PRESERVACAO E CONSERVACAO AMBIENTAL"/>
    <x v="17"/>
    <x v="730"/>
    <s v="Demais fontes"/>
    <x v="786"/>
    <x v="773"/>
  </r>
  <r>
    <s v="541 - PRESERVACAO E CONSERVACAO AMBIENTAL"/>
    <x v="17"/>
    <x v="731"/>
    <s v="Fontes de emissão"/>
    <x v="787"/>
    <x v="774"/>
  </r>
  <r>
    <s v="541 - PRESERVACAO E CONSERVACAO AMBIENTAL"/>
    <x v="17"/>
    <x v="731"/>
    <s v="Demais fontes"/>
    <x v="788"/>
    <x v="775"/>
  </r>
  <r>
    <s v="541 - PRESERVACAO E CONSERVACAO AMBIENTAL"/>
    <x v="17"/>
    <x v="732"/>
    <s v="Fontes de emissão"/>
    <x v="789"/>
    <x v="776"/>
  </r>
  <r>
    <s v="541 - PRESERVACAO E CONSERVACAO AMBIENTAL"/>
    <x v="17"/>
    <x v="732"/>
    <s v="Demais fontes"/>
    <x v="790"/>
    <x v="777"/>
  </r>
  <r>
    <s v="541 - PRESERVACAO E CONSERVACAO AMBIENTAL"/>
    <x v="17"/>
    <x v="733"/>
    <s v="Fontes de emissão"/>
    <x v="791"/>
    <x v="778"/>
  </r>
  <r>
    <s v="541 - PRESERVACAO E CONSERVACAO AMBIENTAL"/>
    <x v="17"/>
    <x v="733"/>
    <s v="Demais fontes"/>
    <x v="792"/>
    <x v="779"/>
  </r>
  <r>
    <s v="541 - PRESERVACAO E CONSERVACAO AMBIENTAL"/>
    <x v="17"/>
    <x v="734"/>
    <s v="Fontes de emissão"/>
    <x v="793"/>
    <x v="780"/>
  </r>
  <r>
    <s v="541 - PRESERVACAO E CONSERVACAO AMBIENTAL"/>
    <x v="17"/>
    <x v="734"/>
    <s v="Demais fontes"/>
    <x v="794"/>
    <x v="781"/>
  </r>
  <r>
    <s v="541 - PRESERVACAO E CONSERVACAO AMBIENTAL"/>
    <x v="17"/>
    <x v="735"/>
    <s v="Fontes de emissão"/>
    <x v="795"/>
    <x v="782"/>
  </r>
  <r>
    <s v="541 - PRESERVACAO E CONSERVACAO AMBIENTAL"/>
    <x v="17"/>
    <x v="735"/>
    <s v="Demais fontes"/>
    <x v="796"/>
    <x v="783"/>
  </r>
  <r>
    <s v="541 - PRESERVACAO E CONSERVACAO AMBIENTAL"/>
    <x v="17"/>
    <x v="736"/>
    <s v="Fontes de emissão"/>
    <x v="12"/>
    <x v="784"/>
  </r>
  <r>
    <s v="541 - PRESERVACAO E CONSERVACAO AMBIENTAL"/>
    <x v="17"/>
    <x v="736"/>
    <s v="Demais fontes"/>
    <x v="12"/>
    <x v="785"/>
  </r>
  <r>
    <s v="541 - PRESERVACAO E CONSERVACAO AMBIENTAL"/>
    <x v="17"/>
    <x v="737"/>
    <s v="Fontes de emissão"/>
    <x v="12"/>
    <x v="42"/>
  </r>
  <r>
    <s v="541 - PRESERVACAO E CONSERVACAO AMBIENTAL"/>
    <x v="17"/>
    <x v="737"/>
    <s v="Demais fontes"/>
    <x v="797"/>
    <x v="786"/>
  </r>
  <r>
    <s v="541 - PRESERVACAO E CONSERVACAO AMBIENTAL"/>
    <x v="17"/>
    <x v="738"/>
    <s v="Fontes de emissão"/>
    <x v="798"/>
    <x v="787"/>
  </r>
  <r>
    <s v="541 - PRESERVACAO E CONSERVACAO AMBIENTAL"/>
    <x v="17"/>
    <x v="738"/>
    <s v="Demais fontes"/>
    <x v="799"/>
    <x v="788"/>
  </r>
  <r>
    <s v="542 - CONTROLE AMBIENTAL"/>
    <x v="17"/>
    <x v="739"/>
    <s v="Fontes de emissão"/>
    <x v="800"/>
    <x v="789"/>
  </r>
  <r>
    <s v="542 - CONTROLE AMBIENTAL"/>
    <x v="17"/>
    <x v="739"/>
    <s v="Demais fontes"/>
    <x v="801"/>
    <x v="790"/>
  </r>
  <r>
    <s v="542 - CONTROLE AMBIENTAL"/>
    <x v="17"/>
    <x v="740"/>
    <s v="Fontes de emissão"/>
    <x v="802"/>
    <x v="791"/>
  </r>
  <r>
    <s v="542 - CONTROLE AMBIENTAL"/>
    <x v="17"/>
    <x v="740"/>
    <s v="Demais fontes"/>
    <x v="803"/>
    <x v="792"/>
  </r>
  <r>
    <s v="542 - CONTROLE AMBIENTAL"/>
    <x v="17"/>
    <x v="741"/>
    <s v="Demais fontes"/>
    <x v="804"/>
    <x v="793"/>
  </r>
  <r>
    <s v="542 - CONTROLE AMBIENTAL"/>
    <x v="17"/>
    <x v="742"/>
    <s v="Fontes de emissão"/>
    <x v="805"/>
    <x v="794"/>
  </r>
  <r>
    <s v="542 - CONTROLE AMBIENTAL"/>
    <x v="17"/>
    <x v="742"/>
    <s v="Demais fontes"/>
    <x v="806"/>
    <x v="795"/>
  </r>
  <r>
    <s v="542 - CONTROLE AMBIENTAL"/>
    <x v="17"/>
    <x v="743"/>
    <s v="Fontes de emissão"/>
    <x v="12"/>
    <x v="796"/>
  </r>
  <r>
    <s v="542 - CONTROLE AMBIENTAL"/>
    <x v="17"/>
    <x v="743"/>
    <s v="Demais fontes"/>
    <x v="12"/>
    <x v="797"/>
  </r>
  <r>
    <s v="542 - CONTROLE AMBIENTAL"/>
    <x v="17"/>
    <x v="744"/>
    <s v="Demais fontes"/>
    <x v="807"/>
    <x v="798"/>
  </r>
  <r>
    <s v="542 - CONTROLE AMBIENTAL"/>
    <x v="17"/>
    <x v="745"/>
    <s v="Demais fontes"/>
    <x v="500"/>
    <x v="799"/>
  </r>
  <r>
    <s v="542 - CONTROLE AMBIENTAL"/>
    <x v="17"/>
    <x v="746"/>
    <s v="Demais fontes"/>
    <x v="204"/>
    <x v="800"/>
  </r>
  <r>
    <s v="542 - CONTROLE AMBIENTAL"/>
    <x v="17"/>
    <x v="747"/>
    <s v="Fontes de emissão"/>
    <x v="808"/>
    <x v="801"/>
  </r>
  <r>
    <s v="542 - CONTROLE AMBIENTAL"/>
    <x v="17"/>
    <x v="747"/>
    <s v="Demais fontes"/>
    <x v="809"/>
    <x v="802"/>
  </r>
  <r>
    <s v="542 - CONTROLE AMBIENTAL"/>
    <x v="17"/>
    <x v="748"/>
    <s v="Demais fontes"/>
    <x v="64"/>
    <x v="803"/>
  </r>
  <r>
    <s v="542 - CONTROLE AMBIENTAL"/>
    <x v="17"/>
    <x v="749"/>
    <s v="Demais fontes"/>
    <x v="12"/>
    <x v="1"/>
  </r>
  <r>
    <s v="542 - CONTROLE AMBIENTAL"/>
    <x v="17"/>
    <x v="750"/>
    <s v="Demais fontes"/>
    <x v="810"/>
    <x v="804"/>
  </r>
  <r>
    <s v="543 - RECUPERACAO DE AREAS DEGRADADAS"/>
    <x v="17"/>
    <x v="751"/>
    <s v="Fontes de emissão"/>
    <x v="811"/>
    <x v="805"/>
  </r>
  <r>
    <s v="543 - RECUPERACAO DE AREAS DEGRADADAS"/>
    <x v="17"/>
    <x v="751"/>
    <s v="Demais fontes"/>
    <x v="812"/>
    <x v="806"/>
  </r>
  <r>
    <s v="543 - RECUPERACAO DE AREAS DEGRADADAS"/>
    <x v="17"/>
    <x v="752"/>
    <s v="Demais fontes"/>
    <x v="813"/>
    <x v="50"/>
  </r>
  <r>
    <s v="543 - RECUPERACAO DE AREAS DEGRADADAS"/>
    <x v="17"/>
    <x v="753"/>
    <s v="Demais fontes"/>
    <x v="58"/>
    <x v="50"/>
  </r>
  <r>
    <s v="544 - RECURSOS HIDRICOS"/>
    <x v="17"/>
    <x v="754"/>
    <s v="Demais fontes"/>
    <x v="814"/>
    <x v="807"/>
  </r>
  <r>
    <s v="544 - RECURSOS HIDRICOS"/>
    <x v="17"/>
    <x v="755"/>
    <s v="Demais fontes"/>
    <x v="248"/>
    <x v="808"/>
  </r>
  <r>
    <s v="544 - RECURSOS HIDRICOS"/>
    <x v="17"/>
    <x v="756"/>
    <s v="Demais fontes"/>
    <x v="12"/>
    <x v="1"/>
  </r>
  <r>
    <s v="544 - RECURSOS HIDRICOS"/>
    <x v="17"/>
    <x v="757"/>
    <s v="Demais fontes"/>
    <x v="12"/>
    <x v="809"/>
  </r>
  <r>
    <s v="544 - RECURSOS HIDRICOS"/>
    <x v="17"/>
    <x v="758"/>
    <s v="Demais fontes"/>
    <x v="815"/>
    <x v="810"/>
  </r>
  <r>
    <s v="544 - RECURSOS HIDRICOS"/>
    <x v="17"/>
    <x v="759"/>
    <s v="Demais fontes"/>
    <x v="816"/>
    <x v="811"/>
  </r>
  <r>
    <s v="544 - RECURSOS HIDRICOS"/>
    <x v="17"/>
    <x v="760"/>
    <s v="Demais fontes"/>
    <x v="817"/>
    <x v="418"/>
  </r>
  <r>
    <s v="544 - RECURSOS HIDRICOS"/>
    <x v="17"/>
    <x v="761"/>
    <s v="Fontes de emissão"/>
    <x v="12"/>
    <x v="1"/>
  </r>
  <r>
    <s v="544 - RECURSOS HIDRICOS"/>
    <x v="17"/>
    <x v="761"/>
    <s v="Demais fontes"/>
    <x v="818"/>
    <x v="62"/>
  </r>
  <r>
    <s v="544 - RECURSOS HIDRICOS"/>
    <x v="17"/>
    <x v="762"/>
    <s v="Fontes de emissão"/>
    <x v="12"/>
    <x v="1"/>
  </r>
  <r>
    <s v="544 - RECURSOS HIDRICOS"/>
    <x v="17"/>
    <x v="762"/>
    <s v="Demais fontes"/>
    <x v="819"/>
    <x v="812"/>
  </r>
  <r>
    <s v="544 - RECURSOS HIDRICOS"/>
    <x v="17"/>
    <x v="763"/>
    <s v="Demais fontes"/>
    <x v="820"/>
    <x v="813"/>
  </r>
  <r>
    <s v="544 - RECURSOS HIDRICOS"/>
    <x v="17"/>
    <x v="764"/>
    <s v="Demais fontes"/>
    <x v="821"/>
    <x v="814"/>
  </r>
  <r>
    <s v="544 - RECURSOS HIDRICOS"/>
    <x v="17"/>
    <x v="765"/>
    <s v="Demais fontes"/>
    <x v="822"/>
    <x v="815"/>
  </r>
  <r>
    <s v="544 - RECURSOS HIDRICOS"/>
    <x v="17"/>
    <x v="766"/>
    <s v="Demais fontes"/>
    <x v="570"/>
    <x v="369"/>
  </r>
  <r>
    <s v="544 - RECURSOS HIDRICOS"/>
    <x v="17"/>
    <x v="767"/>
    <s v="Demais fontes"/>
    <x v="754"/>
    <x v="418"/>
  </r>
  <r>
    <s v="544 - RECURSOS HIDRICOS"/>
    <x v="17"/>
    <x v="768"/>
    <s v="Demais fontes"/>
    <x v="12"/>
    <x v="58"/>
  </r>
  <r>
    <s v="544 - RECURSOS HIDRICOS"/>
    <x v="17"/>
    <x v="769"/>
    <s v="Demais fontes"/>
    <x v="823"/>
    <x v="816"/>
  </r>
  <r>
    <s v="544 - RECURSOS HIDRICOS"/>
    <x v="17"/>
    <x v="770"/>
    <s v="Demais fontes"/>
    <x v="12"/>
    <x v="1"/>
  </r>
  <r>
    <s v="544 - RECURSOS HIDRICOS"/>
    <x v="17"/>
    <x v="771"/>
    <s v="Fontes de emissão"/>
    <x v="12"/>
    <x v="1"/>
  </r>
  <r>
    <s v="544 - RECURSOS HIDRICOS"/>
    <x v="17"/>
    <x v="771"/>
    <s v="Demais fontes"/>
    <x v="824"/>
    <x v="817"/>
  </r>
  <r>
    <s v="544 - RECURSOS HIDRICOS"/>
    <x v="17"/>
    <x v="772"/>
    <s v="Demais fontes"/>
    <x v="825"/>
    <x v="818"/>
  </r>
  <r>
    <s v="544 - RECURSOS HIDRICOS"/>
    <x v="17"/>
    <x v="773"/>
    <s v="Demais fontes"/>
    <x v="12"/>
    <x v="1"/>
  </r>
  <r>
    <s v="544 - RECURSOS HIDRICOS"/>
    <x v="17"/>
    <x v="774"/>
    <s v="Demais fontes"/>
    <x v="12"/>
    <x v="819"/>
  </r>
  <r>
    <s v="544 - RECURSOS HIDRICOS"/>
    <x v="17"/>
    <x v="775"/>
    <s v="Demais fontes"/>
    <x v="12"/>
    <x v="820"/>
  </r>
  <r>
    <s v="544 - RECURSOS HIDRICOS"/>
    <x v="17"/>
    <x v="776"/>
    <s v="Fontes de emissão"/>
    <x v="12"/>
    <x v="1"/>
  </r>
  <r>
    <s v="544 - RECURSOS HIDRICOS"/>
    <x v="17"/>
    <x v="776"/>
    <s v="Demais fontes"/>
    <x v="12"/>
    <x v="820"/>
  </r>
  <r>
    <s v="544 - RECURSOS HIDRICOS"/>
    <x v="17"/>
    <x v="777"/>
    <s v="Fontes de emissão"/>
    <x v="12"/>
    <x v="1"/>
  </r>
  <r>
    <s v="544 - RECURSOS HIDRICOS"/>
    <x v="17"/>
    <x v="777"/>
    <s v="Demais fontes"/>
    <x v="12"/>
    <x v="50"/>
  </r>
  <r>
    <s v="544 - RECURSOS HIDRICOS"/>
    <x v="17"/>
    <x v="778"/>
    <s v="Demais fontes"/>
    <x v="12"/>
    <x v="62"/>
  </r>
  <r>
    <s v="544 - RECURSOS HIDRICOS"/>
    <x v="17"/>
    <x v="779"/>
    <s v="Fontes de emissão"/>
    <x v="826"/>
    <x v="821"/>
  </r>
  <r>
    <s v="544 - RECURSOS HIDRICOS"/>
    <x v="17"/>
    <x v="779"/>
    <s v="Demais fontes"/>
    <x v="827"/>
    <x v="822"/>
  </r>
  <r>
    <s v="544 - RECURSOS HIDRICOS"/>
    <x v="17"/>
    <x v="780"/>
    <s v="Demais fontes"/>
    <x v="42"/>
    <x v="192"/>
  </r>
  <r>
    <s v="544 - RECURSOS HIDRICOS"/>
    <x v="17"/>
    <x v="781"/>
    <s v="Demais fontes"/>
    <x v="70"/>
    <x v="823"/>
  </r>
  <r>
    <s v="544 - RECURSOS HIDRICOS"/>
    <x v="17"/>
    <x v="782"/>
    <s v="Demais fontes"/>
    <x v="828"/>
    <x v="824"/>
  </r>
  <r>
    <s v="544 - RECURSOS HIDRICOS"/>
    <x v="17"/>
    <x v="783"/>
    <s v="Fontes de emissão"/>
    <x v="829"/>
    <x v="825"/>
  </r>
  <r>
    <s v="544 - RECURSOS HIDRICOS"/>
    <x v="17"/>
    <x v="783"/>
    <s v="Demais fontes"/>
    <x v="830"/>
    <x v="826"/>
  </r>
  <r>
    <s v="544 - RECURSOS HIDRICOS"/>
    <x v="17"/>
    <x v="784"/>
    <s v="Fontes de emissão"/>
    <x v="831"/>
    <x v="158"/>
  </r>
  <r>
    <s v="544 - RECURSOS HIDRICOS"/>
    <x v="17"/>
    <x v="784"/>
    <s v="Demais fontes"/>
    <x v="832"/>
    <x v="159"/>
  </r>
  <r>
    <s v="544 - RECURSOS HIDRICOS"/>
    <x v="17"/>
    <x v="785"/>
    <s v="Demais fontes"/>
    <x v="833"/>
    <x v="827"/>
  </r>
  <r>
    <s v="544 - RECURSOS HIDRICOS"/>
    <x v="17"/>
    <x v="786"/>
    <s v="Demais fontes"/>
    <x v="58"/>
    <x v="828"/>
  </r>
  <r>
    <s v="544 - RECURSOS HIDRICOS"/>
    <x v="17"/>
    <x v="787"/>
    <s v="Demais fontes"/>
    <x v="834"/>
    <x v="62"/>
  </r>
  <r>
    <s v="544 - RECURSOS HIDRICOS"/>
    <x v="17"/>
    <x v="788"/>
    <s v="Fontes de emissão"/>
    <x v="12"/>
    <x v="1"/>
  </r>
  <r>
    <s v="544 - RECURSOS HIDRICOS"/>
    <x v="17"/>
    <x v="788"/>
    <s v="Demais fontes"/>
    <x v="835"/>
    <x v="829"/>
  </r>
  <r>
    <s v="544 - RECURSOS HIDRICOS"/>
    <x v="17"/>
    <x v="789"/>
    <s v="Demais fontes"/>
    <x v="75"/>
    <x v="830"/>
  </r>
  <r>
    <s v="544 - RECURSOS HIDRICOS"/>
    <x v="17"/>
    <x v="790"/>
    <s v="Fontes de emissão"/>
    <x v="12"/>
    <x v="1"/>
  </r>
  <r>
    <s v="544 - RECURSOS HIDRICOS"/>
    <x v="17"/>
    <x v="790"/>
    <s v="Demais fontes"/>
    <x v="836"/>
    <x v="418"/>
  </r>
  <r>
    <s v="544 - RECURSOS HIDRICOS"/>
    <x v="17"/>
    <x v="791"/>
    <s v="Fontes de emissão"/>
    <x v="837"/>
    <x v="831"/>
  </r>
  <r>
    <s v="544 - RECURSOS HIDRICOS"/>
    <x v="17"/>
    <x v="791"/>
    <s v="Demais fontes"/>
    <x v="838"/>
    <x v="832"/>
  </r>
  <r>
    <s v="545 - METEOROLOGIA"/>
    <x v="17"/>
    <x v="792"/>
    <s v="Fontes de emissão"/>
    <x v="839"/>
    <x v="272"/>
  </r>
  <r>
    <s v="545 - METEOROLOGIA"/>
    <x v="17"/>
    <x v="792"/>
    <s v="Demais fontes"/>
    <x v="840"/>
    <x v="273"/>
  </r>
  <r>
    <s v="545 - METEOROLOGIA"/>
    <x v="17"/>
    <x v="793"/>
    <s v="Fontes de emissão"/>
    <x v="841"/>
    <x v="833"/>
  </r>
  <r>
    <s v="545 - METEOROLOGIA"/>
    <x v="17"/>
    <x v="793"/>
    <s v="Demais fontes"/>
    <x v="842"/>
    <x v="834"/>
  </r>
  <r>
    <s v="571 - DESENVOLVIMENTO CIENTIFICO"/>
    <x v="18"/>
    <x v="794"/>
    <s v="Fontes de emissão"/>
    <x v="843"/>
    <x v="452"/>
  </r>
  <r>
    <s v="571 - DESENVOLVIMENTO CIENTIFICO"/>
    <x v="18"/>
    <x v="794"/>
    <s v="Demais fontes"/>
    <x v="844"/>
    <x v="835"/>
  </r>
  <r>
    <s v="571 - DESENVOLVIMENTO CIENTIFICO"/>
    <x v="18"/>
    <x v="795"/>
    <s v="Fontes de emissão"/>
    <x v="845"/>
    <x v="823"/>
  </r>
  <r>
    <s v="571 - DESENVOLVIMENTO CIENTIFICO"/>
    <x v="18"/>
    <x v="795"/>
    <s v="Demais fontes"/>
    <x v="846"/>
    <x v="836"/>
  </r>
  <r>
    <s v="571 - DESENVOLVIMENTO CIENTIFICO"/>
    <x v="18"/>
    <x v="796"/>
    <s v="Fontes de emissão"/>
    <x v="847"/>
    <x v="837"/>
  </r>
  <r>
    <s v="571 - DESENVOLVIMENTO CIENTIFICO"/>
    <x v="18"/>
    <x v="796"/>
    <s v="Demais fontes"/>
    <x v="848"/>
    <x v="838"/>
  </r>
  <r>
    <s v="571 - DESENVOLVIMENTO CIENTIFICO"/>
    <x v="18"/>
    <x v="797"/>
    <s v="Demais fontes"/>
    <x v="758"/>
    <x v="839"/>
  </r>
  <r>
    <s v="571 - DESENVOLVIMENTO CIENTIFICO"/>
    <x v="18"/>
    <x v="798"/>
    <s v="Fontes de emissão"/>
    <x v="849"/>
    <x v="840"/>
  </r>
  <r>
    <s v="571 - DESENVOLVIMENTO CIENTIFICO"/>
    <x v="18"/>
    <x v="798"/>
    <s v="Demais fontes"/>
    <x v="850"/>
    <x v="841"/>
  </r>
  <r>
    <s v="571 - DESENVOLVIMENTO CIENTIFICO"/>
    <x v="18"/>
    <x v="799"/>
    <s v="Demais fontes"/>
    <x v="851"/>
    <x v="842"/>
  </r>
  <r>
    <s v="571 - DESENVOLVIMENTO CIENTIFICO"/>
    <x v="18"/>
    <x v="800"/>
    <s v="Fontes de emissão"/>
    <x v="852"/>
    <x v="843"/>
  </r>
  <r>
    <s v="571 - DESENVOLVIMENTO CIENTIFICO"/>
    <x v="18"/>
    <x v="800"/>
    <s v="Demais fontes"/>
    <x v="853"/>
    <x v="844"/>
  </r>
  <r>
    <s v="571 - DESENVOLVIMENTO CIENTIFICO"/>
    <x v="18"/>
    <x v="801"/>
    <s v="Fontes de emissão"/>
    <x v="854"/>
    <x v="845"/>
  </r>
  <r>
    <s v="571 - DESENVOLVIMENTO CIENTIFICO"/>
    <x v="18"/>
    <x v="801"/>
    <s v="Demais fontes"/>
    <x v="855"/>
    <x v="846"/>
  </r>
  <r>
    <s v="571 - DESENVOLVIMENTO CIENTIFICO"/>
    <x v="18"/>
    <x v="802"/>
    <s v="Fontes de emissão"/>
    <x v="12"/>
    <x v="42"/>
  </r>
  <r>
    <s v="571 - DESENVOLVIMENTO CIENTIFICO"/>
    <x v="18"/>
    <x v="802"/>
    <s v="Demais fontes"/>
    <x v="856"/>
    <x v="847"/>
  </r>
  <r>
    <s v="571 - DESENVOLVIMENTO CIENTIFICO"/>
    <x v="18"/>
    <x v="803"/>
    <s v="Fontes de emissão"/>
    <x v="857"/>
    <x v="848"/>
  </r>
  <r>
    <s v="571 - DESENVOLVIMENTO CIENTIFICO"/>
    <x v="18"/>
    <x v="803"/>
    <s v="Demais fontes"/>
    <x v="858"/>
    <x v="849"/>
  </r>
  <r>
    <s v="571 - DESENVOLVIMENTO CIENTIFICO"/>
    <x v="18"/>
    <x v="804"/>
    <s v="Fontes de emissão"/>
    <x v="12"/>
    <x v="597"/>
  </r>
  <r>
    <s v="571 - DESENVOLVIMENTO CIENTIFICO"/>
    <x v="18"/>
    <x v="804"/>
    <s v="Demais fontes"/>
    <x v="12"/>
    <x v="598"/>
  </r>
  <r>
    <s v="571 - DESENVOLVIMENTO CIENTIFICO"/>
    <x v="18"/>
    <x v="805"/>
    <s v="Fontes de emissão"/>
    <x v="859"/>
    <x v="850"/>
  </r>
  <r>
    <s v="571 - DESENVOLVIMENTO CIENTIFICO"/>
    <x v="18"/>
    <x v="805"/>
    <s v="Demais fontes"/>
    <x v="860"/>
    <x v="851"/>
  </r>
  <r>
    <s v="571 - DESENVOLVIMENTO CIENTIFICO"/>
    <x v="18"/>
    <x v="806"/>
    <s v="Fontes de emissão"/>
    <x v="861"/>
    <x v="852"/>
  </r>
  <r>
    <s v="571 - DESENVOLVIMENTO CIENTIFICO"/>
    <x v="18"/>
    <x v="806"/>
    <s v="Demais fontes"/>
    <x v="862"/>
    <x v="853"/>
  </r>
  <r>
    <s v="571 - DESENVOLVIMENTO CIENTIFICO"/>
    <x v="18"/>
    <x v="807"/>
    <s v="Fontes de emissão"/>
    <x v="863"/>
    <x v="854"/>
  </r>
  <r>
    <s v="571 - DESENVOLVIMENTO CIENTIFICO"/>
    <x v="18"/>
    <x v="807"/>
    <s v="Demais fontes"/>
    <x v="864"/>
    <x v="855"/>
  </r>
  <r>
    <s v="571 - DESENVOLVIMENTO CIENTIFICO"/>
    <x v="18"/>
    <x v="808"/>
    <s v="Fontes de emissão"/>
    <x v="865"/>
    <x v="856"/>
  </r>
  <r>
    <s v="571 - DESENVOLVIMENTO CIENTIFICO"/>
    <x v="18"/>
    <x v="808"/>
    <s v="Demais fontes"/>
    <x v="866"/>
    <x v="857"/>
  </r>
  <r>
    <s v="571 - DESENVOLVIMENTO CIENTIFICO"/>
    <x v="18"/>
    <x v="809"/>
    <s v="Fontes de emissão"/>
    <x v="867"/>
    <x v="858"/>
  </r>
  <r>
    <s v="571 - DESENVOLVIMENTO CIENTIFICO"/>
    <x v="18"/>
    <x v="809"/>
    <s v="Demais fontes"/>
    <x v="868"/>
    <x v="859"/>
  </r>
  <r>
    <s v="571 - DESENVOLVIMENTO CIENTIFICO"/>
    <x v="18"/>
    <x v="810"/>
    <s v="Demais fontes"/>
    <x v="869"/>
    <x v="860"/>
  </r>
  <r>
    <s v="571 - DESENVOLVIMENTO CIENTIFICO"/>
    <x v="18"/>
    <x v="811"/>
    <s v="Fontes de emissão"/>
    <x v="870"/>
    <x v="861"/>
  </r>
  <r>
    <s v="571 - DESENVOLVIMENTO CIENTIFICO"/>
    <x v="18"/>
    <x v="811"/>
    <s v="Demais fontes"/>
    <x v="871"/>
    <x v="862"/>
  </r>
  <r>
    <s v="571 - DESENVOLVIMENTO CIENTIFICO"/>
    <x v="18"/>
    <x v="812"/>
    <s v="Fontes de emissão"/>
    <x v="872"/>
    <x v="863"/>
  </r>
  <r>
    <s v="571 - DESENVOLVIMENTO CIENTIFICO"/>
    <x v="18"/>
    <x v="812"/>
    <s v="Demais fontes"/>
    <x v="873"/>
    <x v="864"/>
  </r>
  <r>
    <s v="571 - DESENVOLVIMENTO CIENTIFICO"/>
    <x v="18"/>
    <x v="813"/>
    <s v="Fontes de emissão"/>
    <x v="874"/>
    <x v="865"/>
  </r>
  <r>
    <s v="571 - DESENVOLVIMENTO CIENTIFICO"/>
    <x v="18"/>
    <x v="813"/>
    <s v="Demais fontes"/>
    <x v="875"/>
    <x v="866"/>
  </r>
  <r>
    <s v="571 - DESENVOLVIMENTO CIENTIFICO"/>
    <x v="18"/>
    <x v="814"/>
    <s v="Fontes de emissão"/>
    <x v="876"/>
    <x v="867"/>
  </r>
  <r>
    <s v="571 - DESENVOLVIMENTO CIENTIFICO"/>
    <x v="18"/>
    <x v="814"/>
    <s v="Demais fontes"/>
    <x v="877"/>
    <x v="868"/>
  </r>
  <r>
    <s v="571 - DESENVOLVIMENTO CIENTIFICO"/>
    <x v="18"/>
    <x v="815"/>
    <s v="Fontes de emissão"/>
    <x v="878"/>
    <x v="869"/>
  </r>
  <r>
    <s v="571 - DESENVOLVIMENTO CIENTIFICO"/>
    <x v="18"/>
    <x v="815"/>
    <s v="Demais fontes"/>
    <x v="879"/>
    <x v="870"/>
  </r>
  <r>
    <s v="571 - DESENVOLVIMENTO CIENTIFICO"/>
    <x v="18"/>
    <x v="816"/>
    <s v="Fontes de emissão"/>
    <x v="880"/>
    <x v="871"/>
  </r>
  <r>
    <s v="571 - DESENVOLVIMENTO CIENTIFICO"/>
    <x v="18"/>
    <x v="816"/>
    <s v="Demais fontes"/>
    <x v="881"/>
    <x v="872"/>
  </r>
  <r>
    <s v="571 - DESENVOLVIMENTO CIENTIFICO"/>
    <x v="18"/>
    <x v="817"/>
    <s v="Fontes de emissão"/>
    <x v="12"/>
    <x v="42"/>
  </r>
  <r>
    <s v="571 - DESENVOLVIMENTO CIENTIFICO"/>
    <x v="18"/>
    <x v="817"/>
    <s v="Demais fontes"/>
    <x v="882"/>
    <x v="873"/>
  </r>
  <r>
    <s v="571 - DESENVOLVIMENTO CIENTIFICO"/>
    <x v="18"/>
    <x v="818"/>
    <s v="Fontes de emissão"/>
    <x v="883"/>
    <x v="874"/>
  </r>
  <r>
    <s v="571 - DESENVOLVIMENTO CIENTIFICO"/>
    <x v="18"/>
    <x v="818"/>
    <s v="Demais fontes"/>
    <x v="884"/>
    <x v="875"/>
  </r>
  <r>
    <s v="571 - DESENVOLVIMENTO CIENTIFICO"/>
    <x v="18"/>
    <x v="819"/>
    <s v="Fontes de emissão"/>
    <x v="885"/>
    <x v="876"/>
  </r>
  <r>
    <s v="571 - DESENVOLVIMENTO CIENTIFICO"/>
    <x v="18"/>
    <x v="819"/>
    <s v="Demais fontes"/>
    <x v="886"/>
    <x v="877"/>
  </r>
  <r>
    <s v="571 - DESENVOLVIMENTO CIENTIFICO"/>
    <x v="18"/>
    <x v="820"/>
    <s v="Fontes de emissão"/>
    <x v="12"/>
    <x v="1"/>
  </r>
  <r>
    <s v="571 - DESENVOLVIMENTO CIENTIFICO"/>
    <x v="18"/>
    <x v="820"/>
    <s v="Demais fontes"/>
    <x v="12"/>
    <x v="1"/>
  </r>
  <r>
    <s v="571 - DESENVOLVIMENTO CIENTIFICO"/>
    <x v="18"/>
    <x v="821"/>
    <s v="Demais fontes"/>
    <x v="887"/>
    <x v="1"/>
  </r>
  <r>
    <s v="571 - DESENVOLVIMENTO CIENTIFICO"/>
    <x v="18"/>
    <x v="822"/>
    <s v="Fontes de emissão"/>
    <x v="888"/>
    <x v="878"/>
  </r>
  <r>
    <s v="571 - DESENVOLVIMENTO CIENTIFICO"/>
    <x v="18"/>
    <x v="822"/>
    <s v="Demais fontes"/>
    <x v="888"/>
    <x v="879"/>
  </r>
  <r>
    <s v="571 - DESENVOLVIMENTO CIENTIFICO"/>
    <x v="18"/>
    <x v="823"/>
    <s v="Demais fontes"/>
    <x v="889"/>
    <x v="880"/>
  </r>
  <r>
    <s v="571 - DESENVOLVIMENTO CIENTIFICO"/>
    <x v="18"/>
    <x v="824"/>
    <s v="Fontes de emissão"/>
    <x v="12"/>
    <x v="42"/>
  </r>
  <r>
    <s v="571 - DESENVOLVIMENTO CIENTIFICO"/>
    <x v="18"/>
    <x v="824"/>
    <s v="Demais fontes"/>
    <x v="610"/>
    <x v="881"/>
  </r>
  <r>
    <s v="571 - DESENVOLVIMENTO CIENTIFICO"/>
    <x v="18"/>
    <x v="825"/>
    <s v="Fontes de emissão"/>
    <x v="12"/>
    <x v="42"/>
  </r>
  <r>
    <s v="571 - DESENVOLVIMENTO CIENTIFICO"/>
    <x v="18"/>
    <x v="825"/>
    <s v="Demais fontes"/>
    <x v="890"/>
    <x v="881"/>
  </r>
  <r>
    <s v="572 - DESENVOLVIMENTO TECNOLOGICO E ENGENHARIA"/>
    <x v="18"/>
    <x v="826"/>
    <s v="Fontes de emissão"/>
    <x v="891"/>
    <x v="882"/>
  </r>
  <r>
    <s v="572 - DESENVOLVIMENTO TECNOLOGICO E ENGENHARIA"/>
    <x v="18"/>
    <x v="826"/>
    <s v="Demais fontes"/>
    <x v="892"/>
    <x v="883"/>
  </r>
  <r>
    <s v="572 - DESENVOLVIMENTO TECNOLOGICO E ENGENHARIA"/>
    <x v="18"/>
    <x v="827"/>
    <s v="Demais fontes"/>
    <x v="893"/>
    <x v="884"/>
  </r>
  <r>
    <s v="572 - DESENVOLVIMENTO TECNOLOGICO E ENGENHARIA"/>
    <x v="18"/>
    <x v="828"/>
    <s v="Demais fontes"/>
    <x v="894"/>
    <x v="885"/>
  </r>
  <r>
    <s v="572 - DESENVOLVIMENTO TECNOLOGICO E ENGENHARIA"/>
    <x v="18"/>
    <x v="829"/>
    <s v="Demais fontes"/>
    <x v="895"/>
    <x v="78"/>
  </r>
  <r>
    <s v="572 - DESENVOLVIMENTO TECNOLOGICO E ENGENHARIA"/>
    <x v="18"/>
    <x v="830"/>
    <s v="Demais fontes"/>
    <x v="896"/>
    <x v="886"/>
  </r>
  <r>
    <s v="572 - DESENVOLVIMENTO TECNOLOGICO E ENGENHARIA"/>
    <x v="18"/>
    <x v="831"/>
    <s v="Demais fontes"/>
    <x v="897"/>
    <x v="887"/>
  </r>
  <r>
    <s v="572 - DESENVOLVIMENTO TECNOLOGICO E ENGENHARIA"/>
    <x v="18"/>
    <x v="832"/>
    <s v="Fontes de emissão"/>
    <x v="898"/>
    <x v="888"/>
  </r>
  <r>
    <s v="572 - DESENVOLVIMENTO TECNOLOGICO E ENGENHARIA"/>
    <x v="18"/>
    <x v="832"/>
    <s v="Demais fontes"/>
    <x v="899"/>
    <x v="889"/>
  </r>
  <r>
    <s v="572 - DESENVOLVIMENTO TECNOLOGICO E ENGENHARIA"/>
    <x v="18"/>
    <x v="833"/>
    <s v="Demais fontes"/>
    <x v="42"/>
    <x v="50"/>
  </r>
  <r>
    <s v="572 - DESENVOLVIMENTO TECNOLOGICO E ENGENHARIA"/>
    <x v="18"/>
    <x v="834"/>
    <s v="Fontes de emissão"/>
    <x v="900"/>
    <x v="890"/>
  </r>
  <r>
    <s v="572 - DESENVOLVIMENTO TECNOLOGICO E ENGENHARIA"/>
    <x v="18"/>
    <x v="834"/>
    <s v="Demais fontes"/>
    <x v="901"/>
    <x v="891"/>
  </r>
  <r>
    <s v="572 - DESENVOLVIMENTO TECNOLOGICO E ENGENHARIA"/>
    <x v="18"/>
    <x v="835"/>
    <s v="Fontes de emissão"/>
    <x v="902"/>
    <x v="892"/>
  </r>
  <r>
    <s v="572 - DESENVOLVIMENTO TECNOLOGICO E ENGENHARIA"/>
    <x v="18"/>
    <x v="835"/>
    <s v="Demais fontes"/>
    <x v="903"/>
    <x v="893"/>
  </r>
  <r>
    <s v="572 - DESENVOLVIMENTO TECNOLOGICO E ENGENHARIA"/>
    <x v="18"/>
    <x v="836"/>
    <s v="Demais fontes"/>
    <x v="12"/>
    <x v="63"/>
  </r>
  <r>
    <s v="572 - DESENVOLVIMENTO TECNOLOGICO E ENGENHARIA"/>
    <x v="18"/>
    <x v="837"/>
    <s v="Demais fontes"/>
    <x v="904"/>
    <x v="894"/>
  </r>
  <r>
    <s v="572 - DESENVOLVIMENTO TECNOLOGICO E ENGENHARIA"/>
    <x v="18"/>
    <x v="838"/>
    <s v="Demais fontes"/>
    <x v="113"/>
    <x v="125"/>
  </r>
  <r>
    <s v="572 - DESENVOLVIMENTO TECNOLOGICO E ENGENHARIA"/>
    <x v="18"/>
    <x v="839"/>
    <s v="Fontes de emissão"/>
    <x v="12"/>
    <x v="895"/>
  </r>
  <r>
    <s v="572 - DESENVOLVIMENTO TECNOLOGICO E ENGENHARIA"/>
    <x v="18"/>
    <x v="839"/>
    <s v="Demais fontes"/>
    <x v="905"/>
    <x v="896"/>
  </r>
  <r>
    <s v="572 - DESENVOLVIMENTO TECNOLOGICO E ENGENHARIA"/>
    <x v="18"/>
    <x v="840"/>
    <s v="Demais fontes"/>
    <x v="293"/>
    <x v="63"/>
  </r>
  <r>
    <s v="572 - DESENVOLVIMENTO TECNOLOGICO E ENGENHARIA"/>
    <x v="18"/>
    <x v="841"/>
    <s v="Fontes de emissão"/>
    <x v="906"/>
    <x v="897"/>
  </r>
  <r>
    <s v="572 - DESENVOLVIMENTO TECNOLOGICO E ENGENHARIA"/>
    <x v="18"/>
    <x v="841"/>
    <s v="Demais fontes"/>
    <x v="907"/>
    <x v="898"/>
  </r>
  <r>
    <s v="572 - DESENVOLVIMENTO TECNOLOGICO E ENGENHARIA"/>
    <x v="18"/>
    <x v="842"/>
    <s v="Demais fontes"/>
    <x v="908"/>
    <x v="60"/>
  </r>
  <r>
    <s v="572 - DESENVOLVIMENTO TECNOLOGICO E ENGENHARIA"/>
    <x v="18"/>
    <x v="843"/>
    <s v="Demais fontes"/>
    <x v="12"/>
    <x v="50"/>
  </r>
  <r>
    <s v="572 - DESENVOLVIMENTO TECNOLOGICO E ENGENHARIA"/>
    <x v="18"/>
    <x v="844"/>
    <s v="Demais fontes"/>
    <x v="75"/>
    <x v="1"/>
  </r>
  <r>
    <s v="572 - DESENVOLVIMENTO TECNOLOGICO E ENGENHARIA"/>
    <x v="18"/>
    <x v="845"/>
    <s v="Demais fontes"/>
    <x v="909"/>
    <x v="1"/>
  </r>
  <r>
    <s v="572 - DESENVOLVIMENTO TECNOLOGICO E ENGENHARIA"/>
    <x v="18"/>
    <x v="846"/>
    <s v="Demais fontes"/>
    <x v="75"/>
    <x v="1"/>
  </r>
  <r>
    <s v="572 - DESENVOLVIMENTO TECNOLOGICO E ENGENHARIA"/>
    <x v="18"/>
    <x v="847"/>
    <s v="Demais fontes"/>
    <x v="75"/>
    <x v="1"/>
  </r>
  <r>
    <s v="572 - DESENVOLVIMENTO TECNOLOGICO E ENGENHARIA"/>
    <x v="18"/>
    <x v="848"/>
    <s v="Demais fontes"/>
    <x v="910"/>
    <x v="899"/>
  </r>
  <r>
    <s v="572 - DESENVOLVIMENTO TECNOLOGICO E ENGENHARIA"/>
    <x v="18"/>
    <x v="849"/>
    <s v="Demais fontes"/>
    <x v="911"/>
    <x v="900"/>
  </r>
  <r>
    <s v="572 - DESENVOLVIMENTO TECNOLOGICO E ENGENHARIA"/>
    <x v="18"/>
    <x v="850"/>
    <s v="Fontes de emissão"/>
    <x v="12"/>
    <x v="42"/>
  </r>
  <r>
    <s v="572 - DESENVOLVIMENTO TECNOLOGICO E ENGENHARIA"/>
    <x v="18"/>
    <x v="850"/>
    <s v="Demais fontes"/>
    <x v="912"/>
    <x v="43"/>
  </r>
  <r>
    <s v="572 - DESENVOLVIMENTO TECNOLOGICO E ENGENHARIA"/>
    <x v="18"/>
    <x v="851"/>
    <s v="Fontes de emissão"/>
    <x v="12"/>
    <x v="42"/>
  </r>
  <r>
    <s v="572 - DESENVOLVIMENTO TECNOLOGICO E ENGENHARIA"/>
    <x v="18"/>
    <x v="851"/>
    <s v="Demais fontes"/>
    <x v="913"/>
    <x v="901"/>
  </r>
  <r>
    <s v="572 - DESENVOLVIMENTO TECNOLOGICO E ENGENHARIA"/>
    <x v="18"/>
    <x v="852"/>
    <s v="Fontes de emissão"/>
    <x v="914"/>
    <x v="902"/>
  </r>
  <r>
    <s v="572 - DESENVOLVIMENTO TECNOLOGICO E ENGENHARIA"/>
    <x v="18"/>
    <x v="852"/>
    <s v="Demais fontes"/>
    <x v="915"/>
    <x v="903"/>
  </r>
  <r>
    <s v="572 - DESENVOLVIMENTO TECNOLOGICO E ENGENHARIA"/>
    <x v="18"/>
    <x v="853"/>
    <s v="Fontes de emissão"/>
    <x v="916"/>
    <x v="904"/>
  </r>
  <r>
    <s v="572 - DESENVOLVIMENTO TECNOLOGICO E ENGENHARIA"/>
    <x v="18"/>
    <x v="853"/>
    <s v="Demais fontes"/>
    <x v="917"/>
    <x v="905"/>
  </r>
  <r>
    <s v="572 - DESENVOLVIMENTO TECNOLOGICO E ENGENHARIA"/>
    <x v="18"/>
    <x v="854"/>
    <s v="Fontes de emissão"/>
    <x v="918"/>
    <x v="906"/>
  </r>
  <r>
    <s v="572 - DESENVOLVIMENTO TECNOLOGICO E ENGENHARIA"/>
    <x v="18"/>
    <x v="854"/>
    <s v="Demais fontes"/>
    <x v="919"/>
    <x v="907"/>
  </r>
  <r>
    <s v="572 - DESENVOLVIMENTO TECNOLOGICO E ENGENHARIA"/>
    <x v="18"/>
    <x v="855"/>
    <s v="Fontes de emissão"/>
    <x v="920"/>
    <x v="908"/>
  </r>
  <r>
    <s v="572 - DESENVOLVIMENTO TECNOLOGICO E ENGENHARIA"/>
    <x v="18"/>
    <x v="855"/>
    <s v="Demais fontes"/>
    <x v="921"/>
    <x v="909"/>
  </r>
  <r>
    <s v="572 - DESENVOLVIMENTO TECNOLOGICO E ENGENHARIA"/>
    <x v="18"/>
    <x v="856"/>
    <s v="Fontes de emissão"/>
    <x v="922"/>
    <x v="910"/>
  </r>
  <r>
    <s v="572 - DESENVOLVIMENTO TECNOLOGICO E ENGENHARIA"/>
    <x v="18"/>
    <x v="856"/>
    <s v="Demais fontes"/>
    <x v="923"/>
    <x v="911"/>
  </r>
  <r>
    <s v="572 - DESENVOLVIMENTO TECNOLOGICO E ENGENHARIA"/>
    <x v="18"/>
    <x v="857"/>
    <s v="Fontes de emissão"/>
    <x v="924"/>
    <x v="912"/>
  </r>
  <r>
    <s v="572 - DESENVOLVIMENTO TECNOLOGICO E ENGENHARIA"/>
    <x v="18"/>
    <x v="857"/>
    <s v="Demais fontes"/>
    <x v="925"/>
    <x v="913"/>
  </r>
  <r>
    <s v="572 - DESENVOLVIMENTO TECNOLOGICO E ENGENHARIA"/>
    <x v="18"/>
    <x v="858"/>
    <s v="Fontes de emissão"/>
    <x v="926"/>
    <x v="914"/>
  </r>
  <r>
    <s v="572 - DESENVOLVIMENTO TECNOLOGICO E ENGENHARIA"/>
    <x v="18"/>
    <x v="858"/>
    <s v="Demais fontes"/>
    <x v="927"/>
    <x v="915"/>
  </r>
  <r>
    <s v="572 - DESENVOLVIMENTO TECNOLOGICO E ENGENHARIA"/>
    <x v="18"/>
    <x v="859"/>
    <s v="Demais fontes"/>
    <x v="928"/>
    <x v="43"/>
  </r>
  <r>
    <s v="572 - DESENVOLVIMENTO TECNOLOGICO E ENGENHARIA"/>
    <x v="18"/>
    <x v="860"/>
    <s v="Demais fontes"/>
    <x v="929"/>
    <x v="60"/>
  </r>
  <r>
    <s v="572 - DESENVOLVIMENTO TECNOLOGICO E ENGENHARIA"/>
    <x v="18"/>
    <x v="861"/>
    <s v="Demais fontes"/>
    <x v="930"/>
    <x v="78"/>
  </r>
  <r>
    <s v="572 - DESENVOLVIMENTO TECNOLOGICO E ENGENHARIA"/>
    <x v="18"/>
    <x v="862"/>
    <s v="Fontes de emissão"/>
    <x v="931"/>
    <x v="916"/>
  </r>
  <r>
    <s v="572 - DESENVOLVIMENTO TECNOLOGICO E ENGENHARIA"/>
    <x v="18"/>
    <x v="862"/>
    <s v="Demais fontes"/>
    <x v="932"/>
    <x v="917"/>
  </r>
  <r>
    <s v="572 - DESENVOLVIMENTO TECNOLOGICO E ENGENHARIA"/>
    <x v="18"/>
    <x v="863"/>
    <s v="Fontes de emissão"/>
    <x v="933"/>
    <x v="918"/>
  </r>
  <r>
    <s v="572 - DESENVOLVIMENTO TECNOLOGICO E ENGENHARIA"/>
    <x v="18"/>
    <x v="863"/>
    <s v="Demais fontes"/>
    <x v="934"/>
    <x v="919"/>
  </r>
  <r>
    <s v="572 - DESENVOLVIMENTO TECNOLOGICO E ENGENHARIA"/>
    <x v="18"/>
    <x v="864"/>
    <s v="Demais fontes"/>
    <x v="930"/>
    <x v="78"/>
  </r>
  <r>
    <s v="572 - DESENVOLVIMENTO TECNOLOGICO E ENGENHARIA"/>
    <x v="18"/>
    <x v="865"/>
    <s v="Demais fontes"/>
    <x v="930"/>
    <x v="78"/>
  </r>
  <r>
    <s v="572 - DESENVOLVIMENTO TECNOLOGICO E ENGENHARIA"/>
    <x v="18"/>
    <x v="866"/>
    <s v="Fontes de emissão"/>
    <x v="935"/>
    <x v="920"/>
  </r>
  <r>
    <s v="572 - DESENVOLVIMENTO TECNOLOGICO E ENGENHARIA"/>
    <x v="18"/>
    <x v="866"/>
    <s v="Demais fontes"/>
    <x v="936"/>
    <x v="921"/>
  </r>
  <r>
    <s v="572 - DESENVOLVIMENTO TECNOLOGICO E ENGENHARIA"/>
    <x v="18"/>
    <x v="867"/>
    <s v="Fontes de emissão"/>
    <x v="937"/>
    <x v="922"/>
  </r>
  <r>
    <s v="572 - DESENVOLVIMENTO TECNOLOGICO E ENGENHARIA"/>
    <x v="18"/>
    <x v="867"/>
    <s v="Demais fontes"/>
    <x v="938"/>
    <x v="923"/>
  </r>
  <r>
    <s v="572 - DESENVOLVIMENTO TECNOLOGICO E ENGENHARIA"/>
    <x v="18"/>
    <x v="868"/>
    <s v="Fontes de emissão"/>
    <x v="939"/>
    <x v="924"/>
  </r>
  <r>
    <s v="572 - DESENVOLVIMENTO TECNOLOGICO E ENGENHARIA"/>
    <x v="18"/>
    <x v="868"/>
    <s v="Demais fontes"/>
    <x v="940"/>
    <x v="925"/>
  </r>
  <r>
    <s v="572 - DESENVOLVIMENTO TECNOLOGICO E ENGENHARIA"/>
    <x v="18"/>
    <x v="189"/>
    <s v="Demais fontes"/>
    <x v="12"/>
    <x v="1"/>
  </r>
  <r>
    <s v="572 - DESENVOLVIMENTO TECNOLOGICO E ENGENHARIA"/>
    <x v="18"/>
    <x v="869"/>
    <s v="Demais fontes"/>
    <x v="941"/>
    <x v="78"/>
  </r>
  <r>
    <s v="572 - DESENVOLVIMENTO TECNOLOGICO E ENGENHARIA"/>
    <x v="18"/>
    <x v="870"/>
    <s v="Demais fontes"/>
    <x v="930"/>
    <x v="78"/>
  </r>
  <r>
    <s v="572 - DESENVOLVIMENTO TECNOLOGICO E ENGENHARIA"/>
    <x v="18"/>
    <x v="871"/>
    <s v="Demais fontes"/>
    <x v="942"/>
    <x v="78"/>
  </r>
  <r>
    <s v="572 - DESENVOLVIMENTO TECNOLOGICO E ENGENHARIA"/>
    <x v="18"/>
    <x v="872"/>
    <s v="Fontes de emissão"/>
    <x v="943"/>
    <x v="926"/>
  </r>
  <r>
    <s v="572 - DESENVOLVIMENTO TECNOLOGICO E ENGENHARIA"/>
    <x v="18"/>
    <x v="872"/>
    <s v="Demais fontes"/>
    <x v="944"/>
    <x v="927"/>
  </r>
  <r>
    <s v="572 - DESENVOLVIMENTO TECNOLOGICO E ENGENHARIA"/>
    <x v="18"/>
    <x v="873"/>
    <s v="Demais fontes"/>
    <x v="930"/>
    <x v="78"/>
  </r>
  <r>
    <s v="572 - DESENVOLVIMENTO TECNOLOGICO E ENGENHARIA"/>
    <x v="18"/>
    <x v="874"/>
    <s v="Demais fontes"/>
    <x v="945"/>
    <x v="78"/>
  </r>
  <r>
    <s v="572 - DESENVOLVIMENTO TECNOLOGICO E ENGENHARIA"/>
    <x v="18"/>
    <x v="875"/>
    <s v="Demais fontes"/>
    <x v="930"/>
    <x v="928"/>
  </r>
  <r>
    <s v="572 - DESENVOLVIMENTO TECNOLOGICO E ENGENHARIA"/>
    <x v="18"/>
    <x v="876"/>
    <s v="Demais fontes"/>
    <x v="930"/>
    <x v="78"/>
  </r>
  <r>
    <s v="572 - DESENVOLVIMENTO TECNOLOGICO E ENGENHARIA"/>
    <x v="18"/>
    <x v="821"/>
    <s v="Demais fontes"/>
    <x v="12"/>
    <x v="60"/>
  </r>
  <r>
    <s v="572 - DESENVOLVIMENTO TECNOLOGICO E ENGENHARIA"/>
    <x v="18"/>
    <x v="877"/>
    <s v="Demais fontes"/>
    <x v="930"/>
    <x v="78"/>
  </r>
  <r>
    <s v="572 - DESENVOLVIMENTO TECNOLOGICO E ENGENHARIA"/>
    <x v="18"/>
    <x v="878"/>
    <s v="Fontes de emissão"/>
    <x v="12"/>
    <x v="1"/>
  </r>
  <r>
    <s v="572 - DESENVOLVIMENTO TECNOLOGICO E ENGENHARIA"/>
    <x v="18"/>
    <x v="878"/>
    <s v="Demais fontes"/>
    <x v="946"/>
    <x v="929"/>
  </r>
  <r>
    <s v="572 - DESENVOLVIMENTO TECNOLOGICO E ENGENHARIA"/>
    <x v="18"/>
    <x v="879"/>
    <s v="Demais fontes"/>
    <x v="947"/>
    <x v="78"/>
  </r>
  <r>
    <s v="573 - DIFUSAO DO CONHECIMENTO CIENTIFICO E TECNOLOGICO"/>
    <x v="18"/>
    <x v="880"/>
    <s v="Fontes de emissão"/>
    <x v="948"/>
    <x v="930"/>
  </r>
  <r>
    <s v="573 - DIFUSAO DO CONHECIMENTO CIENTIFICO E TECNOLOGICO"/>
    <x v="18"/>
    <x v="880"/>
    <s v="Demais fontes"/>
    <x v="949"/>
    <x v="931"/>
  </r>
  <r>
    <s v="573 - DIFUSAO DO CONHECIMENTO CIENTIFICO E TECNOLOGICO"/>
    <x v="18"/>
    <x v="881"/>
    <s v="Fontes de emissão"/>
    <x v="950"/>
    <x v="932"/>
  </r>
  <r>
    <s v="573 - DIFUSAO DO CONHECIMENTO CIENTIFICO E TECNOLOGICO"/>
    <x v="18"/>
    <x v="881"/>
    <s v="Demais fontes"/>
    <x v="951"/>
    <x v="933"/>
  </r>
  <r>
    <s v="573 - DIFUSAO DO CONHECIMENTO CIENTIFICO E TECNOLOGICO"/>
    <x v="18"/>
    <x v="882"/>
    <s v="Fontes de emissão"/>
    <x v="952"/>
    <x v="934"/>
  </r>
  <r>
    <s v="573 - DIFUSAO DO CONHECIMENTO CIENTIFICO E TECNOLOGICO"/>
    <x v="18"/>
    <x v="882"/>
    <s v="Demais fontes"/>
    <x v="953"/>
    <x v="935"/>
  </r>
  <r>
    <s v="573 - DIFUSAO DO CONHECIMENTO CIENTIFICO E TECNOLOGICO"/>
    <x v="18"/>
    <x v="883"/>
    <s v="Fontes de emissão"/>
    <x v="954"/>
    <x v="936"/>
  </r>
  <r>
    <s v="573 - DIFUSAO DO CONHECIMENTO CIENTIFICO E TECNOLOGICO"/>
    <x v="18"/>
    <x v="883"/>
    <s v="Demais fontes"/>
    <x v="955"/>
    <x v="937"/>
  </r>
  <r>
    <s v="573 - DIFUSAO DO CONHECIMENTO CIENTIFICO E TECNOLOGICO"/>
    <x v="18"/>
    <x v="884"/>
    <s v="Fontes de emissão"/>
    <x v="956"/>
    <x v="938"/>
  </r>
  <r>
    <s v="573 - DIFUSAO DO CONHECIMENTO CIENTIFICO E TECNOLOGICO"/>
    <x v="18"/>
    <x v="884"/>
    <s v="Demais fontes"/>
    <x v="957"/>
    <x v="939"/>
  </r>
  <r>
    <s v="573 - DIFUSAO DO CONHECIMENTO CIENTIFICO E TECNOLOGICO"/>
    <x v="18"/>
    <x v="885"/>
    <s v="Demais fontes"/>
    <x v="247"/>
    <x v="1"/>
  </r>
  <r>
    <s v="573 - DIFUSAO DO CONHECIMENTO CIENTIFICO E TECNOLOGICO"/>
    <x v="18"/>
    <x v="886"/>
    <s v="Fontes de emissão"/>
    <x v="958"/>
    <x v="940"/>
  </r>
  <r>
    <s v="573 - DIFUSAO DO CONHECIMENTO CIENTIFICO E TECNOLOGICO"/>
    <x v="18"/>
    <x v="886"/>
    <s v="Demais fontes"/>
    <x v="959"/>
    <x v="941"/>
  </r>
  <r>
    <s v="573 - DIFUSAO DO CONHECIMENTO CIENTIFICO E TECNOLOGICO"/>
    <x v="18"/>
    <x v="887"/>
    <s v="Fontes de emissão"/>
    <x v="960"/>
    <x v="1"/>
  </r>
  <r>
    <s v="573 - DIFUSAO DO CONHECIMENTO CIENTIFICO E TECNOLOGICO"/>
    <x v="18"/>
    <x v="887"/>
    <s v="Demais fontes"/>
    <x v="961"/>
    <x v="942"/>
  </r>
  <r>
    <s v="573 - DIFUSAO DO CONHECIMENTO CIENTIFICO E TECNOLOGICO"/>
    <x v="18"/>
    <x v="888"/>
    <s v="Fontes de emissão"/>
    <x v="962"/>
    <x v="943"/>
  </r>
  <r>
    <s v="573 - DIFUSAO DO CONHECIMENTO CIENTIFICO E TECNOLOGICO"/>
    <x v="18"/>
    <x v="888"/>
    <s v="Demais fontes"/>
    <x v="963"/>
    <x v="944"/>
  </r>
  <r>
    <s v="573 - DIFUSAO DO CONHECIMENTO CIENTIFICO E TECNOLOGICO"/>
    <x v="18"/>
    <x v="889"/>
    <s v="Fontes de emissão"/>
    <x v="964"/>
    <x v="945"/>
  </r>
  <r>
    <s v="573 - DIFUSAO DO CONHECIMENTO CIENTIFICO E TECNOLOGICO"/>
    <x v="18"/>
    <x v="889"/>
    <s v="Demais fontes"/>
    <x v="965"/>
    <x v="946"/>
  </r>
  <r>
    <s v="573 - DIFUSAO DO CONHECIMENTO CIENTIFICO E TECNOLOGICO"/>
    <x v="18"/>
    <x v="890"/>
    <s v="Demais fontes"/>
    <x v="58"/>
    <x v="78"/>
  </r>
  <r>
    <s v="573 - DIFUSAO DO CONHECIMENTO CIENTIFICO E TECNOLOGICO"/>
    <x v="18"/>
    <x v="891"/>
    <s v="Demais fontes"/>
    <x v="113"/>
    <x v="63"/>
  </r>
  <r>
    <s v="573 - DIFUSAO DO CONHECIMENTO CIENTIFICO E TECNOLOGICO"/>
    <x v="18"/>
    <x v="892"/>
    <s v="Fontes de emissão"/>
    <x v="12"/>
    <x v="42"/>
  </r>
  <r>
    <s v="573 - DIFUSAO DO CONHECIMENTO CIENTIFICO E TECNOLOGICO"/>
    <x v="18"/>
    <x v="892"/>
    <s v="Demais fontes"/>
    <x v="966"/>
    <x v="947"/>
  </r>
  <r>
    <s v="573 - DIFUSAO DO CONHECIMENTO CIENTIFICO E TECNOLOGICO"/>
    <x v="18"/>
    <x v="893"/>
    <s v="Fontes de emissão"/>
    <x v="967"/>
    <x v="948"/>
  </r>
  <r>
    <s v="573 - DIFUSAO DO CONHECIMENTO CIENTIFICO E TECNOLOGICO"/>
    <x v="18"/>
    <x v="893"/>
    <s v="Demais fontes"/>
    <x v="968"/>
    <x v="949"/>
  </r>
  <r>
    <s v="573 - DIFUSAO DO CONHECIMENTO CIENTIFICO E TECNOLOGICO"/>
    <x v="18"/>
    <x v="894"/>
    <s v="Fontes de emissão"/>
    <x v="969"/>
    <x v="1"/>
  </r>
  <r>
    <s v="573 - DIFUSAO DO CONHECIMENTO CIENTIFICO E TECNOLOGICO"/>
    <x v="18"/>
    <x v="894"/>
    <s v="Demais fontes"/>
    <x v="970"/>
    <x v="950"/>
  </r>
  <r>
    <s v="573 - DIFUSAO DO CONHECIMENTO CIENTIFICO E TECNOLOGICO"/>
    <x v="18"/>
    <x v="895"/>
    <s v="Fontes de emissão"/>
    <x v="971"/>
    <x v="951"/>
  </r>
  <r>
    <s v="573 - DIFUSAO DO CONHECIMENTO CIENTIFICO E TECNOLOGICO"/>
    <x v="18"/>
    <x v="895"/>
    <s v="Demais fontes"/>
    <x v="972"/>
    <x v="952"/>
  </r>
  <r>
    <s v="605 - ABASTECIMENTO"/>
    <x v="19"/>
    <x v="896"/>
    <s v="Fontes de emissão"/>
    <x v="973"/>
    <x v="566"/>
  </r>
  <r>
    <s v="605 - ABASTECIMENTO"/>
    <x v="19"/>
    <x v="897"/>
    <s v="Fontes de emissão"/>
    <x v="51"/>
    <x v="1"/>
  </r>
  <r>
    <s v="605 - ABASTECIMENTO"/>
    <x v="19"/>
    <x v="898"/>
    <s v="Fontes de emissão"/>
    <x v="974"/>
    <x v="953"/>
  </r>
  <r>
    <s v="605 - ABASTECIMENTO"/>
    <x v="19"/>
    <x v="899"/>
    <s v="Fontes de emissão"/>
    <x v="248"/>
    <x v="954"/>
  </r>
  <r>
    <s v="605 - ABASTECIMENTO"/>
    <x v="19"/>
    <x v="900"/>
    <s v="Fontes de emissão"/>
    <x v="975"/>
    <x v="955"/>
  </r>
  <r>
    <s v="605 - ABASTECIMENTO"/>
    <x v="19"/>
    <x v="901"/>
    <s v="Fontes de emissão"/>
    <x v="976"/>
    <x v="956"/>
  </r>
  <r>
    <s v="605 - ABASTECIMENTO"/>
    <x v="19"/>
    <x v="902"/>
    <s v="Fontes de emissão"/>
    <x v="977"/>
    <x v="957"/>
  </r>
  <r>
    <s v="605 - ABASTECIMENTO"/>
    <x v="19"/>
    <x v="902"/>
    <s v="Demais fontes"/>
    <x v="12"/>
    <x v="1"/>
  </r>
  <r>
    <s v="605 - ABASTECIMENTO"/>
    <x v="19"/>
    <x v="903"/>
    <s v="Fontes de emissão"/>
    <x v="978"/>
    <x v="958"/>
  </r>
  <r>
    <s v="605 - ABASTECIMENTO"/>
    <x v="19"/>
    <x v="904"/>
    <s v="Demais fontes"/>
    <x v="12"/>
    <x v="959"/>
  </r>
  <r>
    <s v="605 - ABASTECIMENTO"/>
    <x v="19"/>
    <x v="905"/>
    <s v="Demais fontes"/>
    <x v="979"/>
    <x v="960"/>
  </r>
  <r>
    <s v="606 - EXTENSAO RURAL"/>
    <x v="19"/>
    <x v="906"/>
    <s v="Fontes de emissão"/>
    <x v="980"/>
    <x v="961"/>
  </r>
  <r>
    <s v="606 - EXTENSAO RURAL"/>
    <x v="19"/>
    <x v="906"/>
    <s v="Demais fontes"/>
    <x v="981"/>
    <x v="962"/>
  </r>
  <r>
    <s v="606 - EXTENSAO RURAL"/>
    <x v="19"/>
    <x v="907"/>
    <s v="Fontes de emissão"/>
    <x v="12"/>
    <x v="963"/>
  </r>
  <r>
    <s v="606 - EXTENSAO RURAL"/>
    <x v="19"/>
    <x v="907"/>
    <s v="Demais fontes"/>
    <x v="982"/>
    <x v="964"/>
  </r>
  <r>
    <s v="606 - EXTENSAO RURAL"/>
    <x v="19"/>
    <x v="908"/>
    <s v="Fontes de emissão"/>
    <x v="12"/>
    <x v="965"/>
  </r>
  <r>
    <s v="606 - EXTENSAO RURAL"/>
    <x v="19"/>
    <x v="908"/>
    <s v="Demais fontes"/>
    <x v="983"/>
    <x v="966"/>
  </r>
  <r>
    <s v="606 - EXTENSAO RURAL"/>
    <x v="19"/>
    <x v="909"/>
    <s v="Demais fontes"/>
    <x v="12"/>
    <x v="1"/>
  </r>
  <r>
    <s v="607 - IRRIGACAO"/>
    <x v="19"/>
    <x v="910"/>
    <s v="Demais fontes"/>
    <x v="12"/>
    <x v="1"/>
  </r>
  <r>
    <s v="607 - IRRIGACAO"/>
    <x v="19"/>
    <x v="911"/>
    <s v="Fontes de emissão"/>
    <x v="12"/>
    <x v="1"/>
  </r>
  <r>
    <s v="607 - IRRIGACAO"/>
    <x v="19"/>
    <x v="911"/>
    <s v="Demais fontes"/>
    <x v="984"/>
    <x v="967"/>
  </r>
  <r>
    <s v="607 - IRRIGACAO"/>
    <x v="19"/>
    <x v="912"/>
    <s v="Fontes de emissão"/>
    <x v="985"/>
    <x v="968"/>
  </r>
  <r>
    <s v="607 - IRRIGACAO"/>
    <x v="19"/>
    <x v="912"/>
    <s v="Demais fontes"/>
    <x v="986"/>
    <x v="969"/>
  </r>
  <r>
    <s v="607 - IRRIGACAO"/>
    <x v="19"/>
    <x v="913"/>
    <s v="Fontes de emissão"/>
    <x v="987"/>
    <x v="970"/>
  </r>
  <r>
    <s v="607 - IRRIGACAO"/>
    <x v="19"/>
    <x v="913"/>
    <s v="Demais fontes"/>
    <x v="988"/>
    <x v="971"/>
  </r>
  <r>
    <s v="607 - IRRIGACAO"/>
    <x v="19"/>
    <x v="914"/>
    <s v="Fontes de emissão"/>
    <x v="12"/>
    <x v="44"/>
  </r>
  <r>
    <s v="607 - IRRIGACAO"/>
    <x v="19"/>
    <x v="914"/>
    <s v="Demais fontes"/>
    <x v="60"/>
    <x v="972"/>
  </r>
  <r>
    <s v="607 - IRRIGACAO"/>
    <x v="19"/>
    <x v="915"/>
    <s v="Fontes de emissão"/>
    <x v="989"/>
    <x v="1"/>
  </r>
  <r>
    <s v="607 - IRRIGACAO"/>
    <x v="19"/>
    <x v="915"/>
    <s v="Demais fontes"/>
    <x v="990"/>
    <x v="1"/>
  </r>
  <r>
    <s v="607 - IRRIGACAO"/>
    <x v="19"/>
    <x v="916"/>
    <s v="Demais fontes"/>
    <x v="991"/>
    <x v="809"/>
  </r>
  <r>
    <s v="607 - IRRIGACAO"/>
    <x v="19"/>
    <x v="917"/>
    <s v="Fontes de emissão"/>
    <x v="992"/>
    <x v="973"/>
  </r>
  <r>
    <s v="607 - IRRIGACAO"/>
    <x v="19"/>
    <x v="917"/>
    <s v="Demais fontes"/>
    <x v="993"/>
    <x v="974"/>
  </r>
  <r>
    <s v="607 - IRRIGACAO"/>
    <x v="19"/>
    <x v="918"/>
    <s v="Demais fontes"/>
    <x v="12"/>
    <x v="975"/>
  </r>
  <r>
    <s v="607 - IRRIGACAO"/>
    <x v="19"/>
    <x v="919"/>
    <s v="Demais fontes"/>
    <x v="12"/>
    <x v="976"/>
  </r>
  <r>
    <s v="607 - IRRIGACAO"/>
    <x v="19"/>
    <x v="920"/>
    <s v="Fontes de emissão"/>
    <x v="12"/>
    <x v="1"/>
  </r>
  <r>
    <s v="607 - IRRIGACAO"/>
    <x v="19"/>
    <x v="920"/>
    <s v="Demais fontes"/>
    <x v="75"/>
    <x v="61"/>
  </r>
  <r>
    <s v="607 - IRRIGACAO"/>
    <x v="19"/>
    <x v="921"/>
    <s v="Demais fontes"/>
    <x v="994"/>
    <x v="143"/>
  </r>
  <r>
    <s v="608 - PROMOCAO DA PRODUCAO AGROPECUARIA"/>
    <x v="19"/>
    <x v="922"/>
    <s v="Demais fontes"/>
    <x v="995"/>
    <x v="977"/>
  </r>
  <r>
    <s v="608 - PROMOCAO DA PRODUCAO AGROPECUARIA"/>
    <x v="19"/>
    <x v="923"/>
    <s v="Fontes de emissão"/>
    <x v="12"/>
    <x v="978"/>
  </r>
  <r>
    <s v="608 - PROMOCAO DA PRODUCAO AGROPECUARIA"/>
    <x v="19"/>
    <x v="923"/>
    <s v="Demais fontes"/>
    <x v="996"/>
    <x v="979"/>
  </r>
  <r>
    <s v="608 - PROMOCAO DA PRODUCAO AGROPECUARIA"/>
    <x v="19"/>
    <x v="924"/>
    <s v="Fontes de emissão"/>
    <x v="997"/>
    <x v="980"/>
  </r>
  <r>
    <s v="608 - PROMOCAO DA PRODUCAO AGROPECUARIA"/>
    <x v="19"/>
    <x v="925"/>
    <s v="Fontes de emissão"/>
    <x v="289"/>
    <x v="947"/>
  </r>
  <r>
    <s v="608 - PROMOCAO DA PRODUCAO AGROPECUARIA"/>
    <x v="19"/>
    <x v="926"/>
    <s v="Fontes de emissão"/>
    <x v="998"/>
    <x v="981"/>
  </r>
  <r>
    <s v="608 - PROMOCAO DA PRODUCAO AGROPECUARIA"/>
    <x v="19"/>
    <x v="926"/>
    <s v="Demais fontes"/>
    <x v="999"/>
    <x v="982"/>
  </r>
  <r>
    <s v="608 - PROMOCAO DA PRODUCAO AGROPECUARIA"/>
    <x v="19"/>
    <x v="927"/>
    <s v="Demais fontes"/>
    <x v="248"/>
    <x v="983"/>
  </r>
  <r>
    <s v="608 - PROMOCAO DA PRODUCAO AGROPECUARIA"/>
    <x v="19"/>
    <x v="928"/>
    <s v="Fontes de emissão"/>
    <x v="1000"/>
    <x v="984"/>
  </r>
  <r>
    <s v="608 - PROMOCAO DA PRODUCAO AGROPECUARIA"/>
    <x v="19"/>
    <x v="928"/>
    <s v="Demais fontes"/>
    <x v="1001"/>
    <x v="985"/>
  </r>
  <r>
    <s v="608 - PROMOCAO DA PRODUCAO AGROPECUARIA"/>
    <x v="19"/>
    <x v="929"/>
    <s v="Fontes de emissão"/>
    <x v="12"/>
    <x v="986"/>
  </r>
  <r>
    <s v="608 - PROMOCAO DA PRODUCAO AGROPECUARIA"/>
    <x v="19"/>
    <x v="929"/>
    <s v="Demais fontes"/>
    <x v="12"/>
    <x v="987"/>
  </r>
  <r>
    <s v="608 - PROMOCAO DA PRODUCAO AGROPECUARIA"/>
    <x v="19"/>
    <x v="930"/>
    <s v="Fontes de emissão"/>
    <x v="12"/>
    <x v="988"/>
  </r>
  <r>
    <s v="608 - PROMOCAO DA PRODUCAO AGROPECUARIA"/>
    <x v="19"/>
    <x v="930"/>
    <s v="Demais fontes"/>
    <x v="12"/>
    <x v="989"/>
  </r>
  <r>
    <s v="608 - PROMOCAO DA PRODUCAO AGROPECUARIA"/>
    <x v="19"/>
    <x v="931"/>
    <s v="Fontes de emissão"/>
    <x v="12"/>
    <x v="990"/>
  </r>
  <r>
    <s v="608 - PROMOCAO DA PRODUCAO AGROPECUARIA"/>
    <x v="19"/>
    <x v="931"/>
    <s v="Demais fontes"/>
    <x v="1002"/>
    <x v="991"/>
  </r>
  <r>
    <s v="608 - PROMOCAO DA PRODUCAO AGROPECUARIA"/>
    <x v="19"/>
    <x v="932"/>
    <s v="Fontes de emissão"/>
    <x v="1003"/>
    <x v="992"/>
  </r>
  <r>
    <s v="608 - PROMOCAO DA PRODUCAO AGROPECUARIA"/>
    <x v="19"/>
    <x v="932"/>
    <s v="Demais fontes"/>
    <x v="1004"/>
    <x v="993"/>
  </r>
  <r>
    <s v="608 - PROMOCAO DA PRODUCAO AGROPECUARIA"/>
    <x v="19"/>
    <x v="933"/>
    <s v="Fontes de emissão"/>
    <x v="12"/>
    <x v="994"/>
  </r>
  <r>
    <s v="608 - PROMOCAO DA PRODUCAO AGROPECUARIA"/>
    <x v="19"/>
    <x v="933"/>
    <s v="Demais fontes"/>
    <x v="1005"/>
    <x v="995"/>
  </r>
  <r>
    <s v="608 - PROMOCAO DA PRODUCAO AGROPECUARIA"/>
    <x v="19"/>
    <x v="934"/>
    <s v="Demais fontes"/>
    <x v="1006"/>
    <x v="996"/>
  </r>
  <r>
    <s v="608 - PROMOCAO DA PRODUCAO AGROPECUARIA"/>
    <x v="19"/>
    <x v="935"/>
    <s v="Fontes de emissão"/>
    <x v="1007"/>
    <x v="997"/>
  </r>
  <r>
    <s v="608 - PROMOCAO DA PRODUCAO AGROPECUARIA"/>
    <x v="19"/>
    <x v="935"/>
    <s v="Demais fontes"/>
    <x v="1008"/>
    <x v="998"/>
  </r>
  <r>
    <s v="608 - PROMOCAO DA PRODUCAO AGROPECUARIA"/>
    <x v="19"/>
    <x v="936"/>
    <s v="Fontes de emissão"/>
    <x v="1009"/>
    <x v="999"/>
  </r>
  <r>
    <s v="608 - PROMOCAO DA PRODUCAO AGROPECUARIA"/>
    <x v="19"/>
    <x v="936"/>
    <s v="Demais fontes"/>
    <x v="1010"/>
    <x v="1000"/>
  </r>
  <r>
    <s v="608 - PROMOCAO DA PRODUCAO AGROPECUARIA"/>
    <x v="19"/>
    <x v="937"/>
    <s v="Fontes de emissão"/>
    <x v="1011"/>
    <x v="1001"/>
  </r>
  <r>
    <s v="608 - PROMOCAO DA PRODUCAO AGROPECUARIA"/>
    <x v="19"/>
    <x v="937"/>
    <s v="Demais fontes"/>
    <x v="1012"/>
    <x v="1002"/>
  </r>
  <r>
    <s v="608 - PROMOCAO DA PRODUCAO AGROPECUARIA"/>
    <x v="19"/>
    <x v="938"/>
    <s v="Fontes de emissão"/>
    <x v="1013"/>
    <x v="1003"/>
  </r>
  <r>
    <s v="608 - PROMOCAO DA PRODUCAO AGROPECUARIA"/>
    <x v="19"/>
    <x v="938"/>
    <s v="Demais fontes"/>
    <x v="1014"/>
    <x v="1004"/>
  </r>
  <r>
    <s v="608 - PROMOCAO DA PRODUCAO AGROPECUARIA"/>
    <x v="19"/>
    <x v="939"/>
    <s v="Fontes de emissão"/>
    <x v="1015"/>
    <x v="735"/>
  </r>
  <r>
    <s v="608 - PROMOCAO DA PRODUCAO AGROPECUARIA"/>
    <x v="19"/>
    <x v="939"/>
    <s v="Demais fontes"/>
    <x v="1016"/>
    <x v="1005"/>
  </r>
  <r>
    <s v="608 - PROMOCAO DA PRODUCAO AGROPECUARIA"/>
    <x v="19"/>
    <x v="940"/>
    <s v="Fontes de emissão"/>
    <x v="1017"/>
    <x v="1006"/>
  </r>
  <r>
    <s v="608 - PROMOCAO DA PRODUCAO AGROPECUARIA"/>
    <x v="19"/>
    <x v="940"/>
    <s v="Demais fontes"/>
    <x v="1018"/>
    <x v="1007"/>
  </r>
  <r>
    <s v="608 - PROMOCAO DA PRODUCAO AGROPECUARIA"/>
    <x v="19"/>
    <x v="941"/>
    <s v="Fontes de emissão"/>
    <x v="1019"/>
    <x v="1008"/>
  </r>
  <r>
    <s v="608 - PROMOCAO DA PRODUCAO AGROPECUARIA"/>
    <x v="19"/>
    <x v="941"/>
    <s v="Demais fontes"/>
    <x v="1020"/>
    <x v="1009"/>
  </r>
  <r>
    <s v="608 - PROMOCAO DA PRODUCAO AGROPECUARIA"/>
    <x v="19"/>
    <x v="942"/>
    <s v="Fontes de emissão"/>
    <x v="1021"/>
    <x v="1010"/>
  </r>
  <r>
    <s v="608 - PROMOCAO DA PRODUCAO AGROPECUARIA"/>
    <x v="19"/>
    <x v="942"/>
    <s v="Demais fontes"/>
    <x v="1022"/>
    <x v="1011"/>
  </r>
  <r>
    <s v="608 - PROMOCAO DA PRODUCAO AGROPECUARIA"/>
    <x v="19"/>
    <x v="943"/>
    <s v="Fontes de emissão"/>
    <x v="1023"/>
    <x v="1012"/>
  </r>
  <r>
    <s v="608 - PROMOCAO DA PRODUCAO AGROPECUARIA"/>
    <x v="19"/>
    <x v="943"/>
    <s v="Demais fontes"/>
    <x v="1024"/>
    <x v="1013"/>
  </r>
  <r>
    <s v="608 - PROMOCAO DA PRODUCAO AGROPECUARIA"/>
    <x v="19"/>
    <x v="944"/>
    <s v="Fontes de emissão"/>
    <x v="1025"/>
    <x v="1014"/>
  </r>
  <r>
    <s v="608 - PROMOCAO DA PRODUCAO AGROPECUARIA"/>
    <x v="19"/>
    <x v="944"/>
    <s v="Demais fontes"/>
    <x v="1026"/>
    <x v="1015"/>
  </r>
  <r>
    <s v="608 - PROMOCAO DA PRODUCAO AGROPECUARIA"/>
    <x v="19"/>
    <x v="945"/>
    <s v="Fontes de emissão"/>
    <x v="12"/>
    <x v="1016"/>
  </r>
  <r>
    <s v="608 - PROMOCAO DA PRODUCAO AGROPECUARIA"/>
    <x v="19"/>
    <x v="945"/>
    <s v="Demais fontes"/>
    <x v="12"/>
    <x v="1017"/>
  </r>
  <r>
    <s v="608 - PROMOCAO DA PRODUCAO AGROPECUARIA"/>
    <x v="19"/>
    <x v="946"/>
    <s v="Fontes de emissão"/>
    <x v="12"/>
    <x v="1018"/>
  </r>
  <r>
    <s v="608 - PROMOCAO DA PRODUCAO AGROPECUARIA"/>
    <x v="19"/>
    <x v="946"/>
    <s v="Demais fontes"/>
    <x v="1027"/>
    <x v="1019"/>
  </r>
  <r>
    <s v="608 - PROMOCAO DA PRODUCAO AGROPECUARIA"/>
    <x v="19"/>
    <x v="947"/>
    <s v="Fontes de emissão"/>
    <x v="1028"/>
    <x v="1020"/>
  </r>
  <r>
    <s v="608 - PROMOCAO DA PRODUCAO AGROPECUARIA"/>
    <x v="19"/>
    <x v="947"/>
    <s v="Demais fontes"/>
    <x v="1029"/>
    <x v="1021"/>
  </r>
  <r>
    <s v="608 - PROMOCAO DA PRODUCAO AGROPECUARIA"/>
    <x v="19"/>
    <x v="948"/>
    <s v="Fontes de emissão"/>
    <x v="12"/>
    <x v="1022"/>
  </r>
  <r>
    <s v="608 - PROMOCAO DA PRODUCAO AGROPECUARIA"/>
    <x v="19"/>
    <x v="948"/>
    <s v="Demais fontes"/>
    <x v="1030"/>
    <x v="1023"/>
  </r>
  <r>
    <s v="609 - DEFESA AGROPECUARIA"/>
    <x v="19"/>
    <x v="949"/>
    <s v="Fontes de emissão"/>
    <x v="1031"/>
    <x v="1024"/>
  </r>
  <r>
    <s v="609 - DEFESA AGROPECUARIA"/>
    <x v="19"/>
    <x v="949"/>
    <s v="Demais fontes"/>
    <x v="1032"/>
    <x v="1025"/>
  </r>
  <r>
    <s v="631 - REFORMA AGRARIA"/>
    <x v="20"/>
    <x v="950"/>
    <s v="Demais fontes"/>
    <x v="1033"/>
    <x v="1026"/>
  </r>
  <r>
    <s v="631 - REFORMA AGRARIA"/>
    <x v="20"/>
    <x v="951"/>
    <s v="Demais fontes"/>
    <x v="1034"/>
    <x v="1027"/>
  </r>
  <r>
    <s v="631 - REFORMA AGRARIA"/>
    <x v="20"/>
    <x v="952"/>
    <s v="Fontes de emissão"/>
    <x v="12"/>
    <x v="1028"/>
  </r>
  <r>
    <s v="631 - REFORMA AGRARIA"/>
    <x v="20"/>
    <x v="952"/>
    <s v="Demais fontes"/>
    <x v="12"/>
    <x v="1029"/>
  </r>
  <r>
    <s v="631 - REFORMA AGRARIA"/>
    <x v="20"/>
    <x v="953"/>
    <s v="Demais fontes"/>
    <x v="1035"/>
    <x v="1030"/>
  </r>
  <r>
    <s v="631 - REFORMA AGRARIA"/>
    <x v="20"/>
    <x v="954"/>
    <s v="Fontes de emissão"/>
    <x v="12"/>
    <x v="1"/>
  </r>
  <r>
    <s v="631 - REFORMA AGRARIA"/>
    <x v="20"/>
    <x v="954"/>
    <s v="Demais fontes"/>
    <x v="1036"/>
    <x v="1031"/>
  </r>
  <r>
    <s v="631 - REFORMA AGRARIA"/>
    <x v="20"/>
    <x v="955"/>
    <s v="Demais fontes"/>
    <x v="1037"/>
    <x v="1032"/>
  </r>
  <r>
    <s v="631 - REFORMA AGRARIA"/>
    <x v="20"/>
    <x v="956"/>
    <s v="Fontes de emissão"/>
    <x v="12"/>
    <x v="1033"/>
  </r>
  <r>
    <s v="631 - REFORMA AGRARIA"/>
    <x v="20"/>
    <x v="956"/>
    <s v="Demais fontes"/>
    <x v="1038"/>
    <x v="1034"/>
  </r>
  <r>
    <s v="661 - PROMOCAO INDUSTRIAL"/>
    <x v="21"/>
    <x v="957"/>
    <s v="Demais fontes"/>
    <x v="1039"/>
    <x v="1035"/>
  </r>
  <r>
    <s v="661 - PROMOCAO INDUSTRIAL"/>
    <x v="21"/>
    <x v="958"/>
    <s v="Demais fontes"/>
    <x v="77"/>
    <x v="84"/>
  </r>
  <r>
    <s v="661 - PROMOCAO INDUSTRIAL"/>
    <x v="21"/>
    <x v="959"/>
    <s v="Demais fontes"/>
    <x v="77"/>
    <x v="84"/>
  </r>
  <r>
    <s v="661 - PROMOCAO INDUSTRIAL"/>
    <x v="21"/>
    <x v="960"/>
    <s v="Fontes de emissão"/>
    <x v="1040"/>
    <x v="1"/>
  </r>
  <r>
    <s v="661 - PROMOCAO INDUSTRIAL"/>
    <x v="21"/>
    <x v="960"/>
    <s v="Demais fontes"/>
    <x v="1041"/>
    <x v="1036"/>
  </r>
  <r>
    <s v="661 - PROMOCAO INDUSTRIAL"/>
    <x v="21"/>
    <x v="961"/>
    <s v="Fontes de emissão"/>
    <x v="1042"/>
    <x v="1"/>
  </r>
  <r>
    <s v="661 - PROMOCAO INDUSTRIAL"/>
    <x v="21"/>
    <x v="961"/>
    <s v="Demais fontes"/>
    <x v="1043"/>
    <x v="1037"/>
  </r>
  <r>
    <s v="661 - PROMOCAO INDUSTRIAL"/>
    <x v="21"/>
    <x v="962"/>
    <s v="Demais fontes"/>
    <x v="1044"/>
    <x v="1038"/>
  </r>
  <r>
    <s v="661 - PROMOCAO INDUSTRIAL"/>
    <x v="21"/>
    <x v="963"/>
    <s v="Demais fontes"/>
    <x v="1045"/>
    <x v="1039"/>
  </r>
  <r>
    <s v="661 - PROMOCAO INDUSTRIAL"/>
    <x v="21"/>
    <x v="964"/>
    <s v="Fontes de emissão"/>
    <x v="1046"/>
    <x v="888"/>
  </r>
  <r>
    <s v="661 - PROMOCAO INDUSTRIAL"/>
    <x v="21"/>
    <x v="964"/>
    <s v="Demais fontes"/>
    <x v="1046"/>
    <x v="1040"/>
  </r>
  <r>
    <s v="662 - PRODUCAO INDUSTRIAL"/>
    <x v="21"/>
    <x v="965"/>
    <s v="Fontes de emissão"/>
    <x v="12"/>
    <x v="1041"/>
  </r>
  <r>
    <s v="662 - PRODUCAO INDUSTRIAL"/>
    <x v="21"/>
    <x v="965"/>
    <s v="Demais fontes"/>
    <x v="1047"/>
    <x v="1042"/>
  </r>
  <r>
    <s v="662 - PRODUCAO INDUSTRIAL"/>
    <x v="21"/>
    <x v="966"/>
    <s v="Fontes de emissão"/>
    <x v="1048"/>
    <x v="1043"/>
  </r>
  <r>
    <s v="662 - PRODUCAO INDUSTRIAL"/>
    <x v="21"/>
    <x v="966"/>
    <s v="Demais fontes"/>
    <x v="1049"/>
    <x v="1044"/>
  </r>
  <r>
    <s v="662 - PRODUCAO INDUSTRIAL"/>
    <x v="21"/>
    <x v="967"/>
    <s v="Demais fontes"/>
    <x v="1050"/>
    <x v="1045"/>
  </r>
  <r>
    <s v="662 - PRODUCAO INDUSTRIAL"/>
    <x v="21"/>
    <x v="968"/>
    <s v="Fontes de emissão"/>
    <x v="1051"/>
    <x v="1046"/>
  </r>
  <r>
    <s v="662 - PRODUCAO INDUSTRIAL"/>
    <x v="21"/>
    <x v="968"/>
    <s v="Demais fontes"/>
    <x v="1052"/>
    <x v="1047"/>
  </r>
  <r>
    <s v="663 - MINERACAO"/>
    <x v="21"/>
    <x v="969"/>
    <s v="Demais fontes"/>
    <x v="1053"/>
    <x v="109"/>
  </r>
  <r>
    <s v="663 - MINERACAO"/>
    <x v="21"/>
    <x v="970"/>
    <s v="Fontes de emissão"/>
    <x v="1054"/>
    <x v="1"/>
  </r>
  <r>
    <s v="663 - MINERACAO"/>
    <x v="21"/>
    <x v="970"/>
    <s v="Demais fontes"/>
    <x v="1055"/>
    <x v="1048"/>
  </r>
  <r>
    <s v="663 - MINERACAO"/>
    <x v="21"/>
    <x v="971"/>
    <s v="Fontes de emissão"/>
    <x v="1056"/>
    <x v="1"/>
  </r>
  <r>
    <s v="663 - MINERACAO"/>
    <x v="21"/>
    <x v="971"/>
    <s v="Demais fontes"/>
    <x v="1057"/>
    <x v="1049"/>
  </r>
  <r>
    <s v="663 - MINERACAO"/>
    <x v="21"/>
    <x v="972"/>
    <s v="Demais fontes"/>
    <x v="65"/>
    <x v="1050"/>
  </r>
  <r>
    <s v="663 - MINERACAO"/>
    <x v="21"/>
    <x v="973"/>
    <s v="Demais fontes"/>
    <x v="70"/>
    <x v="1051"/>
  </r>
  <r>
    <s v="663 - MINERACAO"/>
    <x v="21"/>
    <x v="974"/>
    <s v="Demais fontes"/>
    <x v="1058"/>
    <x v="1052"/>
  </r>
  <r>
    <s v="663 - MINERACAO"/>
    <x v="21"/>
    <x v="975"/>
    <s v="Fontes de emissão"/>
    <x v="12"/>
    <x v="1053"/>
  </r>
  <r>
    <s v="663 - MINERACAO"/>
    <x v="21"/>
    <x v="975"/>
    <s v="Demais fontes"/>
    <x v="1059"/>
    <x v="1054"/>
  </r>
  <r>
    <s v="663 - MINERACAO"/>
    <x v="21"/>
    <x v="976"/>
    <s v="Demais fontes"/>
    <x v="79"/>
    <x v="1055"/>
  </r>
  <r>
    <s v="663 - MINERACAO"/>
    <x v="21"/>
    <x v="977"/>
    <s v="Fontes de emissão"/>
    <x v="1060"/>
    <x v="1"/>
  </r>
  <r>
    <s v="663 - MINERACAO"/>
    <x v="21"/>
    <x v="977"/>
    <s v="Demais fontes"/>
    <x v="1061"/>
    <x v="1056"/>
  </r>
  <r>
    <s v="664 - PROPRIEDADE INDUSTRIAL"/>
    <x v="21"/>
    <x v="978"/>
    <s v="Fontes de emissão"/>
    <x v="12"/>
    <x v="1"/>
  </r>
  <r>
    <s v="664 - PROPRIEDADE INDUSTRIAL"/>
    <x v="21"/>
    <x v="978"/>
    <s v="Demais fontes"/>
    <x v="1062"/>
    <x v="1057"/>
  </r>
  <r>
    <s v="665 - NORMALIZACAO E QUALIDADE"/>
    <x v="21"/>
    <x v="979"/>
    <s v="Demais fontes"/>
    <x v="1063"/>
    <x v="1058"/>
  </r>
  <r>
    <s v="665 - NORMALIZACAO E QUALIDADE"/>
    <x v="21"/>
    <x v="980"/>
    <s v="Fontes de emissão"/>
    <x v="1064"/>
    <x v="309"/>
  </r>
  <r>
    <s v="665 - NORMALIZACAO E QUALIDADE"/>
    <x v="21"/>
    <x v="980"/>
    <s v="Demais fontes"/>
    <x v="1065"/>
    <x v="310"/>
  </r>
  <r>
    <s v="665 - NORMALIZACAO E QUALIDADE"/>
    <x v="21"/>
    <x v="981"/>
    <s v="Demais fontes"/>
    <x v="1066"/>
    <x v="1059"/>
  </r>
  <r>
    <s v="665 - NORMALIZACAO E QUALIDADE"/>
    <x v="21"/>
    <x v="982"/>
    <s v="Demais fontes"/>
    <x v="70"/>
    <x v="1060"/>
  </r>
  <r>
    <s v="665 - NORMALIZACAO E QUALIDADE"/>
    <x v="21"/>
    <x v="983"/>
    <s v="Demais fontes"/>
    <x v="70"/>
    <x v="1061"/>
  </r>
  <r>
    <s v="665 - NORMALIZACAO E QUALIDADE"/>
    <x v="21"/>
    <x v="984"/>
    <s v="Demais fontes"/>
    <x v="1067"/>
    <x v="1062"/>
  </r>
  <r>
    <s v="691 - PROMOCAO COMERCIAL"/>
    <x v="22"/>
    <x v="985"/>
    <s v="Demais fontes"/>
    <x v="561"/>
    <x v="1063"/>
  </r>
  <r>
    <s v="691 - PROMOCAO COMERCIAL"/>
    <x v="22"/>
    <x v="986"/>
    <s v="Fontes de emissão"/>
    <x v="1068"/>
    <x v="1064"/>
  </r>
  <r>
    <s v="691 - PROMOCAO COMERCIAL"/>
    <x v="22"/>
    <x v="986"/>
    <s v="Demais fontes"/>
    <x v="1069"/>
    <x v="1065"/>
  </r>
  <r>
    <s v="691 - PROMOCAO COMERCIAL"/>
    <x v="22"/>
    <x v="987"/>
    <s v="Fontes de emissão"/>
    <x v="1070"/>
    <x v="1"/>
  </r>
  <r>
    <s v="691 - PROMOCAO COMERCIAL"/>
    <x v="22"/>
    <x v="987"/>
    <s v="Demais fontes"/>
    <x v="1071"/>
    <x v="69"/>
  </r>
  <r>
    <s v="691 - PROMOCAO COMERCIAL"/>
    <x v="22"/>
    <x v="988"/>
    <s v="Fontes de emissão"/>
    <x v="1072"/>
    <x v="1066"/>
  </r>
  <r>
    <s v="691 - PROMOCAO COMERCIAL"/>
    <x v="22"/>
    <x v="988"/>
    <s v="Demais fontes"/>
    <x v="1073"/>
    <x v="1067"/>
  </r>
  <r>
    <s v="691 - PROMOCAO COMERCIAL"/>
    <x v="22"/>
    <x v="989"/>
    <s v="Fontes de emissão"/>
    <x v="1074"/>
    <x v="1068"/>
  </r>
  <r>
    <s v="691 - PROMOCAO COMERCIAL"/>
    <x v="22"/>
    <x v="989"/>
    <s v="Demais fontes"/>
    <x v="1075"/>
    <x v="1069"/>
  </r>
  <r>
    <s v="691 - PROMOCAO COMERCIAL"/>
    <x v="22"/>
    <x v="990"/>
    <s v="Fontes de emissão"/>
    <x v="1076"/>
    <x v="1"/>
  </r>
  <r>
    <s v="691 - PROMOCAO COMERCIAL"/>
    <x v="22"/>
    <x v="990"/>
    <s v="Demais fontes"/>
    <x v="1077"/>
    <x v="1070"/>
  </r>
  <r>
    <s v="691 - PROMOCAO COMERCIAL"/>
    <x v="22"/>
    <x v="991"/>
    <s v="Fontes de emissão"/>
    <x v="12"/>
    <x v="158"/>
  </r>
  <r>
    <s v="691 - PROMOCAO COMERCIAL"/>
    <x v="22"/>
    <x v="991"/>
    <s v="Demais fontes"/>
    <x v="12"/>
    <x v="1071"/>
  </r>
  <r>
    <s v="693 - COMERCIO EXTERIOR"/>
    <x v="22"/>
    <x v="992"/>
    <s v="Fontes de emissão"/>
    <x v="66"/>
    <x v="1072"/>
  </r>
  <r>
    <s v="693 - COMERCIO EXTERIOR"/>
    <x v="22"/>
    <x v="993"/>
    <s v="Fontes de emissão"/>
    <x v="1078"/>
    <x v="1073"/>
  </r>
  <r>
    <s v="693 - COMERCIO EXTERIOR"/>
    <x v="22"/>
    <x v="994"/>
    <s v="Fontes de emissão"/>
    <x v="1079"/>
    <x v="1074"/>
  </r>
  <r>
    <s v="693 - COMERCIO EXTERIOR"/>
    <x v="22"/>
    <x v="994"/>
    <s v="Demais fontes"/>
    <x v="1080"/>
    <x v="1075"/>
  </r>
  <r>
    <s v="693 - COMERCIO EXTERIOR"/>
    <x v="22"/>
    <x v="995"/>
    <s v="Demais fontes"/>
    <x v="1081"/>
    <x v="1076"/>
  </r>
  <r>
    <s v="693 - COMERCIO EXTERIOR"/>
    <x v="22"/>
    <x v="996"/>
    <s v="Demais fontes"/>
    <x v="1082"/>
    <x v="1077"/>
  </r>
  <r>
    <s v="693 - COMERCIO EXTERIOR"/>
    <x v="22"/>
    <x v="997"/>
    <s v="Demais fontes"/>
    <x v="12"/>
    <x v="1"/>
  </r>
  <r>
    <s v="694 - SERVICOS FINANCEIROS"/>
    <x v="22"/>
    <x v="998"/>
    <s v="Fontes de emissão"/>
    <x v="1083"/>
    <x v="1078"/>
  </r>
  <r>
    <s v="694 - SERVICOS FINANCEIROS"/>
    <x v="22"/>
    <x v="998"/>
    <s v="Demais fontes"/>
    <x v="1084"/>
    <x v="1079"/>
  </r>
  <r>
    <s v="695 - TURISMO"/>
    <x v="22"/>
    <x v="999"/>
    <s v="Demais fontes"/>
    <x v="1085"/>
    <x v="1080"/>
  </r>
  <r>
    <s v="695 - TURISMO"/>
    <x v="22"/>
    <x v="1000"/>
    <s v="Fontes de emissão"/>
    <x v="1086"/>
    <x v="934"/>
  </r>
  <r>
    <s v="695 - TURISMO"/>
    <x v="22"/>
    <x v="1000"/>
    <s v="Demais fontes"/>
    <x v="1087"/>
    <x v="1081"/>
  </r>
  <r>
    <s v="695 - TURISMO"/>
    <x v="22"/>
    <x v="1001"/>
    <s v="Fontes de emissão"/>
    <x v="12"/>
    <x v="986"/>
  </r>
  <r>
    <s v="695 - TURISMO"/>
    <x v="22"/>
    <x v="1001"/>
    <s v="Demais fontes"/>
    <x v="58"/>
    <x v="1082"/>
  </r>
  <r>
    <s v="695 - TURISMO"/>
    <x v="22"/>
    <x v="1002"/>
    <s v="Demais fontes"/>
    <x v="1088"/>
    <x v="1083"/>
  </r>
  <r>
    <s v="695 - TURISMO"/>
    <x v="22"/>
    <x v="1003"/>
    <s v="Demais fontes"/>
    <x v="1089"/>
    <x v="1084"/>
  </r>
  <r>
    <s v="695 - TURISMO"/>
    <x v="22"/>
    <x v="1004"/>
    <s v="Demais fontes"/>
    <x v="1090"/>
    <x v="1085"/>
  </r>
  <r>
    <s v="695 - TURISMO"/>
    <x v="22"/>
    <x v="1005"/>
    <s v="Demais fontes"/>
    <x v="1091"/>
    <x v="1086"/>
  </r>
  <r>
    <s v="695 - TURISMO"/>
    <x v="22"/>
    <x v="1006"/>
    <s v="Fontes de emissão"/>
    <x v="1092"/>
    <x v="1087"/>
  </r>
  <r>
    <s v="695 - TURISMO"/>
    <x v="22"/>
    <x v="1006"/>
    <s v="Demais fontes"/>
    <x v="1093"/>
    <x v="1088"/>
  </r>
  <r>
    <s v="695 - TURISMO"/>
    <x v="22"/>
    <x v="1007"/>
    <s v="Fontes de emissão"/>
    <x v="12"/>
    <x v="1089"/>
  </r>
  <r>
    <s v="695 - TURISMO"/>
    <x v="22"/>
    <x v="1007"/>
    <s v="Demais fontes"/>
    <x v="12"/>
    <x v="1090"/>
  </r>
  <r>
    <s v="695 - TURISMO"/>
    <x v="22"/>
    <x v="1008"/>
    <s v="Fontes de emissão"/>
    <x v="12"/>
    <x v="1091"/>
  </r>
  <r>
    <s v="695 - TURISMO"/>
    <x v="22"/>
    <x v="1008"/>
    <s v="Demais fontes"/>
    <x v="12"/>
    <x v="1092"/>
  </r>
  <r>
    <s v="695 - TURISMO"/>
    <x v="22"/>
    <x v="1009"/>
    <s v="Fontes de emissão"/>
    <x v="1094"/>
    <x v="1093"/>
  </r>
  <r>
    <s v="695 - TURISMO"/>
    <x v="22"/>
    <x v="1009"/>
    <s v="Demais fontes"/>
    <x v="1095"/>
    <x v="1094"/>
  </r>
  <r>
    <s v="695 - TURISMO"/>
    <x v="22"/>
    <x v="1010"/>
    <s v="Fontes de emissão"/>
    <x v="1096"/>
    <x v="1095"/>
  </r>
  <r>
    <s v="695 - TURISMO"/>
    <x v="22"/>
    <x v="1010"/>
    <s v="Demais fontes"/>
    <x v="1097"/>
    <x v="1096"/>
  </r>
  <r>
    <s v="695 - TURISMO"/>
    <x v="22"/>
    <x v="1011"/>
    <s v="Fontes de emissão"/>
    <x v="1098"/>
    <x v="1097"/>
  </r>
  <r>
    <s v="695 - TURISMO"/>
    <x v="22"/>
    <x v="1011"/>
    <s v="Demais fontes"/>
    <x v="1099"/>
    <x v="1098"/>
  </r>
  <r>
    <s v="695 - TURISMO"/>
    <x v="22"/>
    <x v="1012"/>
    <s v="Fontes de emissão"/>
    <x v="12"/>
    <x v="158"/>
  </r>
  <r>
    <s v="695 - TURISMO"/>
    <x v="22"/>
    <x v="1012"/>
    <s v="Demais fontes"/>
    <x v="12"/>
    <x v="159"/>
  </r>
  <r>
    <s v="695 - TURISMO"/>
    <x v="22"/>
    <x v="1013"/>
    <s v="Fontes de emissão"/>
    <x v="704"/>
    <x v="1099"/>
  </r>
  <r>
    <s v="695 - TURISMO"/>
    <x v="22"/>
    <x v="1013"/>
    <s v="Demais fontes"/>
    <x v="705"/>
    <x v="1100"/>
  </r>
  <r>
    <s v="695 - TURISMO"/>
    <x v="22"/>
    <x v="1014"/>
    <s v="Fontes de emissão"/>
    <x v="1100"/>
    <x v="1101"/>
  </r>
  <r>
    <s v="695 - TURISMO"/>
    <x v="22"/>
    <x v="1014"/>
    <s v="Demais fontes"/>
    <x v="1101"/>
    <x v="1102"/>
  </r>
  <r>
    <s v="695 - TURISMO"/>
    <x v="22"/>
    <x v="1015"/>
    <s v="Demais fontes"/>
    <x v="1102"/>
    <x v="1103"/>
  </r>
  <r>
    <s v="722 - TELECOMUNICACOES"/>
    <x v="23"/>
    <x v="1016"/>
    <s v="Demais fontes"/>
    <x v="12"/>
    <x v="1104"/>
  </r>
  <r>
    <s v="722 - TELECOMUNICACOES"/>
    <x v="23"/>
    <x v="1017"/>
    <s v="Demais fontes"/>
    <x v="12"/>
    <x v="1105"/>
  </r>
  <r>
    <s v="722 - TELECOMUNICACOES"/>
    <x v="23"/>
    <x v="1018"/>
    <s v="Demais fontes"/>
    <x v="12"/>
    <x v="1106"/>
  </r>
  <r>
    <s v="722 - TELECOMUNICACOES"/>
    <x v="23"/>
    <x v="1019"/>
    <s v="Fontes de emissão"/>
    <x v="1103"/>
    <x v="1107"/>
  </r>
  <r>
    <s v="722 - TELECOMUNICACOES"/>
    <x v="23"/>
    <x v="1019"/>
    <s v="Demais fontes"/>
    <x v="1104"/>
    <x v="1108"/>
  </r>
  <r>
    <s v="722 - TELECOMUNICACOES"/>
    <x v="23"/>
    <x v="1020"/>
    <s v="Demais fontes"/>
    <x v="1105"/>
    <x v="1109"/>
  </r>
  <r>
    <s v="722 - TELECOMUNICACOES"/>
    <x v="23"/>
    <x v="1021"/>
    <s v="Demais fontes"/>
    <x v="1106"/>
    <x v="1110"/>
  </r>
  <r>
    <s v="722 - TELECOMUNICACOES"/>
    <x v="23"/>
    <x v="1022"/>
    <s v="Demais fontes"/>
    <x v="1107"/>
    <x v="1"/>
  </r>
  <r>
    <s v="722 - TELECOMUNICACOES"/>
    <x v="23"/>
    <x v="1023"/>
    <s v="Fontes de emissão"/>
    <x v="1108"/>
    <x v="1111"/>
  </r>
  <r>
    <s v="722 - TELECOMUNICACOES"/>
    <x v="23"/>
    <x v="1023"/>
    <s v="Demais fontes"/>
    <x v="1109"/>
    <x v="1112"/>
  </r>
  <r>
    <s v="722 - TELECOMUNICACOES"/>
    <x v="23"/>
    <x v="1024"/>
    <s v="Fontes de emissão"/>
    <x v="12"/>
    <x v="1113"/>
  </r>
  <r>
    <s v="722 - TELECOMUNICACOES"/>
    <x v="23"/>
    <x v="1024"/>
    <s v="Demais fontes"/>
    <x v="1110"/>
    <x v="1114"/>
  </r>
  <r>
    <s v="722 - TELECOMUNICACOES"/>
    <x v="23"/>
    <x v="189"/>
    <s v="Demais fontes"/>
    <x v="12"/>
    <x v="1"/>
  </r>
  <r>
    <s v="722 - TELECOMUNICACOES"/>
    <x v="23"/>
    <x v="1025"/>
    <s v="Demais fontes"/>
    <x v="12"/>
    <x v="1"/>
  </r>
  <r>
    <s v="751 - CONSERVACAO DE ENERGIA"/>
    <x v="24"/>
    <x v="1026"/>
    <s v="Fontes de emissão"/>
    <x v="1111"/>
    <x v="1"/>
  </r>
  <r>
    <s v="751 - CONSERVACAO DE ENERGIA"/>
    <x v="24"/>
    <x v="1026"/>
    <s v="Demais fontes"/>
    <x v="1112"/>
    <x v="1115"/>
  </r>
  <r>
    <s v="752 - ENERGIA ELETRICA"/>
    <x v="24"/>
    <x v="1027"/>
    <s v="Fontes de emissão"/>
    <x v="1113"/>
    <x v="1116"/>
  </r>
  <r>
    <s v="752 - ENERGIA ELETRICA"/>
    <x v="24"/>
    <x v="1027"/>
    <s v="Demais fontes"/>
    <x v="1114"/>
    <x v="1117"/>
  </r>
  <r>
    <s v="752 - ENERGIA ELETRICA"/>
    <x v="24"/>
    <x v="1028"/>
    <s v="Demais fontes"/>
    <x v="118"/>
    <x v="1118"/>
  </r>
  <r>
    <s v="752 - ENERGIA ELETRICA"/>
    <x v="24"/>
    <x v="1029"/>
    <s v="Demais fontes"/>
    <x v="1115"/>
    <x v="1119"/>
  </r>
  <r>
    <s v="752 - ENERGIA ELETRICA"/>
    <x v="24"/>
    <x v="1030"/>
    <s v="Demais fontes"/>
    <x v="1116"/>
    <x v="1120"/>
  </r>
  <r>
    <s v="752 - ENERGIA ELETRICA"/>
    <x v="24"/>
    <x v="1031"/>
    <s v="Demais fontes"/>
    <x v="12"/>
    <x v="1"/>
  </r>
  <r>
    <s v="753 - COMBUSTIVEIS MINERAIS"/>
    <x v="24"/>
    <x v="1032"/>
    <s v="Fontes de emissão"/>
    <x v="1117"/>
    <x v="1121"/>
  </r>
  <r>
    <s v="753 - COMBUSTIVEIS MINERAIS"/>
    <x v="24"/>
    <x v="1032"/>
    <s v="Demais fontes"/>
    <x v="1118"/>
    <x v="1122"/>
  </r>
  <r>
    <s v="753 - COMBUSTIVEIS MINERAIS"/>
    <x v="24"/>
    <x v="1033"/>
    <s v="Demais fontes"/>
    <x v="1119"/>
    <x v="1123"/>
  </r>
  <r>
    <s v="754 - BIOCOMBUSTIVEIS"/>
    <x v="24"/>
    <x v="1034"/>
    <s v="Fontes de emissão"/>
    <x v="12"/>
    <x v="80"/>
  </r>
  <r>
    <s v="754 - BIOCOMBUSTIVEIS"/>
    <x v="24"/>
    <x v="1035"/>
    <s v="Fontes de emissão"/>
    <x v="1120"/>
    <x v="1124"/>
  </r>
  <r>
    <s v="754 - BIOCOMBUSTIVEIS"/>
    <x v="24"/>
    <x v="1035"/>
    <s v="Demais fontes"/>
    <x v="1121"/>
    <x v="1125"/>
  </r>
  <r>
    <s v="754 - BIOCOMBUSTIVEIS"/>
    <x v="24"/>
    <x v="1036"/>
    <s v="Demais fontes"/>
    <x v="12"/>
    <x v="1"/>
  </r>
  <r>
    <s v="781 - TRANSPORTE AEREO"/>
    <x v="25"/>
    <x v="1037"/>
    <s v="Demais fontes"/>
    <x v="1122"/>
    <x v="1126"/>
  </r>
  <r>
    <s v="781 - TRANSPORTE AEREO"/>
    <x v="25"/>
    <x v="1038"/>
    <s v="Demais fontes"/>
    <x v="18"/>
    <x v="1"/>
  </r>
  <r>
    <s v="781 - TRANSPORTE AEREO"/>
    <x v="25"/>
    <x v="1039"/>
    <s v="Demais fontes"/>
    <x v="500"/>
    <x v="1"/>
  </r>
  <r>
    <s v="781 - TRANSPORTE AEREO"/>
    <x v="25"/>
    <x v="1040"/>
    <s v="Demais fontes"/>
    <x v="77"/>
    <x v="1"/>
  </r>
  <r>
    <s v="781 - TRANSPORTE AEREO"/>
    <x v="25"/>
    <x v="1041"/>
    <s v="Demais fontes"/>
    <x v="758"/>
    <x v="1"/>
  </r>
  <r>
    <s v="781 - TRANSPORTE AEREO"/>
    <x v="25"/>
    <x v="1042"/>
    <s v="Demais fontes"/>
    <x v="1123"/>
    <x v="1"/>
  </r>
  <r>
    <s v="781 - TRANSPORTE AEREO"/>
    <x v="25"/>
    <x v="1043"/>
    <s v="Demais fontes"/>
    <x v="63"/>
    <x v="1"/>
  </r>
  <r>
    <s v="781 - TRANSPORTE AEREO"/>
    <x v="25"/>
    <x v="1044"/>
    <s v="Demais fontes"/>
    <x v="132"/>
    <x v="125"/>
  </r>
  <r>
    <s v="782 - TRANSPORTE RODOVIARIO"/>
    <x v="25"/>
    <x v="1045"/>
    <s v="Fontes de emissão"/>
    <x v="1124"/>
    <x v="1127"/>
  </r>
  <r>
    <s v="782 - TRANSPORTE RODOVIARIO"/>
    <x v="25"/>
    <x v="1045"/>
    <s v="Demais fontes"/>
    <x v="1125"/>
    <x v="1128"/>
  </r>
  <r>
    <s v="782 - TRANSPORTE RODOVIARIO"/>
    <x v="25"/>
    <x v="1046"/>
    <s v="Demais fontes"/>
    <x v="1126"/>
    <x v="543"/>
  </r>
  <r>
    <s v="782 - TRANSPORTE RODOVIARIO"/>
    <x v="25"/>
    <x v="1047"/>
    <s v="Demais fontes"/>
    <x v="132"/>
    <x v="1129"/>
  </r>
  <r>
    <s v="782 - TRANSPORTE RODOVIARIO"/>
    <x v="25"/>
    <x v="1048"/>
    <s v="Demais fontes"/>
    <x v="12"/>
    <x v="1"/>
  </r>
  <r>
    <s v="782 - TRANSPORTE RODOVIARIO"/>
    <x v="25"/>
    <x v="1049"/>
    <s v="Fontes de emissão"/>
    <x v="12"/>
    <x v="1"/>
  </r>
  <r>
    <s v="782 - TRANSPORTE RODOVIARIO"/>
    <x v="25"/>
    <x v="1049"/>
    <s v="Demais fontes"/>
    <x v="1127"/>
    <x v="1130"/>
  </r>
  <r>
    <s v="782 - TRANSPORTE RODOVIARIO"/>
    <x v="25"/>
    <x v="1050"/>
    <s v="Fontes de emissão"/>
    <x v="12"/>
    <x v="1"/>
  </r>
  <r>
    <s v="782 - TRANSPORTE RODOVIARIO"/>
    <x v="25"/>
    <x v="1050"/>
    <s v="Demais fontes"/>
    <x v="1128"/>
    <x v="284"/>
  </r>
  <r>
    <s v="782 - TRANSPORTE RODOVIARIO"/>
    <x v="25"/>
    <x v="1051"/>
    <s v="Demais fontes"/>
    <x v="1129"/>
    <x v="63"/>
  </r>
  <r>
    <s v="782 - TRANSPORTE RODOVIARIO"/>
    <x v="25"/>
    <x v="1052"/>
    <s v="Fontes de emissão"/>
    <x v="12"/>
    <x v="1"/>
  </r>
  <r>
    <s v="782 - TRANSPORTE RODOVIARIO"/>
    <x v="25"/>
    <x v="1052"/>
    <s v="Demais fontes"/>
    <x v="1130"/>
    <x v="543"/>
  </r>
  <r>
    <s v="782 - TRANSPORTE RODOVIARIO"/>
    <x v="25"/>
    <x v="1053"/>
    <s v="Fontes de emissão"/>
    <x v="12"/>
    <x v="1"/>
  </r>
  <r>
    <s v="782 - TRANSPORTE RODOVIARIO"/>
    <x v="25"/>
    <x v="1053"/>
    <s v="Demais fontes"/>
    <x v="18"/>
    <x v="556"/>
  </r>
  <r>
    <s v="782 - TRANSPORTE RODOVIARIO"/>
    <x v="25"/>
    <x v="1054"/>
    <s v="Demais fontes"/>
    <x v="1131"/>
    <x v="109"/>
  </r>
  <r>
    <s v="782 - TRANSPORTE RODOVIARIO"/>
    <x v="25"/>
    <x v="1055"/>
    <s v="Demais fontes"/>
    <x v="1132"/>
    <x v="418"/>
  </r>
  <r>
    <s v="782 - TRANSPORTE RODOVIARIO"/>
    <x v="25"/>
    <x v="1056"/>
    <s v="Demais fontes"/>
    <x v="12"/>
    <x v="64"/>
  </r>
  <r>
    <s v="782 - TRANSPORTE RODOVIARIO"/>
    <x v="25"/>
    <x v="1057"/>
    <s v="Demais fontes"/>
    <x v="1133"/>
    <x v="707"/>
  </r>
  <r>
    <s v="782 - TRANSPORTE RODOVIARIO"/>
    <x v="25"/>
    <x v="1058"/>
    <s v="Demais fontes"/>
    <x v="946"/>
    <x v="1"/>
  </r>
  <r>
    <s v="782 - TRANSPORTE RODOVIARIO"/>
    <x v="25"/>
    <x v="1059"/>
    <s v="Demais fontes"/>
    <x v="1134"/>
    <x v="1"/>
  </r>
  <r>
    <s v="782 - TRANSPORTE RODOVIARIO"/>
    <x v="25"/>
    <x v="1060"/>
    <s v="Demais fontes"/>
    <x v="12"/>
    <x v="1"/>
  </r>
  <r>
    <s v="782 - TRANSPORTE RODOVIARIO"/>
    <x v="25"/>
    <x v="1061"/>
    <s v="Demais fontes"/>
    <x v="12"/>
    <x v="1"/>
  </r>
  <r>
    <s v="782 - TRANSPORTE RODOVIARIO"/>
    <x v="25"/>
    <x v="1062"/>
    <s v="Demais fontes"/>
    <x v="1135"/>
    <x v="284"/>
  </r>
  <r>
    <s v="782 - TRANSPORTE RODOVIARIO"/>
    <x v="25"/>
    <x v="1063"/>
    <s v="Demais fontes"/>
    <x v="58"/>
    <x v="760"/>
  </r>
  <r>
    <s v="782 - TRANSPORTE RODOVIARIO"/>
    <x v="25"/>
    <x v="1064"/>
    <s v="Demais fontes"/>
    <x v="12"/>
    <x v="1"/>
  </r>
  <r>
    <s v="782 - TRANSPORTE RODOVIARIO"/>
    <x v="25"/>
    <x v="1065"/>
    <s v="Demais fontes"/>
    <x v="1131"/>
    <x v="1"/>
  </r>
  <r>
    <s v="782 - TRANSPORTE RODOVIARIO"/>
    <x v="25"/>
    <x v="1066"/>
    <s v="Demais fontes"/>
    <x v="1130"/>
    <x v="1131"/>
  </r>
  <r>
    <s v="782 - TRANSPORTE RODOVIARIO"/>
    <x v="25"/>
    <x v="1067"/>
    <s v="Demais fontes"/>
    <x v="12"/>
    <x v="58"/>
  </r>
  <r>
    <s v="782 - TRANSPORTE RODOVIARIO"/>
    <x v="25"/>
    <x v="1068"/>
    <s v="Demais fontes"/>
    <x v="113"/>
    <x v="1"/>
  </r>
  <r>
    <s v="782 - TRANSPORTE RODOVIARIO"/>
    <x v="25"/>
    <x v="1069"/>
    <s v="Demais fontes"/>
    <x v="1136"/>
    <x v="1132"/>
  </r>
  <r>
    <s v="782 - TRANSPORTE RODOVIARIO"/>
    <x v="25"/>
    <x v="1070"/>
    <s v="Fontes de emissão"/>
    <x v="12"/>
    <x v="1"/>
  </r>
  <r>
    <s v="782 - TRANSPORTE RODOVIARIO"/>
    <x v="25"/>
    <x v="1070"/>
    <s v="Demais fontes"/>
    <x v="1131"/>
    <x v="1"/>
  </r>
  <r>
    <s v="782 - TRANSPORTE RODOVIARIO"/>
    <x v="25"/>
    <x v="1071"/>
    <s v="Demais fontes"/>
    <x v="12"/>
    <x v="104"/>
  </r>
  <r>
    <s v="782 - TRANSPORTE RODOVIARIO"/>
    <x v="25"/>
    <x v="1072"/>
    <s v="Demais fontes"/>
    <x v="51"/>
    <x v="1"/>
  </r>
  <r>
    <s v="782 - TRANSPORTE RODOVIARIO"/>
    <x v="25"/>
    <x v="1073"/>
    <s v="Fontes de emissão"/>
    <x v="12"/>
    <x v="1"/>
  </r>
  <r>
    <s v="782 - TRANSPORTE RODOVIARIO"/>
    <x v="25"/>
    <x v="1073"/>
    <s v="Demais fontes"/>
    <x v="1137"/>
    <x v="62"/>
  </r>
  <r>
    <s v="782 - TRANSPORTE RODOVIARIO"/>
    <x v="25"/>
    <x v="1074"/>
    <s v="Demais fontes"/>
    <x v="18"/>
    <x v="645"/>
  </r>
  <r>
    <s v="782 - TRANSPORTE RODOVIARIO"/>
    <x v="25"/>
    <x v="1075"/>
    <s v="Fontes de emissão"/>
    <x v="12"/>
    <x v="1"/>
  </r>
  <r>
    <s v="782 - TRANSPORTE RODOVIARIO"/>
    <x v="25"/>
    <x v="1075"/>
    <s v="Demais fontes"/>
    <x v="1128"/>
    <x v="543"/>
  </r>
  <r>
    <s v="782 - TRANSPORTE RODOVIARIO"/>
    <x v="25"/>
    <x v="1076"/>
    <s v="Demais fontes"/>
    <x v="1138"/>
    <x v="1"/>
  </r>
  <r>
    <s v="782 - TRANSPORTE RODOVIARIO"/>
    <x v="25"/>
    <x v="1077"/>
    <s v="Demais fontes"/>
    <x v="12"/>
    <x v="58"/>
  </r>
  <r>
    <s v="782 - TRANSPORTE RODOVIARIO"/>
    <x v="25"/>
    <x v="1078"/>
    <s v="Demais fontes"/>
    <x v="12"/>
    <x v="1"/>
  </r>
  <r>
    <s v="782 - TRANSPORTE RODOVIARIO"/>
    <x v="25"/>
    <x v="1079"/>
    <s v="Demais fontes"/>
    <x v="769"/>
    <x v="62"/>
  </r>
  <r>
    <s v="782 - TRANSPORTE RODOVIARIO"/>
    <x v="25"/>
    <x v="1080"/>
    <s v="Demais fontes"/>
    <x v="113"/>
    <x v="1"/>
  </r>
  <r>
    <s v="782 - TRANSPORTE RODOVIARIO"/>
    <x v="25"/>
    <x v="1081"/>
    <s v="Demais fontes"/>
    <x v="1139"/>
    <x v="1"/>
  </r>
  <r>
    <s v="782 - TRANSPORTE RODOVIARIO"/>
    <x v="25"/>
    <x v="1082"/>
    <s v="Demais fontes"/>
    <x v="18"/>
    <x v="809"/>
  </r>
  <r>
    <s v="782 - TRANSPORTE RODOVIARIO"/>
    <x v="25"/>
    <x v="1083"/>
    <s v="Fontes de emissão"/>
    <x v="12"/>
    <x v="1"/>
  </r>
  <r>
    <s v="782 - TRANSPORTE RODOVIARIO"/>
    <x v="25"/>
    <x v="1083"/>
    <s v="Demais fontes"/>
    <x v="12"/>
    <x v="63"/>
  </r>
  <r>
    <s v="782 - TRANSPORTE RODOVIARIO"/>
    <x v="25"/>
    <x v="1084"/>
    <s v="Demais fontes"/>
    <x v="946"/>
    <x v="50"/>
  </r>
  <r>
    <s v="782 - TRANSPORTE RODOVIARIO"/>
    <x v="25"/>
    <x v="1085"/>
    <s v="Demais fontes"/>
    <x v="1140"/>
    <x v="1133"/>
  </r>
  <r>
    <s v="782 - TRANSPORTE RODOVIARIO"/>
    <x v="25"/>
    <x v="1086"/>
    <s v="Demais fontes"/>
    <x v="12"/>
    <x v="1"/>
  </r>
  <r>
    <s v="782 - TRANSPORTE RODOVIARIO"/>
    <x v="25"/>
    <x v="1087"/>
    <s v="Demais fontes"/>
    <x v="1141"/>
    <x v="1134"/>
  </r>
  <r>
    <s v="782 - TRANSPORTE RODOVIARIO"/>
    <x v="25"/>
    <x v="635"/>
    <s v="Fontes de emissão"/>
    <x v="12"/>
    <x v="1"/>
  </r>
  <r>
    <s v="782 - TRANSPORTE RODOVIARIO"/>
    <x v="25"/>
    <x v="635"/>
    <s v="Demais fontes"/>
    <x v="1142"/>
    <x v="1135"/>
  </r>
  <r>
    <s v="782 - TRANSPORTE RODOVIARIO"/>
    <x v="25"/>
    <x v="1088"/>
    <s v="Demais fontes"/>
    <x v="1143"/>
    <x v="1136"/>
  </r>
  <r>
    <s v="782 - TRANSPORTE RODOVIARIO"/>
    <x v="25"/>
    <x v="1089"/>
    <s v="Fontes de emissão"/>
    <x v="12"/>
    <x v="1"/>
  </r>
  <r>
    <s v="782 - TRANSPORTE RODOVIARIO"/>
    <x v="25"/>
    <x v="1089"/>
    <s v="Demais fontes"/>
    <x v="12"/>
    <x v="42"/>
  </r>
  <r>
    <s v="782 - TRANSPORTE RODOVIARIO"/>
    <x v="25"/>
    <x v="1090"/>
    <s v="Fontes de emissão"/>
    <x v="1144"/>
    <x v="934"/>
  </r>
  <r>
    <s v="782 - TRANSPORTE RODOVIARIO"/>
    <x v="25"/>
    <x v="1090"/>
    <s v="Demais fontes"/>
    <x v="1145"/>
    <x v="935"/>
  </r>
  <r>
    <s v="782 - TRANSPORTE RODOVIARIO"/>
    <x v="25"/>
    <x v="1091"/>
    <s v="Demais fontes"/>
    <x v="1146"/>
    <x v="109"/>
  </r>
  <r>
    <s v="782 - TRANSPORTE RODOVIARIO"/>
    <x v="25"/>
    <x v="1092"/>
    <s v="Demais fontes"/>
    <x v="1147"/>
    <x v="645"/>
  </r>
  <r>
    <s v="782 - TRANSPORTE RODOVIARIO"/>
    <x v="25"/>
    <x v="1093"/>
    <s v="Demais fontes"/>
    <x v="12"/>
    <x v="809"/>
  </r>
  <r>
    <s v="782 - TRANSPORTE RODOVIARIO"/>
    <x v="25"/>
    <x v="1094"/>
    <s v="Fontes de emissão"/>
    <x v="12"/>
    <x v="1"/>
  </r>
  <r>
    <s v="782 - TRANSPORTE RODOVIARIO"/>
    <x v="25"/>
    <x v="1094"/>
    <s v="Demais fontes"/>
    <x v="1148"/>
    <x v="1137"/>
  </r>
  <r>
    <s v="782 - TRANSPORTE RODOVIARIO"/>
    <x v="25"/>
    <x v="1095"/>
    <s v="Demais fontes"/>
    <x v="285"/>
    <x v="566"/>
  </r>
  <r>
    <s v="782 - TRANSPORTE RODOVIARIO"/>
    <x v="25"/>
    <x v="1096"/>
    <s v="Fontes de emissão"/>
    <x v="12"/>
    <x v="1"/>
  </r>
  <r>
    <s v="782 - TRANSPORTE RODOVIARIO"/>
    <x v="25"/>
    <x v="1096"/>
    <s v="Demais fontes"/>
    <x v="1134"/>
    <x v="109"/>
  </r>
  <r>
    <s v="782 - TRANSPORTE RODOVIARIO"/>
    <x v="25"/>
    <x v="1097"/>
    <s v="Demais fontes"/>
    <x v="1134"/>
    <x v="62"/>
  </r>
  <r>
    <s v="782 - TRANSPORTE RODOVIARIO"/>
    <x v="25"/>
    <x v="1098"/>
    <s v="Demais fontes"/>
    <x v="1131"/>
    <x v="809"/>
  </r>
  <r>
    <s v="782 - TRANSPORTE RODOVIARIO"/>
    <x v="25"/>
    <x v="1099"/>
    <s v="Fontes de emissão"/>
    <x v="12"/>
    <x v="1"/>
  </r>
  <r>
    <s v="782 - TRANSPORTE RODOVIARIO"/>
    <x v="25"/>
    <x v="1100"/>
    <s v="Demais fontes"/>
    <x v="1149"/>
    <x v="50"/>
  </r>
  <r>
    <s v="782 - TRANSPORTE RODOVIARIO"/>
    <x v="25"/>
    <x v="1101"/>
    <s v="Demais fontes"/>
    <x v="12"/>
    <x v="1"/>
  </r>
  <r>
    <s v="782 - TRANSPORTE RODOVIARIO"/>
    <x v="25"/>
    <x v="1102"/>
    <s v="Demais fontes"/>
    <x v="1150"/>
    <x v="369"/>
  </r>
  <r>
    <s v="782 - TRANSPORTE RODOVIARIO"/>
    <x v="25"/>
    <x v="1103"/>
    <s v="Demais fontes"/>
    <x v="12"/>
    <x v="1"/>
  </r>
  <r>
    <s v="782 - TRANSPORTE RODOVIARIO"/>
    <x v="25"/>
    <x v="1104"/>
    <s v="Fontes de emissão"/>
    <x v="12"/>
    <x v="1"/>
  </r>
  <r>
    <s v="782 - TRANSPORTE RODOVIARIO"/>
    <x v="25"/>
    <x v="1104"/>
    <s v="Demais fontes"/>
    <x v="1151"/>
    <x v="1138"/>
  </r>
  <r>
    <s v="782 - TRANSPORTE RODOVIARIO"/>
    <x v="25"/>
    <x v="1105"/>
    <s v="Demais fontes"/>
    <x v="1147"/>
    <x v="1"/>
  </r>
  <r>
    <s v="782 - TRANSPORTE RODOVIARIO"/>
    <x v="25"/>
    <x v="1106"/>
    <s v="Demais fontes"/>
    <x v="12"/>
    <x v="62"/>
  </r>
  <r>
    <s v="782 - TRANSPORTE RODOVIARIO"/>
    <x v="25"/>
    <x v="1107"/>
    <s v="Demais fontes"/>
    <x v="769"/>
    <x v="369"/>
  </r>
  <r>
    <s v="782 - TRANSPORTE RODOVIARIO"/>
    <x v="25"/>
    <x v="1108"/>
    <s v="Demais fontes"/>
    <x v="12"/>
    <x v="1"/>
  </r>
  <r>
    <s v="782 - TRANSPORTE RODOVIARIO"/>
    <x v="25"/>
    <x v="1109"/>
    <s v="Demais fontes"/>
    <x v="1131"/>
    <x v="369"/>
  </r>
  <r>
    <s v="782 - TRANSPORTE RODOVIARIO"/>
    <x v="25"/>
    <x v="1110"/>
    <s v="Demais fontes"/>
    <x v="12"/>
    <x v="809"/>
  </r>
  <r>
    <s v="782 - TRANSPORTE RODOVIARIO"/>
    <x v="25"/>
    <x v="1111"/>
    <s v="Demais fontes"/>
    <x v="12"/>
    <x v="1"/>
  </r>
  <r>
    <s v="782 - TRANSPORTE RODOVIARIO"/>
    <x v="25"/>
    <x v="1112"/>
    <s v="Fontes de emissão"/>
    <x v="12"/>
    <x v="1"/>
  </r>
  <r>
    <s v="782 - TRANSPORTE RODOVIARIO"/>
    <x v="25"/>
    <x v="1112"/>
    <s v="Demais fontes"/>
    <x v="1152"/>
    <x v="490"/>
  </r>
  <r>
    <s v="782 - TRANSPORTE RODOVIARIO"/>
    <x v="25"/>
    <x v="1113"/>
    <s v="Demais fontes"/>
    <x v="1153"/>
    <x v="62"/>
  </r>
  <r>
    <s v="782 - TRANSPORTE RODOVIARIO"/>
    <x v="25"/>
    <x v="1114"/>
    <s v="Demais fontes"/>
    <x v="1154"/>
    <x v="63"/>
  </r>
  <r>
    <s v="782 - TRANSPORTE RODOVIARIO"/>
    <x v="25"/>
    <x v="1115"/>
    <s v="Demais fontes"/>
    <x v="12"/>
    <x v="809"/>
  </r>
  <r>
    <s v="782 - TRANSPORTE RODOVIARIO"/>
    <x v="25"/>
    <x v="1116"/>
    <s v="Demais fontes"/>
    <x v="1134"/>
    <x v="60"/>
  </r>
  <r>
    <s v="782 - TRANSPORTE RODOVIARIO"/>
    <x v="25"/>
    <x v="1117"/>
    <s v="Demais fontes"/>
    <x v="12"/>
    <x v="1"/>
  </r>
  <r>
    <s v="782 - TRANSPORTE RODOVIARIO"/>
    <x v="25"/>
    <x v="1118"/>
    <s v="Demais fontes"/>
    <x v="18"/>
    <x v="63"/>
  </r>
  <r>
    <s v="782 - TRANSPORTE RODOVIARIO"/>
    <x v="25"/>
    <x v="1119"/>
    <s v="Demais fontes"/>
    <x v="18"/>
    <x v="556"/>
  </r>
  <r>
    <s v="782 - TRANSPORTE RODOVIARIO"/>
    <x v="25"/>
    <x v="1120"/>
    <s v="Demais fontes"/>
    <x v="1155"/>
    <x v="369"/>
  </r>
  <r>
    <s v="782 - TRANSPORTE RODOVIARIO"/>
    <x v="25"/>
    <x v="1121"/>
    <s v="Fontes de emissão"/>
    <x v="12"/>
    <x v="1"/>
  </r>
  <r>
    <s v="782 - TRANSPORTE RODOVIARIO"/>
    <x v="25"/>
    <x v="1121"/>
    <s v="Demais fontes"/>
    <x v="1155"/>
    <x v="60"/>
  </r>
  <r>
    <s v="782 - TRANSPORTE RODOVIARIO"/>
    <x v="25"/>
    <x v="1122"/>
    <s v="Demais fontes"/>
    <x v="1131"/>
    <x v="50"/>
  </r>
  <r>
    <s v="782 - TRANSPORTE RODOVIARIO"/>
    <x v="25"/>
    <x v="1123"/>
    <s v="Fontes de emissão"/>
    <x v="12"/>
    <x v="1"/>
  </r>
  <r>
    <s v="782 - TRANSPORTE RODOVIARIO"/>
    <x v="25"/>
    <x v="1123"/>
    <s v="Demais fontes"/>
    <x v="769"/>
    <x v="1"/>
  </r>
  <r>
    <s v="782 - TRANSPORTE RODOVIARIO"/>
    <x v="25"/>
    <x v="1124"/>
    <s v="Demais fontes"/>
    <x v="1132"/>
    <x v="284"/>
  </r>
  <r>
    <s v="782 - TRANSPORTE RODOVIARIO"/>
    <x v="25"/>
    <x v="1125"/>
    <s v="Demais fontes"/>
    <x v="12"/>
    <x v="1"/>
  </r>
  <r>
    <s v="782 - TRANSPORTE RODOVIARIO"/>
    <x v="25"/>
    <x v="1126"/>
    <s v="Demais fontes"/>
    <x v="1156"/>
    <x v="60"/>
  </r>
  <r>
    <s v="782 - TRANSPORTE RODOVIARIO"/>
    <x v="25"/>
    <x v="1127"/>
    <s v="Fontes de emissão"/>
    <x v="12"/>
    <x v="1"/>
  </r>
  <r>
    <s v="782 - TRANSPORTE RODOVIARIO"/>
    <x v="25"/>
    <x v="1127"/>
    <s v="Demais fontes"/>
    <x v="12"/>
    <x v="1"/>
  </r>
  <r>
    <s v="782 - TRANSPORTE RODOVIARIO"/>
    <x v="25"/>
    <x v="1128"/>
    <s v="Fontes de emissão"/>
    <x v="12"/>
    <x v="1"/>
  </r>
  <r>
    <s v="782 - TRANSPORTE RODOVIARIO"/>
    <x v="25"/>
    <x v="1128"/>
    <s v="Demais fontes"/>
    <x v="1134"/>
    <x v="1"/>
  </r>
  <r>
    <s v="782 - TRANSPORTE RODOVIARIO"/>
    <x v="25"/>
    <x v="1129"/>
    <s v="Demais fontes"/>
    <x v="1131"/>
    <x v="109"/>
  </r>
  <r>
    <s v="782 - TRANSPORTE RODOVIARIO"/>
    <x v="25"/>
    <x v="1130"/>
    <s v="Demais fontes"/>
    <x v="12"/>
    <x v="50"/>
  </r>
  <r>
    <s v="782 - TRANSPORTE RODOVIARIO"/>
    <x v="25"/>
    <x v="1131"/>
    <s v="Demais fontes"/>
    <x v="1157"/>
    <x v="60"/>
  </r>
  <r>
    <s v="782 - TRANSPORTE RODOVIARIO"/>
    <x v="25"/>
    <x v="1132"/>
    <s v="Demais fontes"/>
    <x v="1131"/>
    <x v="50"/>
  </r>
  <r>
    <s v="782 - TRANSPORTE RODOVIARIO"/>
    <x v="25"/>
    <x v="1133"/>
    <s v="Demais fontes"/>
    <x v="12"/>
    <x v="1"/>
  </r>
  <r>
    <s v="782 - TRANSPORTE RODOVIARIO"/>
    <x v="25"/>
    <x v="1134"/>
    <s v="Fontes de emissão"/>
    <x v="12"/>
    <x v="1"/>
  </r>
  <r>
    <s v="782 - TRANSPORTE RODOVIARIO"/>
    <x v="25"/>
    <x v="1135"/>
    <s v="Demais fontes"/>
    <x v="996"/>
    <x v="1"/>
  </r>
  <r>
    <s v="782 - TRANSPORTE RODOVIARIO"/>
    <x v="25"/>
    <x v="1136"/>
    <s v="Demais fontes"/>
    <x v="12"/>
    <x v="1"/>
  </r>
  <r>
    <s v="782 - TRANSPORTE RODOVIARIO"/>
    <x v="25"/>
    <x v="1137"/>
    <s v="Demais fontes"/>
    <x v="1146"/>
    <x v="1"/>
  </r>
  <r>
    <s v="782 - TRANSPORTE RODOVIARIO"/>
    <x v="25"/>
    <x v="1138"/>
    <s v="Demais fontes"/>
    <x v="1147"/>
    <x v="1"/>
  </r>
  <r>
    <s v="782 - TRANSPORTE RODOVIARIO"/>
    <x v="25"/>
    <x v="1139"/>
    <s v="Fontes de emissão"/>
    <x v="12"/>
    <x v="1"/>
  </r>
  <r>
    <s v="782 - TRANSPORTE RODOVIARIO"/>
    <x v="25"/>
    <x v="1139"/>
    <s v="Demais fontes"/>
    <x v="12"/>
    <x v="1"/>
  </r>
  <r>
    <s v="782 - TRANSPORTE RODOVIARIO"/>
    <x v="25"/>
    <x v="1140"/>
    <s v="Fontes de emissão"/>
    <x v="12"/>
    <x v="1"/>
  </r>
  <r>
    <s v="782 - TRANSPORTE RODOVIARIO"/>
    <x v="25"/>
    <x v="1140"/>
    <s v="Demais fontes"/>
    <x v="12"/>
    <x v="1"/>
  </r>
  <r>
    <s v="782 - TRANSPORTE RODOVIARIO"/>
    <x v="25"/>
    <x v="1141"/>
    <s v="Demais fontes"/>
    <x v="12"/>
    <x v="1"/>
  </r>
  <r>
    <s v="782 - TRANSPORTE RODOVIARIO"/>
    <x v="25"/>
    <x v="1142"/>
    <s v="Demais fontes"/>
    <x v="12"/>
    <x v="1"/>
  </r>
  <r>
    <s v="782 - TRANSPORTE RODOVIARIO"/>
    <x v="25"/>
    <x v="1143"/>
    <s v="Demais fontes"/>
    <x v="12"/>
    <x v="1"/>
  </r>
  <r>
    <s v="782 - TRANSPORTE RODOVIARIO"/>
    <x v="25"/>
    <x v="1144"/>
    <s v="Fontes de emissão"/>
    <x v="12"/>
    <x v="1"/>
  </r>
  <r>
    <s v="782 - TRANSPORTE RODOVIARIO"/>
    <x v="25"/>
    <x v="1144"/>
    <s v="Demais fontes"/>
    <x v="12"/>
    <x v="1"/>
  </r>
  <r>
    <s v="782 - TRANSPORTE RODOVIARIO"/>
    <x v="25"/>
    <x v="1145"/>
    <s v="Demais fontes"/>
    <x v="12"/>
    <x v="1"/>
  </r>
  <r>
    <s v="782 - TRANSPORTE RODOVIARIO"/>
    <x v="25"/>
    <x v="1146"/>
    <s v="Demais fontes"/>
    <x v="12"/>
    <x v="1"/>
  </r>
  <r>
    <s v="782 - TRANSPORTE RODOVIARIO"/>
    <x v="25"/>
    <x v="1147"/>
    <s v="Demais fontes"/>
    <x v="12"/>
    <x v="1"/>
  </r>
  <r>
    <s v="782 - TRANSPORTE RODOVIARIO"/>
    <x v="25"/>
    <x v="1148"/>
    <s v="Demais fontes"/>
    <x v="12"/>
    <x v="1"/>
  </r>
  <r>
    <s v="782 - TRANSPORTE RODOVIARIO"/>
    <x v="25"/>
    <x v="1149"/>
    <s v="Demais fontes"/>
    <x v="12"/>
    <x v="1"/>
  </r>
  <r>
    <s v="782 - TRANSPORTE RODOVIARIO"/>
    <x v="25"/>
    <x v="1150"/>
    <s v="Demais fontes"/>
    <x v="12"/>
    <x v="1"/>
  </r>
  <r>
    <s v="782 - TRANSPORTE RODOVIARIO"/>
    <x v="25"/>
    <x v="1151"/>
    <s v="Demais fontes"/>
    <x v="12"/>
    <x v="1"/>
  </r>
  <r>
    <s v="782 - TRANSPORTE RODOVIARIO"/>
    <x v="25"/>
    <x v="1152"/>
    <s v="Demais fontes"/>
    <x v="12"/>
    <x v="1"/>
  </r>
  <r>
    <s v="782 - TRANSPORTE RODOVIARIO"/>
    <x v="25"/>
    <x v="1153"/>
    <s v="Demais fontes"/>
    <x v="12"/>
    <x v="1"/>
  </r>
  <r>
    <s v="782 - TRANSPORTE RODOVIARIO"/>
    <x v="25"/>
    <x v="1154"/>
    <s v="Demais fontes"/>
    <x v="12"/>
    <x v="1"/>
  </r>
  <r>
    <s v="782 - TRANSPORTE RODOVIARIO"/>
    <x v="25"/>
    <x v="1155"/>
    <s v="Demais fontes"/>
    <x v="12"/>
    <x v="1"/>
  </r>
  <r>
    <s v="782 - TRANSPORTE RODOVIARIO"/>
    <x v="25"/>
    <x v="1156"/>
    <s v="Demais fontes"/>
    <x v="12"/>
    <x v="1"/>
  </r>
  <r>
    <s v="782 - TRANSPORTE RODOVIARIO"/>
    <x v="25"/>
    <x v="1157"/>
    <s v="Fontes de emissão"/>
    <x v="12"/>
    <x v="1"/>
  </r>
  <r>
    <s v="782 - TRANSPORTE RODOVIARIO"/>
    <x v="25"/>
    <x v="1157"/>
    <s v="Demais fontes"/>
    <x v="12"/>
    <x v="1"/>
  </r>
  <r>
    <s v="782 - TRANSPORTE RODOVIARIO"/>
    <x v="25"/>
    <x v="1158"/>
    <s v="Demais fontes"/>
    <x v="12"/>
    <x v="1"/>
  </r>
  <r>
    <s v="782 - TRANSPORTE RODOVIARIO"/>
    <x v="25"/>
    <x v="1159"/>
    <s v="Demais fontes"/>
    <x v="12"/>
    <x v="1"/>
  </r>
  <r>
    <s v="782 - TRANSPORTE RODOVIARIO"/>
    <x v="25"/>
    <x v="1160"/>
    <s v="Demais fontes"/>
    <x v="12"/>
    <x v="1"/>
  </r>
  <r>
    <s v="782 - TRANSPORTE RODOVIARIO"/>
    <x v="25"/>
    <x v="1161"/>
    <s v="Fontes de emissão"/>
    <x v="12"/>
    <x v="1"/>
  </r>
  <r>
    <s v="782 - TRANSPORTE RODOVIARIO"/>
    <x v="25"/>
    <x v="1162"/>
    <s v="Fontes de emissão"/>
    <x v="12"/>
    <x v="1"/>
  </r>
  <r>
    <s v="783 - TRANSPORTE FERROVIARIO"/>
    <x v="25"/>
    <x v="1163"/>
    <s v="Demais fontes"/>
    <x v="75"/>
    <x v="62"/>
  </r>
  <r>
    <s v="783 - TRANSPORTE FERROVIARIO"/>
    <x v="25"/>
    <x v="1164"/>
    <s v="Demais fontes"/>
    <x v="1158"/>
    <x v="1139"/>
  </r>
  <r>
    <s v="783 - TRANSPORTE FERROVIARIO"/>
    <x v="25"/>
    <x v="1165"/>
    <s v="Demais fontes"/>
    <x v="1158"/>
    <x v="1140"/>
  </r>
  <r>
    <s v="783 - TRANSPORTE FERROVIARIO"/>
    <x v="25"/>
    <x v="1166"/>
    <s v="Demais fontes"/>
    <x v="1155"/>
    <x v="1141"/>
  </r>
  <r>
    <s v="783 - TRANSPORTE FERROVIARIO"/>
    <x v="25"/>
    <x v="1167"/>
    <s v="Demais fontes"/>
    <x v="1159"/>
    <x v="1142"/>
  </r>
  <r>
    <s v="783 - TRANSPORTE FERROVIARIO"/>
    <x v="25"/>
    <x v="1168"/>
    <s v="Demais fontes"/>
    <x v="1160"/>
    <x v="1143"/>
  </r>
  <r>
    <s v="783 - TRANSPORTE FERROVIARIO"/>
    <x v="25"/>
    <x v="1169"/>
    <s v="Demais fontes"/>
    <x v="1161"/>
    <x v="1144"/>
  </r>
  <r>
    <s v="783 - TRANSPORTE FERROVIARIO"/>
    <x v="25"/>
    <x v="1170"/>
    <s v="Demais fontes"/>
    <x v="1162"/>
    <x v="1145"/>
  </r>
  <r>
    <s v="783 - TRANSPORTE FERROVIARIO"/>
    <x v="25"/>
    <x v="1171"/>
    <s v="Demais fontes"/>
    <x v="1163"/>
    <x v="1146"/>
  </r>
  <r>
    <s v="783 - TRANSPORTE FERROVIARIO"/>
    <x v="25"/>
    <x v="1172"/>
    <s v="Demais fontes"/>
    <x v="12"/>
    <x v="12"/>
  </r>
  <r>
    <s v="783 - TRANSPORTE FERROVIARIO"/>
    <x v="25"/>
    <x v="1173"/>
    <s v="Demais fontes"/>
    <x v="12"/>
    <x v="64"/>
  </r>
  <r>
    <s v="783 - TRANSPORTE FERROVIARIO"/>
    <x v="25"/>
    <x v="1174"/>
    <s v="Demais fontes"/>
    <x v="75"/>
    <x v="62"/>
  </r>
  <r>
    <s v="783 - TRANSPORTE FERROVIARIO"/>
    <x v="25"/>
    <x v="1175"/>
    <s v="Demais fontes"/>
    <x v="912"/>
    <x v="720"/>
  </r>
  <r>
    <s v="783 - TRANSPORTE FERROVIARIO"/>
    <x v="25"/>
    <x v="1176"/>
    <s v="Demais fontes"/>
    <x v="1164"/>
    <x v="1147"/>
  </r>
  <r>
    <s v="783 - TRANSPORTE FERROVIARIO"/>
    <x v="25"/>
    <x v="1177"/>
    <s v="Demais fontes"/>
    <x v="75"/>
    <x v="64"/>
  </r>
  <r>
    <s v="783 - TRANSPORTE FERROVIARIO"/>
    <x v="25"/>
    <x v="1178"/>
    <s v="Demais fontes"/>
    <x v="293"/>
    <x v="64"/>
  </r>
  <r>
    <s v="783 - TRANSPORTE FERROVIARIO"/>
    <x v="25"/>
    <x v="1179"/>
    <s v="Demais fontes"/>
    <x v="1165"/>
    <x v="1"/>
  </r>
  <r>
    <s v="783 - TRANSPORTE FERROVIARIO"/>
    <x v="25"/>
    <x v="635"/>
    <s v="Demais fontes"/>
    <x v="12"/>
    <x v="12"/>
  </r>
  <r>
    <s v="783 - TRANSPORTE FERROVIARIO"/>
    <x v="25"/>
    <x v="1180"/>
    <s v="Demais fontes"/>
    <x v="1166"/>
    <x v="1148"/>
  </r>
  <r>
    <s v="783 - TRANSPORTE FERROVIARIO"/>
    <x v="25"/>
    <x v="1181"/>
    <s v="Demais fontes"/>
    <x v="12"/>
    <x v="1149"/>
  </r>
  <r>
    <s v="783 - TRANSPORTE FERROVIARIO"/>
    <x v="25"/>
    <x v="1182"/>
    <s v="Demais fontes"/>
    <x v="12"/>
    <x v="62"/>
  </r>
  <r>
    <s v="783 - TRANSPORTE FERROVIARIO"/>
    <x v="25"/>
    <x v="1183"/>
    <s v="Fontes de emissão"/>
    <x v="1167"/>
    <x v="44"/>
  </r>
  <r>
    <s v="783 - TRANSPORTE FERROVIARIO"/>
    <x v="25"/>
    <x v="1183"/>
    <s v="Demais fontes"/>
    <x v="1168"/>
    <x v="1150"/>
  </r>
  <r>
    <s v="784 - TRANSPORTE HIDROVIARIO"/>
    <x v="25"/>
    <x v="1184"/>
    <s v="Demais fontes"/>
    <x v="58"/>
    <x v="109"/>
  </r>
  <r>
    <s v="784 - TRANSPORTE HIDROVIARIO"/>
    <x v="25"/>
    <x v="1185"/>
    <s v="Demais fontes"/>
    <x v="12"/>
    <x v="42"/>
  </r>
  <r>
    <s v="784 - TRANSPORTE HIDROVIARIO"/>
    <x v="25"/>
    <x v="1186"/>
    <s v="Demais fontes"/>
    <x v="12"/>
    <x v="1151"/>
  </r>
  <r>
    <s v="784 - TRANSPORTE HIDROVIARIO"/>
    <x v="25"/>
    <x v="1187"/>
    <s v="Demais fontes"/>
    <x v="12"/>
    <x v="1"/>
  </r>
  <r>
    <s v="784 - TRANSPORTE HIDROVIARIO"/>
    <x v="25"/>
    <x v="1188"/>
    <s v="Demais fontes"/>
    <x v="109"/>
    <x v="1152"/>
  </r>
  <r>
    <s v="784 - TRANSPORTE HIDROVIARIO"/>
    <x v="25"/>
    <x v="1189"/>
    <s v="Demais fontes"/>
    <x v="12"/>
    <x v="1"/>
  </r>
  <r>
    <s v="784 - TRANSPORTE HIDROVIARIO"/>
    <x v="25"/>
    <x v="1190"/>
    <s v="Demais fontes"/>
    <x v="1169"/>
    <x v="1153"/>
  </r>
  <r>
    <s v="784 - TRANSPORTE HIDROVIARIO"/>
    <x v="25"/>
    <x v="1191"/>
    <s v="Demais fontes"/>
    <x v="70"/>
    <x v="1154"/>
  </r>
  <r>
    <s v="784 - TRANSPORTE HIDROVIARIO"/>
    <x v="25"/>
    <x v="1192"/>
    <s v="Fontes de emissão"/>
    <x v="1170"/>
    <x v="1155"/>
  </r>
  <r>
    <s v="784 - TRANSPORTE HIDROVIARIO"/>
    <x v="25"/>
    <x v="1192"/>
    <s v="Demais fontes"/>
    <x v="1171"/>
    <x v="1156"/>
  </r>
  <r>
    <s v="784 - TRANSPORTE HIDROVIARIO"/>
    <x v="25"/>
    <x v="1193"/>
    <s v="Fontes de emissão"/>
    <x v="1172"/>
    <x v="1157"/>
  </r>
  <r>
    <s v="784 - TRANSPORTE HIDROVIARIO"/>
    <x v="25"/>
    <x v="1193"/>
    <s v="Demais fontes"/>
    <x v="1173"/>
    <x v="1158"/>
  </r>
  <r>
    <s v="784 - TRANSPORTE HIDROVIARIO"/>
    <x v="25"/>
    <x v="1194"/>
    <s v="Demais fontes"/>
    <x v="12"/>
    <x v="1159"/>
  </r>
  <r>
    <s v="784 - TRANSPORTE HIDROVIARIO"/>
    <x v="25"/>
    <x v="635"/>
    <s v="Fontes de emissão"/>
    <x v="1174"/>
    <x v="1160"/>
  </r>
  <r>
    <s v="784 - TRANSPORTE HIDROVIARIO"/>
    <x v="25"/>
    <x v="635"/>
    <s v="Demais fontes"/>
    <x v="1175"/>
    <x v="1161"/>
  </r>
  <r>
    <s v="784 - TRANSPORTE HIDROVIARIO"/>
    <x v="25"/>
    <x v="1195"/>
    <s v="Fontes de emissão"/>
    <x v="1176"/>
    <x v="934"/>
  </r>
  <r>
    <s v="784 - TRANSPORTE HIDROVIARIO"/>
    <x v="25"/>
    <x v="1195"/>
    <s v="Demais fontes"/>
    <x v="1177"/>
    <x v="935"/>
  </r>
  <r>
    <s v="784 - TRANSPORTE HIDROVIARIO"/>
    <x v="25"/>
    <x v="1196"/>
    <s v="Demais fontes"/>
    <x v="12"/>
    <x v="1162"/>
  </r>
  <r>
    <s v="811 - DESPORTO DE RENDIMENTO"/>
    <x v="26"/>
    <x v="1197"/>
    <s v="Demais fontes"/>
    <x v="1178"/>
    <x v="645"/>
  </r>
  <r>
    <s v="811 - DESPORTO DE RENDIMENTO"/>
    <x v="26"/>
    <x v="1198"/>
    <s v="Demais fontes"/>
    <x v="1179"/>
    <x v="734"/>
  </r>
  <r>
    <s v="811 - DESPORTO DE RENDIMENTO"/>
    <x v="26"/>
    <x v="1199"/>
    <s v="Demais fontes"/>
    <x v="192"/>
    <x v="12"/>
  </r>
  <r>
    <s v="811 - DESPORTO DE RENDIMENTO"/>
    <x v="26"/>
    <x v="1200"/>
    <s v="Fontes de emissão"/>
    <x v="12"/>
    <x v="1"/>
  </r>
  <r>
    <s v="811 - DESPORTO DE RENDIMENTO"/>
    <x v="26"/>
    <x v="1200"/>
    <s v="Demais fontes"/>
    <x v="1180"/>
    <x v="64"/>
  </r>
  <r>
    <s v="811 - DESPORTO DE RENDIMENTO"/>
    <x v="26"/>
    <x v="1201"/>
    <s v="Demais fontes"/>
    <x v="1181"/>
    <x v="109"/>
  </r>
  <r>
    <s v="811 - DESPORTO DE RENDIMENTO"/>
    <x v="26"/>
    <x v="1202"/>
    <s v="Demais fontes"/>
    <x v="1182"/>
    <x v="50"/>
  </r>
  <r>
    <s v="811 - DESPORTO DE RENDIMENTO"/>
    <x v="26"/>
    <x v="1203"/>
    <s v="Demais fontes"/>
    <x v="12"/>
    <x v="62"/>
  </r>
  <r>
    <s v="811 - DESPORTO DE RENDIMENTO"/>
    <x v="26"/>
    <x v="1204"/>
    <s v="Demais fontes"/>
    <x v="1183"/>
    <x v="325"/>
  </r>
  <r>
    <s v="811 - DESPORTO DE RENDIMENTO"/>
    <x v="26"/>
    <x v="1205"/>
    <s v="Fontes de emissão"/>
    <x v="1184"/>
    <x v="1163"/>
  </r>
  <r>
    <s v="811 - DESPORTO DE RENDIMENTO"/>
    <x v="26"/>
    <x v="1205"/>
    <s v="Demais fontes"/>
    <x v="1185"/>
    <x v="1164"/>
  </r>
  <r>
    <s v="812 - DESPORTO COMUNITARIO"/>
    <x v="26"/>
    <x v="1206"/>
    <s v="Demais fontes"/>
    <x v="12"/>
    <x v="50"/>
  </r>
  <r>
    <s v="812 - DESPORTO COMUNITARIO"/>
    <x v="26"/>
    <x v="1207"/>
    <s v="Fontes de emissão"/>
    <x v="1186"/>
    <x v="1165"/>
  </r>
  <r>
    <s v="812 - DESPORTO COMUNITARIO"/>
    <x v="26"/>
    <x v="1207"/>
    <s v="Demais fontes"/>
    <x v="1187"/>
    <x v="1166"/>
  </r>
  <r>
    <s v="812 - DESPORTO COMUNITARIO"/>
    <x v="26"/>
    <x v="1208"/>
    <s v="Demais fontes"/>
    <x v="1188"/>
    <x v="566"/>
  </r>
  <r>
    <s v="812 - DESPORTO COMUNITARIO"/>
    <x v="26"/>
    <x v="1209"/>
    <s v="Demais fontes"/>
    <x v="1189"/>
    <x v="1"/>
  </r>
  <r>
    <s v="812 - DESPORTO COMUNITARIO"/>
    <x v="26"/>
    <x v="1210"/>
    <s v="Fontes de emissão"/>
    <x v="12"/>
    <x v="1"/>
  </r>
  <r>
    <s v="812 - DESPORTO COMUNITARIO"/>
    <x v="26"/>
    <x v="1210"/>
    <s v="Demais fontes"/>
    <x v="1190"/>
    <x v="1167"/>
  </r>
  <r>
    <s v="845 - OUTRAS TRANSFERENCIAS"/>
    <x v="27"/>
    <x v="1211"/>
    <s v="Fontes de emissão"/>
    <x v="1191"/>
    <x v="258"/>
  </r>
  <r>
    <s v="845 - OUTRAS TRANSFERENCIAS"/>
    <x v="27"/>
    <x v="1211"/>
    <s v="Demais fontes"/>
    <x v="1192"/>
    <x v="259"/>
  </r>
  <r>
    <s v="845 - OUTRAS TRANSFERENCIAS"/>
    <x v="27"/>
    <x v="1212"/>
    <s v="Fontes de emissão"/>
    <x v="12"/>
    <x v="1"/>
  </r>
  <r>
    <s v="845 - OUTRAS TRANSFERENCIAS"/>
    <x v="27"/>
    <x v="1212"/>
    <s v="Demais fontes"/>
    <x v="1193"/>
    <x v="1168"/>
  </r>
  <r>
    <s v="845 - OUTRAS TRANSFERENCIAS"/>
    <x v="27"/>
    <x v="1213"/>
    <s v="Fontes de emissão"/>
    <x v="1194"/>
    <x v="1169"/>
  </r>
  <r>
    <s v="845 - OUTRAS TRANSFERENCIAS"/>
    <x v="27"/>
    <x v="1213"/>
    <s v="Demais fontes"/>
    <x v="1195"/>
    <x v="1170"/>
  </r>
  <r>
    <s v="845 - OUTRAS TRANSFERENCIAS"/>
    <x v="27"/>
    <x v="1214"/>
    <s v="Fontes de emissão"/>
    <x v="1196"/>
    <x v="123"/>
  </r>
  <r>
    <s v="845 - OUTRAS TRANSFERENCIAS"/>
    <x v="27"/>
    <x v="1214"/>
    <s v="Demais fontes"/>
    <x v="1197"/>
    <x v="124"/>
  </r>
  <r>
    <s v="845 - OUTRAS TRANSFERENCIAS"/>
    <x v="27"/>
    <x v="1215"/>
    <s v="Fontes de emissão"/>
    <x v="1198"/>
    <x v="1"/>
  </r>
  <r>
    <s v="845 - OUTRAS TRANSFERENCIAS"/>
    <x v="27"/>
    <x v="1215"/>
    <s v="Demais fontes"/>
    <x v="1199"/>
    <x v="1"/>
  </r>
  <r>
    <s v="845 - OUTRAS TRANSFERENCIAS"/>
    <x v="27"/>
    <x v="1216"/>
    <s v="Demais fontes"/>
    <x v="1200"/>
    <x v="1171"/>
  </r>
  <r>
    <s v="846 - OUTROS ENCARGOS ESPECIAIS"/>
    <x v="27"/>
    <x v="1217"/>
    <s v="Fontes de emissão"/>
    <x v="1201"/>
    <x v="1172"/>
  </r>
  <r>
    <s v="846 - OUTROS ENCARGOS ESPECIAIS"/>
    <x v="27"/>
    <x v="1217"/>
    <s v="Demais fontes"/>
    <x v="1202"/>
    <x v="1173"/>
  </r>
  <r>
    <s v="846 - OUTROS ENCARGOS ESPECIAIS"/>
    <x v="27"/>
    <x v="1218"/>
    <s v="Fontes de emissão"/>
    <x v="895"/>
    <x v="158"/>
  </r>
  <r>
    <s v="846 - OUTROS ENCARGOS ESPECIAIS"/>
    <x v="27"/>
    <x v="1218"/>
    <s v="Demais fontes"/>
    <x v="75"/>
    <x v="1174"/>
  </r>
  <r>
    <s v="846 - OUTROS ENCARGOS ESPECIAIS"/>
    <x v="27"/>
    <x v="1219"/>
    <s v="Fontes de emissão"/>
    <x v="1203"/>
    <x v="1175"/>
  </r>
  <r>
    <s v="846 - OUTROS ENCARGOS ESPECIAIS"/>
    <x v="27"/>
    <x v="1220"/>
    <s v="Fontes de emissão"/>
    <x v="1204"/>
    <x v="158"/>
  </r>
  <r>
    <s v="846 - OUTROS ENCARGOS ESPECIAIS"/>
    <x v="27"/>
    <x v="1220"/>
    <s v="Demais fontes"/>
    <x v="75"/>
    <x v="1174"/>
  </r>
  <r>
    <s v="846 - OUTROS ENCARGOS ESPECIAIS"/>
    <x v="27"/>
    <x v="1221"/>
    <s v="Fontes de emissão"/>
    <x v="1205"/>
    <x v="158"/>
  </r>
  <r>
    <s v="846 - OUTROS ENCARGOS ESPECIAIS"/>
    <x v="27"/>
    <x v="1221"/>
    <s v="Demais fontes"/>
    <x v="75"/>
    <x v="1174"/>
  </r>
  <r>
    <s v="846 - OUTROS ENCARGOS ESPECIAIS"/>
    <x v="27"/>
    <x v="1222"/>
    <s v="Demais fontes"/>
    <x v="890"/>
    <x v="1176"/>
  </r>
  <r>
    <s v="846 - OUTROS ENCARGOS ESPECIAIS"/>
    <x v="27"/>
    <x v="1223"/>
    <s v="Fontes de emissão"/>
    <x v="1206"/>
    <x v="1"/>
  </r>
  <r>
    <s v="846 - OUTROS ENCARGOS ESPECIAIS"/>
    <x v="27"/>
    <x v="1223"/>
    <s v="Demais fontes"/>
    <x v="1207"/>
    <x v="1177"/>
  </r>
  <r>
    <s v="846 - OUTROS ENCARGOS ESPECIAIS"/>
    <x v="27"/>
    <x v="1224"/>
    <s v="Demais fontes"/>
    <x v="1208"/>
    <x v="1178"/>
  </r>
  <r>
    <s v="846 - OUTROS ENCARGOS ESPECIAIS"/>
    <x v="27"/>
    <x v="1225"/>
    <s v="Demais fontes"/>
    <x v="1209"/>
    <x v="1179"/>
  </r>
  <r>
    <s v="846 - OUTROS ENCARGOS ESPECIAIS"/>
    <x v="27"/>
    <x v="1226"/>
    <s v="Demais fontes"/>
    <x v="1210"/>
    <x v="960"/>
  </r>
  <r>
    <s v="846 - OUTROS ENCARGOS ESPECIAIS"/>
    <x v="27"/>
    <x v="1227"/>
    <s v="Demais fontes"/>
    <x v="1211"/>
    <x v="1180"/>
  </r>
  <r>
    <s v="846 - OUTROS ENCARGOS ESPECIAIS"/>
    <x v="27"/>
    <x v="1228"/>
    <s v="Demais fontes"/>
    <x v="1212"/>
    <x v="1181"/>
  </r>
  <r>
    <s v="846 - OUTROS ENCARGOS ESPECIAIS"/>
    <x v="27"/>
    <x v="1229"/>
    <s v="Demais fontes"/>
    <x v="1212"/>
    <x v="1181"/>
  </r>
  <r>
    <s v="846 - OUTROS ENCARGOS ESPECIAIS"/>
    <x v="27"/>
    <x v="1230"/>
    <s v="Demais fontes"/>
    <x v="12"/>
    <x v="1182"/>
  </r>
  <r>
    <s v="846 - OUTROS ENCARGOS ESPECIAIS"/>
    <x v="27"/>
    <x v="1231"/>
    <s v="Demais fontes"/>
    <x v="12"/>
    <x v="1183"/>
  </r>
  <r>
    <s v="846 - OUTROS ENCARGOS ESPECIAIS"/>
    <x v="27"/>
    <x v="1232"/>
    <s v="Fontes de emissão"/>
    <x v="1213"/>
    <x v="158"/>
  </r>
  <r>
    <s v="846 - OUTROS ENCARGOS ESPECIAIS"/>
    <x v="27"/>
    <x v="1232"/>
    <s v="Demais fontes"/>
    <x v="75"/>
    <x v="1174"/>
  </r>
  <r>
    <s v="846 - OUTROS ENCARGOS ESPECIAIS"/>
    <x v="27"/>
    <x v="1233"/>
    <s v="Fontes de emissão"/>
    <x v="1214"/>
    <x v="158"/>
  </r>
  <r>
    <s v="846 - OUTROS ENCARGOS ESPECIAIS"/>
    <x v="27"/>
    <x v="1233"/>
    <s v="Demais fontes"/>
    <x v="75"/>
    <x v="1174"/>
  </r>
  <r>
    <s v="846 - OUTROS ENCARGOS ESPECIAIS"/>
    <x v="27"/>
    <x v="1234"/>
    <s v="Fontes de emissão"/>
    <x v="1204"/>
    <x v="158"/>
  </r>
  <r>
    <s v="846 - OUTROS ENCARGOS ESPECIAIS"/>
    <x v="27"/>
    <x v="1234"/>
    <s v="Demais fontes"/>
    <x v="75"/>
    <x v="1174"/>
  </r>
  <r>
    <s v="846 - OUTROS ENCARGOS ESPECIAIS"/>
    <x v="27"/>
    <x v="1235"/>
    <s v="Fontes de emissão"/>
    <x v="1215"/>
    <x v="158"/>
  </r>
  <r>
    <s v="846 - OUTROS ENCARGOS ESPECIAIS"/>
    <x v="27"/>
    <x v="1235"/>
    <s v="Demais fontes"/>
    <x v="1215"/>
    <x v="1174"/>
  </r>
  <r>
    <s v="846 - OUTROS ENCARGOS ESPECIAIS"/>
    <x v="27"/>
    <x v="1236"/>
    <s v="Fontes de emissão"/>
    <x v="1204"/>
    <x v="158"/>
  </r>
  <r>
    <s v="846 - OUTROS ENCARGOS ESPECIAIS"/>
    <x v="27"/>
    <x v="1236"/>
    <s v="Demais fontes"/>
    <x v="75"/>
    <x v="1174"/>
  </r>
  <r>
    <s v="846 - OUTROS ENCARGOS ESPECIAIS"/>
    <x v="27"/>
    <x v="1237"/>
    <s v="Fontes de emissão"/>
    <x v="1216"/>
    <x v="158"/>
  </r>
  <r>
    <s v="846 - OUTROS ENCARGOS ESPECIAIS"/>
    <x v="27"/>
    <x v="1237"/>
    <s v="Demais fontes"/>
    <x v="75"/>
    <x v="1174"/>
  </r>
  <r>
    <s v="846 - OUTROS ENCARGOS ESPECIAIS"/>
    <x v="27"/>
    <x v="1238"/>
    <s v="Fontes de emissão"/>
    <x v="1217"/>
    <x v="158"/>
  </r>
  <r>
    <s v="846 - OUTROS ENCARGOS ESPECIAIS"/>
    <x v="27"/>
    <x v="1238"/>
    <s v="Demais fontes"/>
    <x v="75"/>
    <x v="1174"/>
  </r>
  <r>
    <s v="846 - OUTROS ENCARGOS ESPECIAIS"/>
    <x v="27"/>
    <x v="1239"/>
    <s v="Fontes de emissão"/>
    <x v="1218"/>
    <x v="53"/>
  </r>
  <r>
    <s v="846 - OUTROS ENCARGOS ESPECIAIS"/>
    <x v="27"/>
    <x v="1239"/>
    <s v="Demais fontes"/>
    <x v="1219"/>
    <x v="1184"/>
  </r>
  <r>
    <s v="846 - OUTROS ENCARGOS ESPECIAIS"/>
    <x v="27"/>
    <x v="1240"/>
    <s v="Fontes de emissão"/>
    <x v="12"/>
    <x v="1185"/>
  </r>
  <r>
    <s v="846 - OUTROS ENCARGOS ESPECIAIS"/>
    <x v="27"/>
    <x v="1240"/>
    <s v="Demais fontes"/>
    <x v="12"/>
    <x v="1186"/>
  </r>
  <r>
    <s v="846 - OUTROS ENCARGOS ESPECIAIS"/>
    <x v="27"/>
    <x v="1241"/>
    <s v="Fontes de emissão"/>
    <x v="75"/>
    <x v="158"/>
  </r>
  <r>
    <s v="846 - OUTROS ENCARGOS ESPECIAIS"/>
    <x v="27"/>
    <x v="1241"/>
    <s v="Demais fontes"/>
    <x v="75"/>
    <x v="1174"/>
  </r>
  <r>
    <s v="846 - OUTROS ENCARGOS ESPECIAIS"/>
    <x v="27"/>
    <x v="1242"/>
    <s v="Demais fontes"/>
    <x v="12"/>
    <x v="1187"/>
  </r>
  <r>
    <s v="846 - OUTROS ENCARGOS ESPECIAIS"/>
    <x v="27"/>
    <x v="1243"/>
    <s v="Demais fontes"/>
    <x v="12"/>
    <x v="42"/>
  </r>
  <r>
    <s v="846 - OUTROS ENCARGOS ESPECIAIS"/>
    <x v="27"/>
    <x v="1244"/>
    <s v="Fontes de emissão"/>
    <x v="1220"/>
    <x v="158"/>
  </r>
  <r>
    <s v="846 - OUTROS ENCARGOS ESPECIAIS"/>
    <x v="27"/>
    <x v="1244"/>
    <s v="Demais fontes"/>
    <x v="1220"/>
    <x v="1174"/>
  </r>
  <r>
    <s v="846 - OUTROS ENCARGOS ESPECIAIS"/>
    <x v="27"/>
    <x v="1245"/>
    <s v="Fontes de emissão"/>
    <x v="1221"/>
    <x v="158"/>
  </r>
  <r>
    <s v="846 - OUTROS ENCARGOS ESPECIAIS"/>
    <x v="27"/>
    <x v="1245"/>
    <s v="Demais fontes"/>
    <x v="75"/>
    <x v="1174"/>
  </r>
  <r>
    <s v="846 - OUTROS ENCARGOS ESPECIAIS"/>
    <x v="27"/>
    <x v="1246"/>
    <s v="Fontes de emissão"/>
    <x v="1204"/>
    <x v="158"/>
  </r>
  <r>
    <s v="846 - OUTROS ENCARGOS ESPECIAIS"/>
    <x v="27"/>
    <x v="1246"/>
    <s v="Demais fontes"/>
    <x v="75"/>
    <x v="1174"/>
  </r>
  <r>
    <s v="846 - OUTROS ENCARGOS ESPECIAIS"/>
    <x v="27"/>
    <x v="1247"/>
    <s v="Fontes de emissão"/>
    <x v="1204"/>
    <x v="158"/>
  </r>
  <r>
    <s v="846 - OUTROS ENCARGOS ESPECIAIS"/>
    <x v="27"/>
    <x v="1247"/>
    <s v="Demais fontes"/>
    <x v="75"/>
    <x v="1174"/>
  </r>
  <r>
    <s v="846 - OUTROS ENCARGOS ESPECIAIS"/>
    <x v="27"/>
    <x v="1248"/>
    <s v="Fontes de emissão"/>
    <x v="1204"/>
    <x v="158"/>
  </r>
  <r>
    <s v="846 - OUTROS ENCARGOS ESPECIAIS"/>
    <x v="27"/>
    <x v="1248"/>
    <s v="Demais fontes"/>
    <x v="75"/>
    <x v="1174"/>
  </r>
  <r>
    <s v="846 - OUTROS ENCARGOS ESPECIAIS"/>
    <x v="27"/>
    <x v="1249"/>
    <s v="Fontes de emissão"/>
    <x v="1222"/>
    <x v="158"/>
  </r>
  <r>
    <s v="846 - OUTROS ENCARGOS ESPECIAIS"/>
    <x v="27"/>
    <x v="1249"/>
    <s v="Demais fontes"/>
    <x v="75"/>
    <x v="1174"/>
  </r>
  <r>
    <s v="846 - OUTROS ENCARGOS ESPECIAIS"/>
    <x v="27"/>
    <x v="1250"/>
    <s v="Fontes de emissão"/>
    <x v="12"/>
    <x v="1188"/>
  </r>
  <r>
    <s v="846 - OUTROS ENCARGOS ESPECIAIS"/>
    <x v="27"/>
    <x v="1250"/>
    <s v="Demais fontes"/>
    <x v="12"/>
    <x v="1189"/>
  </r>
  <r>
    <s v="846 - OUTROS ENCARGOS ESPECIAIS"/>
    <x v="27"/>
    <x v="1251"/>
    <s v="Fontes de emissão"/>
    <x v="1223"/>
    <x v="1190"/>
  </r>
  <r>
    <s v="846 - OUTROS ENCARGOS ESPECIAIS"/>
    <x v="27"/>
    <x v="1251"/>
    <s v="Demais fontes"/>
    <x v="1224"/>
    <x v="1191"/>
  </r>
  <r>
    <s v="846 - OUTROS ENCARGOS ESPECIAIS"/>
    <x v="27"/>
    <x v="1252"/>
    <s v="Fontes de emissão"/>
    <x v="941"/>
    <x v="158"/>
  </r>
  <r>
    <s v="846 - OUTROS ENCARGOS ESPECIAIS"/>
    <x v="27"/>
    <x v="1252"/>
    <s v="Demais fontes"/>
    <x v="941"/>
    <x v="1174"/>
  </r>
  <r>
    <s v="846 - OUTROS ENCARGOS ESPECIAIS"/>
    <x v="27"/>
    <x v="1253"/>
    <s v="Fontes de emissão"/>
    <x v="12"/>
    <x v="158"/>
  </r>
  <r>
    <s v="846 - OUTROS ENCARGOS ESPECIAIS"/>
    <x v="27"/>
    <x v="1253"/>
    <s v="Demais fontes"/>
    <x v="12"/>
    <x v="1174"/>
  </r>
  <r>
    <s v="846 - OUTROS ENCARGOS ESPECIAIS"/>
    <x v="27"/>
    <x v="1254"/>
    <s v="Fontes de emissão"/>
    <x v="75"/>
    <x v="158"/>
  </r>
  <r>
    <s v="846 - OUTROS ENCARGOS ESPECIAIS"/>
    <x v="27"/>
    <x v="1254"/>
    <s v="Demais fontes"/>
    <x v="75"/>
    <x v="1174"/>
  </r>
  <r>
    <s v="846 - OUTROS ENCARGOS ESPECIAIS"/>
    <x v="27"/>
    <x v="1255"/>
    <s v="Fontes de emissão"/>
    <x v="12"/>
    <x v="1"/>
  </r>
  <r>
    <s v="846 - OUTROS ENCARGOS ESPECIAIS"/>
    <x v="27"/>
    <x v="1256"/>
    <s v="Fontes de emissão"/>
    <x v="12"/>
    <x v="1"/>
  </r>
  <r>
    <s v="846 - OUTROS ENCARGOS ESPECIAIS"/>
    <x v="27"/>
    <x v="1257"/>
    <s v="Fontes de emissão"/>
    <x v="1225"/>
    <x v="158"/>
  </r>
  <r>
    <s v="846 - OUTROS ENCARGOS ESPECIAIS"/>
    <x v="27"/>
    <x v="1257"/>
    <s v="Demais fontes"/>
    <x v="1225"/>
    <x v="1174"/>
  </r>
  <r>
    <s v="846 - OUTROS ENCARGOS ESPECIAIS"/>
    <x v="27"/>
    <x v="1258"/>
    <s v="Fontes de emissão"/>
    <x v="1226"/>
    <x v="1192"/>
  </r>
  <r>
    <s v="846 - OUTROS ENCARGOS ESPECIAIS"/>
    <x v="27"/>
    <x v="1258"/>
    <s v="Demais fontes"/>
    <x v="1227"/>
    <x v="1193"/>
  </r>
  <r>
    <s v="846 - OUTROS ENCARGOS ESPECIAIS"/>
    <x v="27"/>
    <x v="1259"/>
    <s v="Fontes de emissão"/>
    <x v="1218"/>
    <x v="53"/>
  </r>
  <r>
    <s v="846 - OUTROS ENCARGOS ESPECIAIS"/>
    <x v="27"/>
    <x v="1259"/>
    <s v="Demais fontes"/>
    <x v="1219"/>
    <x v="1184"/>
  </r>
  <r>
    <s v="846 - OUTROS ENCARGOS ESPECIAIS"/>
    <x v="27"/>
    <x v="1260"/>
    <s v="Demais fontes"/>
    <x v="1228"/>
    <x v="1194"/>
  </r>
  <r>
    <s v="846 - OUTROS ENCARGOS ESPECIAIS"/>
    <x v="27"/>
    <x v="1261"/>
    <s v="Fontes de emissão"/>
    <x v="518"/>
    <x v="158"/>
  </r>
  <r>
    <s v="846 - OUTROS ENCARGOS ESPECIAIS"/>
    <x v="27"/>
    <x v="1261"/>
    <s v="Demais fontes"/>
    <x v="75"/>
    <x v="1174"/>
  </r>
  <r>
    <s v="846 - OUTROS ENCARGOS ESPECIAIS"/>
    <x v="27"/>
    <x v="1262"/>
    <s v="Fontes de emissão"/>
    <x v="1229"/>
    <x v="158"/>
  </r>
  <r>
    <s v="846 - OUTROS ENCARGOS ESPECIAIS"/>
    <x v="27"/>
    <x v="1262"/>
    <s v="Demais fontes"/>
    <x v="1229"/>
    <x v="1174"/>
  </r>
  <r>
    <s v="846 - OUTROS ENCARGOS ESPECIAIS"/>
    <x v="27"/>
    <x v="1263"/>
    <s v="Fontes de emissão"/>
    <x v="12"/>
    <x v="158"/>
  </r>
  <r>
    <s v="846 - OUTROS ENCARGOS ESPECIAIS"/>
    <x v="27"/>
    <x v="1263"/>
    <s v="Demais fontes"/>
    <x v="12"/>
    <x v="1174"/>
  </r>
  <r>
    <s v="846 - OUTROS ENCARGOS ESPECIAIS"/>
    <x v="27"/>
    <x v="1264"/>
    <s v="Demais fontes"/>
    <x v="12"/>
    <x v="42"/>
  </r>
  <r>
    <s v="846 - OUTROS ENCARGOS ESPECIAIS"/>
    <x v="27"/>
    <x v="1265"/>
    <s v="Demais fontes"/>
    <x v="12"/>
    <x v="42"/>
  </r>
  <r>
    <s v="846 - OUTROS ENCARGOS ESPECIAIS"/>
    <x v="27"/>
    <x v="1266"/>
    <s v="Demais fontes"/>
    <x v="12"/>
    <x v="42"/>
  </r>
  <r>
    <s v="846 - OUTROS ENCARGOS ESPECIAIS"/>
    <x v="27"/>
    <x v="1267"/>
    <s v="Demais fontes"/>
    <x v="12"/>
    <x v="42"/>
  </r>
  <r>
    <s v="846 - OUTROS ENCARGOS ESPECIAIS"/>
    <x v="27"/>
    <x v="1268"/>
    <s v="Demais fontes"/>
    <x v="12"/>
    <x v="42"/>
  </r>
  <r>
    <s v="846 - OUTROS ENCARGOS ESPECIAIS"/>
    <x v="27"/>
    <x v="1269"/>
    <s v="Demais fontes"/>
    <x v="12"/>
    <x v="42"/>
  </r>
  <r>
    <s v="846 - OUTROS ENCARGOS ESPECIAIS"/>
    <x v="27"/>
    <x v="1270"/>
    <s v="Demais fontes"/>
    <x v="82"/>
    <x v="58"/>
  </r>
  <r>
    <s v="846 - OUTROS ENCARGOS ESPECIAIS"/>
    <x v="27"/>
    <x v="1271"/>
    <s v="Demais fontes"/>
    <x v="1230"/>
    <x v="1195"/>
  </r>
  <r>
    <s v="846 - OUTROS ENCARGOS ESPECIAIS"/>
    <x v="27"/>
    <x v="1272"/>
    <s v="Fontes de emissão"/>
    <x v="1231"/>
    <x v="1196"/>
  </r>
  <r>
    <s v="846 - OUTROS ENCARGOS ESPECIAIS"/>
    <x v="27"/>
    <x v="1273"/>
    <s v="Fontes de emissão"/>
    <x v="1232"/>
    <x v="158"/>
  </r>
  <r>
    <s v="846 - OUTROS ENCARGOS ESPECIAIS"/>
    <x v="27"/>
    <x v="1273"/>
    <s v="Demais fontes"/>
    <x v="1232"/>
    <x v="1174"/>
  </r>
  <r>
    <s v="846 - OUTROS ENCARGOS ESPECIAIS"/>
    <x v="27"/>
    <x v="1274"/>
    <s v="Fontes de emissão"/>
    <x v="1233"/>
    <x v="158"/>
  </r>
  <r>
    <s v="846 - OUTROS ENCARGOS ESPECIAIS"/>
    <x v="27"/>
    <x v="1274"/>
    <s v="Demais fontes"/>
    <x v="75"/>
    <x v="1174"/>
  </r>
  <r>
    <s v="846 - OUTROS ENCARGOS ESPECIAIS"/>
    <x v="27"/>
    <x v="1275"/>
    <s v="Fontes de emissão"/>
    <x v="12"/>
    <x v="1197"/>
  </r>
  <r>
    <s v="846 - OUTROS ENCARGOS ESPECIAIS"/>
    <x v="27"/>
    <x v="1275"/>
    <s v="Demais fontes"/>
    <x v="1234"/>
    <x v="1198"/>
  </r>
  <r>
    <s v="846 - OUTROS ENCARGOS ESPECIAIS"/>
    <x v="27"/>
    <x v="1276"/>
    <s v="Fontes de emissão"/>
    <x v="247"/>
    <x v="1199"/>
  </r>
  <r>
    <s v="846 - OUTROS ENCARGOS ESPECIAIS"/>
    <x v="27"/>
    <x v="1277"/>
    <s v="Fontes de emissão"/>
    <x v="1235"/>
    <x v="1200"/>
  </r>
  <r>
    <s v="846 - OUTROS ENCARGOS ESPECIAIS"/>
    <x v="27"/>
    <x v="1277"/>
    <s v="Demais fontes"/>
    <x v="1236"/>
    <x v="1201"/>
  </r>
  <r>
    <s v="846 - OUTROS ENCARGOS ESPECIAIS"/>
    <x v="27"/>
    <x v="1278"/>
    <s v="Demais fontes"/>
    <x v="12"/>
    <x v="42"/>
  </r>
  <r>
    <s v="846 - OUTROS ENCARGOS ESPECIAIS"/>
    <x v="27"/>
    <x v="1279"/>
    <s v="Demais fontes"/>
    <x v="12"/>
    <x v="42"/>
  </r>
  <r>
    <s v="846 - OUTROS ENCARGOS ESPECIAIS"/>
    <x v="27"/>
    <x v="1280"/>
    <s v="Demais fontes"/>
    <x v="12"/>
    <x v="42"/>
  </r>
  <r>
    <s v="846 - OUTROS ENCARGOS ESPECIAIS"/>
    <x v="27"/>
    <x v="1281"/>
    <s v="Demais fontes"/>
    <x v="12"/>
    <x v="42"/>
  </r>
  <r>
    <s v="846 - OUTROS ENCARGOS ESPECIAIS"/>
    <x v="27"/>
    <x v="1282"/>
    <s v="Demais fontes"/>
    <x v="12"/>
    <x v="42"/>
  </r>
  <r>
    <s v="846 - OUTROS ENCARGOS ESPECIAIS"/>
    <x v="27"/>
    <x v="1283"/>
    <s v="Demais fontes"/>
    <x v="12"/>
    <x v="42"/>
  </r>
  <r>
    <s v="846 - OUTROS ENCARGOS ESPECIAIS"/>
    <x v="27"/>
    <x v="1284"/>
    <s v="Demais fontes"/>
    <x v="12"/>
    <x v="42"/>
  </r>
  <r>
    <s v="846 - OUTROS ENCARGOS ESPECIAIS"/>
    <x v="27"/>
    <x v="1285"/>
    <s v="Demais fontes"/>
    <x v="12"/>
    <x v="42"/>
  </r>
  <r>
    <s v="846 - OUTROS ENCARGOS ESPECIAIS"/>
    <x v="27"/>
    <x v="1286"/>
    <s v="Demais fontes"/>
    <x v="12"/>
    <x v="42"/>
  </r>
  <r>
    <s v="846 - OUTROS ENCARGOS ESPECIAIS"/>
    <x v="27"/>
    <x v="1287"/>
    <s v="Demais fontes"/>
    <x v="1237"/>
    <x v="1202"/>
  </r>
  <r>
    <s v="846 - OUTROS ENCARGOS ESPECIAIS"/>
    <x v="27"/>
    <x v="1288"/>
    <s v="Fontes de emissão"/>
    <x v="1238"/>
    <x v="1203"/>
  </r>
  <r>
    <s v="846 - OUTROS ENCARGOS ESPECIAIS"/>
    <x v="27"/>
    <x v="1288"/>
    <s v="Demais fontes"/>
    <x v="1239"/>
    <x v="1204"/>
  </r>
  <r>
    <s v="846 - OUTROS ENCARGOS ESPECIAIS"/>
    <x v="27"/>
    <x v="1289"/>
    <s v="Fontes de emissão"/>
    <x v="12"/>
    <x v="1205"/>
  </r>
  <r>
    <s v="846 - OUTROS ENCARGOS ESPECIAIS"/>
    <x v="27"/>
    <x v="1289"/>
    <s v="Demais fontes"/>
    <x v="1240"/>
    <x v="1206"/>
  </r>
  <r>
    <s v="846 - OUTROS ENCARGOS ESPECIAIS"/>
    <x v="27"/>
    <x v="1290"/>
    <s v="Demais fontes"/>
    <x v="1241"/>
    <x v="1207"/>
  </r>
  <r>
    <s v="846 - OUTROS ENCARGOS ESPECIAIS"/>
    <x v="27"/>
    <x v="1291"/>
    <s v="Demais fontes"/>
    <x v="1242"/>
    <x v="123"/>
  </r>
  <r>
    <s v="846 - OUTROS ENCARGOS ESPECIAIS"/>
    <x v="27"/>
    <x v="1292"/>
    <s v="Fontes de emissão"/>
    <x v="1243"/>
    <x v="1208"/>
  </r>
  <r>
    <s v="846 - OUTROS ENCARGOS ESPECIAIS"/>
    <x v="27"/>
    <x v="1292"/>
    <s v="Demais fontes"/>
    <x v="1244"/>
    <x v="1209"/>
  </r>
  <r>
    <s v="846 - OUTROS ENCARGOS ESPECIAIS"/>
    <x v="27"/>
    <x v="1293"/>
    <s v="Demais fontes"/>
    <x v="75"/>
    <x v="62"/>
  </r>
  <r>
    <s v="846 - OUTROS ENCARGOS ESPECIAIS"/>
    <x v="27"/>
    <x v="1294"/>
    <s v="Fontes de emissão"/>
    <x v="1245"/>
    <x v="1210"/>
  </r>
  <r>
    <s v="846 - OUTROS ENCARGOS ESPECIAIS"/>
    <x v="27"/>
    <x v="1294"/>
    <s v="Demais fontes"/>
    <x v="1246"/>
    <x v="1211"/>
  </r>
  <r>
    <s v="846 - OUTROS ENCARGOS ESPECIAIS"/>
    <x v="27"/>
    <x v="1295"/>
    <s v="Fontes de emissão"/>
    <x v="12"/>
    <x v="1212"/>
  </r>
  <r>
    <s v="846 - OUTROS ENCARGOS ESPECIAIS"/>
    <x v="27"/>
    <x v="1295"/>
    <s v="Demais fontes"/>
    <x v="12"/>
    <x v="1213"/>
  </r>
  <r>
    <s v="846 - OUTROS ENCARGOS ESPECIAIS"/>
    <x v="27"/>
    <x v="1296"/>
    <s v="Fontes de emissão"/>
    <x v="12"/>
    <x v="110"/>
  </r>
  <r>
    <s v="846 - OUTROS ENCARGOS ESPECIAIS"/>
    <x v="27"/>
    <x v="1296"/>
    <s v="Demais fontes"/>
    <x v="1247"/>
    <x v="1214"/>
  </r>
  <r>
    <s v="846 - OUTROS ENCARGOS ESPECIAIS"/>
    <x v="27"/>
    <x v="1297"/>
    <s v="Fontes de emissão"/>
    <x v="12"/>
    <x v="1"/>
  </r>
  <r>
    <s v="846 - OUTROS ENCARGOS ESPECIAIS"/>
    <x v="27"/>
    <x v="1297"/>
    <s v="Demais fontes"/>
    <x v="1248"/>
    <x v="1215"/>
  </r>
  <r>
    <s v="846 - OUTROS ENCARGOS ESPECIAIS"/>
    <x v="27"/>
    <x v="1298"/>
    <s v="Demais fontes"/>
    <x v="1249"/>
    <x v="1216"/>
  </r>
  <r>
    <s v="846 - OUTROS ENCARGOS ESPECIAIS"/>
    <x v="27"/>
    <x v="1299"/>
    <s v="Fontes de emissão"/>
    <x v="1250"/>
    <x v="158"/>
  </r>
  <r>
    <s v="846 - OUTROS ENCARGOS ESPECIAIS"/>
    <x v="27"/>
    <x v="1299"/>
    <s v="Demais fontes"/>
    <x v="1251"/>
    <x v="159"/>
  </r>
  <r>
    <s v="846 - OUTROS ENCARGOS ESPECIAIS"/>
    <x v="27"/>
    <x v="1300"/>
    <s v="Demais fontes"/>
    <x v="1139"/>
    <x v="557"/>
  </r>
  <r>
    <s v="846 - OUTROS ENCARGOS ESPECIAIS"/>
    <x v="27"/>
    <x v="1301"/>
    <s v="Fontes de emissão"/>
    <x v="1252"/>
    <x v="1"/>
  </r>
  <r>
    <s v="846 - OUTROS ENCARGOS ESPECIAIS"/>
    <x v="27"/>
    <x v="1301"/>
    <s v="Demais fontes"/>
    <x v="1253"/>
    <x v="1217"/>
  </r>
  <r>
    <s v="846 - OUTROS ENCARGOS ESPECIAIS"/>
    <x v="27"/>
    <x v="1302"/>
    <s v="Demais fontes"/>
    <x v="1254"/>
    <x v="1218"/>
  </r>
  <r>
    <s v="846 - OUTROS ENCARGOS ESPECIAIS"/>
    <x v="27"/>
    <x v="1303"/>
    <s v="Fontes de emissão"/>
    <x v="1255"/>
    <x v="1219"/>
  </r>
  <r>
    <s v="846 - OUTROS ENCARGOS ESPECIAIS"/>
    <x v="27"/>
    <x v="1303"/>
    <s v="Demais fontes"/>
    <x v="1256"/>
    <x v="1220"/>
  </r>
  <r>
    <s v="846 - OUTROS ENCARGOS ESPECIAIS"/>
    <x v="27"/>
    <x v="1304"/>
    <s v="Demais fontes"/>
    <x v="12"/>
    <x v="1221"/>
  </r>
  <r>
    <s v="846 - OUTROS ENCARGOS ESPECIAIS"/>
    <x v="27"/>
    <x v="1305"/>
    <s v="Fontes de emissão"/>
    <x v="1257"/>
    <x v="1222"/>
  </r>
  <r>
    <s v="846 - OUTROS ENCARGOS ESPECIAIS"/>
    <x v="27"/>
    <x v="1305"/>
    <s v="Demais fontes"/>
    <x v="1258"/>
    <x v="1223"/>
  </r>
  <r>
    <s v="846 - OUTROS ENCARGOS ESPECIAIS"/>
    <x v="27"/>
    <x v="1306"/>
    <s v="Fontes de emissão"/>
    <x v="12"/>
    <x v="597"/>
  </r>
  <r>
    <s v="846 - OUTROS ENCARGOS ESPECIAIS"/>
    <x v="27"/>
    <x v="1306"/>
    <s v="Demais fontes"/>
    <x v="12"/>
    <x v="598"/>
  </r>
  <r>
    <s v="846 - OUTROS ENCARGOS ESPECIAIS"/>
    <x v="27"/>
    <x v="1307"/>
    <s v="Fontes de emissão"/>
    <x v="1259"/>
    <x v="158"/>
  </r>
  <r>
    <s v="846 - OUTROS ENCARGOS ESPECIAIS"/>
    <x v="27"/>
    <x v="1307"/>
    <s v="Demais fontes"/>
    <x v="1259"/>
    <x v="1174"/>
  </r>
  <r>
    <s v="846 - OUTROS ENCARGOS ESPECIAIS"/>
    <x v="27"/>
    <x v="1308"/>
    <s v="Fontes de emissão"/>
    <x v="1260"/>
    <x v="158"/>
  </r>
  <r>
    <s v="846 - OUTROS ENCARGOS ESPECIAIS"/>
    <x v="27"/>
    <x v="1308"/>
    <s v="Demais fontes"/>
    <x v="1260"/>
    <x v="1174"/>
  </r>
  <r>
    <s v="846 - OUTROS ENCARGOS ESPECIAIS"/>
    <x v="27"/>
    <x v="1309"/>
    <s v="Fontes de emissão"/>
    <x v="1261"/>
    <x v="158"/>
  </r>
  <r>
    <s v="846 - OUTROS ENCARGOS ESPECIAIS"/>
    <x v="27"/>
    <x v="1309"/>
    <s v="Demais fontes"/>
    <x v="1261"/>
    <x v="1174"/>
  </r>
  <r>
    <s v="846 - OUTROS ENCARGOS ESPECIAIS"/>
    <x v="27"/>
    <x v="1310"/>
    <s v="Fontes de emissão"/>
    <x v="12"/>
    <x v="42"/>
  </r>
  <r>
    <s v="846 - OUTROS ENCARGOS ESPECIAIS"/>
    <x v="27"/>
    <x v="1310"/>
    <s v="Demais fontes"/>
    <x v="12"/>
    <x v="62"/>
  </r>
  <r>
    <s v="846 - OUTROS ENCARGOS ESPECIAIS"/>
    <x v="27"/>
    <x v="1311"/>
    <s v="Fontes de emissão"/>
    <x v="109"/>
    <x v="882"/>
  </r>
  <r>
    <s v="846 - OUTROS ENCARGOS ESPECIAIS"/>
    <x v="27"/>
    <x v="1311"/>
    <s v="Demais fontes"/>
    <x v="109"/>
    <x v="1224"/>
  </r>
  <r>
    <s v="846 - OUTROS ENCARGOS ESPECIAIS"/>
    <x v="27"/>
    <x v="1312"/>
    <s v="Demais fontes"/>
    <x v="12"/>
    <x v="1225"/>
  </r>
  <r>
    <s v="846 - OUTROS ENCARGOS ESPECIAIS"/>
    <x v="27"/>
    <x v="1313"/>
    <s v="Demais fontes"/>
    <x v="12"/>
    <x v="1"/>
  </r>
  <r>
    <s v="846 - OUTROS ENCARGOS ESPECIAIS"/>
    <x v="27"/>
    <x v="1314"/>
    <s v="Fontes de emissão"/>
    <x v="1086"/>
    <x v="466"/>
  </r>
  <r>
    <s v="846 - OUTROS ENCARGOS ESPECIAIS"/>
    <x v="27"/>
    <x v="1314"/>
    <s v="Demais fontes"/>
    <x v="1262"/>
    <x v="1226"/>
  </r>
  <r>
    <s v="846 - OUTROS ENCARGOS ESPECIAIS"/>
    <x v="27"/>
    <x v="1315"/>
    <s v="Demais fontes"/>
    <x v="12"/>
    <x v="1"/>
  </r>
  <r>
    <s v="846 - OUTROS ENCARGOS ESPECIAIS"/>
    <x v="27"/>
    <x v="1316"/>
    <s v="Demais fontes"/>
    <x v="1263"/>
    <x v="1"/>
  </r>
  <r>
    <s v="846 - OUTROS ENCARGOS ESPECIAIS"/>
    <x v="27"/>
    <x v="1317"/>
    <s v="Demais fontes"/>
    <x v="1264"/>
    <x v="1"/>
  </r>
  <r>
    <s v="846 - OUTROS ENCARGOS ESPECIAIS"/>
    <x v="27"/>
    <x v="1318"/>
    <s v="Demais fontes"/>
    <x v="1265"/>
    <x v="1"/>
  </r>
  <r>
    <s v="846 - OUTROS ENCARGOS ESPECIAIS"/>
    <x v="27"/>
    <x v="1319"/>
    <s v="Fontes de emissão"/>
    <x v="12"/>
    <x v="1"/>
  </r>
  <r>
    <s v="846 - OUTROS ENCARGOS ESPECIAIS"/>
    <x v="27"/>
    <x v="1320"/>
    <s v="Fontes de emissão"/>
    <x v="12"/>
    <x v="1"/>
  </r>
  <r>
    <s v="846 - OUTROS ENCARGOS ESPECIAIS"/>
    <x v="27"/>
    <x v="1320"/>
    <s v="Demais fontes"/>
    <x v="12"/>
    <x v="1"/>
  </r>
  <r>
    <s v="846 - OUTROS ENCARGOS ESPECIAIS"/>
    <x v="27"/>
    <x v="1321"/>
    <s v="Fontes de emissão"/>
    <x v="1204"/>
    <x v="158"/>
  </r>
  <r>
    <s v="846 - OUTROS ENCARGOS ESPECIAIS"/>
    <x v="27"/>
    <x v="1321"/>
    <s v="Demais fontes"/>
    <x v="75"/>
    <x v="1174"/>
  </r>
  <r>
    <s v="846 - OUTROS ENCARGOS ESPECIAIS"/>
    <x v="27"/>
    <x v="1322"/>
    <s v="Fontes de emissão"/>
    <x v="1266"/>
    <x v="1"/>
  </r>
  <r>
    <s v="846 - OUTROS ENCARGOS ESPECIAIS"/>
    <x v="27"/>
    <x v="1322"/>
    <s v="Demais fontes"/>
    <x v="1267"/>
    <x v="1227"/>
  </r>
  <r>
    <s v="846 - OUTROS ENCARGOS ESPECIAIS"/>
    <x v="27"/>
    <x v="1323"/>
    <s v="Fontes de emissão"/>
    <x v="1268"/>
    <x v="158"/>
  </r>
  <r>
    <s v="846 - OUTROS ENCARGOS ESPECIAIS"/>
    <x v="27"/>
    <x v="1323"/>
    <s v="Demais fontes"/>
    <x v="1268"/>
    <x v="1174"/>
  </r>
  <r>
    <s v="846 - OUTROS ENCARGOS ESPECIAIS"/>
    <x v="27"/>
    <x v="1324"/>
    <s v="Fontes de emissão"/>
    <x v="1269"/>
    <x v="437"/>
  </r>
  <r>
    <s v="846 - OUTROS ENCARGOS ESPECIAIS"/>
    <x v="27"/>
    <x v="1324"/>
    <s v="Demais fontes"/>
    <x v="1270"/>
    <x v="1228"/>
  </r>
  <r>
    <s v="846 - OUTROS ENCARGOS ESPECIAIS"/>
    <x v="27"/>
    <x v="1325"/>
    <s v="Fontes de emissão"/>
    <x v="1271"/>
    <x v="158"/>
  </r>
  <r>
    <s v="846 - OUTROS ENCARGOS ESPECIAIS"/>
    <x v="27"/>
    <x v="1325"/>
    <s v="Demais fontes"/>
    <x v="1271"/>
    <x v="1174"/>
  </r>
  <r>
    <s v="846 - OUTROS ENCARGOS ESPECIAIS"/>
    <x v="27"/>
    <x v="1326"/>
    <s v="Fontes de emissão"/>
    <x v="1272"/>
    <x v="158"/>
  </r>
  <r>
    <s v="846 - OUTROS ENCARGOS ESPECIAIS"/>
    <x v="27"/>
    <x v="1326"/>
    <s v="Demais fontes"/>
    <x v="75"/>
    <x v="1174"/>
  </r>
  <r>
    <s v="846 - OUTROS ENCARGOS ESPECIAIS"/>
    <x v="27"/>
    <x v="1327"/>
    <s v="Fontes de emissão"/>
    <x v="1273"/>
    <x v="158"/>
  </r>
  <r>
    <s v="846 - OUTROS ENCARGOS ESPECIAIS"/>
    <x v="27"/>
    <x v="1327"/>
    <s v="Demais fontes"/>
    <x v="75"/>
    <x v="1174"/>
  </r>
  <r>
    <s v="846 - OUTROS ENCARGOS ESPECIAIS"/>
    <x v="27"/>
    <x v="1328"/>
    <s v="Fontes de emissão"/>
    <x v="1204"/>
    <x v="158"/>
  </r>
  <r>
    <s v="846 - OUTROS ENCARGOS ESPECIAIS"/>
    <x v="27"/>
    <x v="1328"/>
    <s v="Demais fontes"/>
    <x v="75"/>
    <x v="1174"/>
  </r>
  <r>
    <s v="846 - OUTROS ENCARGOS ESPECIAIS"/>
    <x v="27"/>
    <x v="1329"/>
    <s v="Fontes de emissão"/>
    <x v="12"/>
    <x v="1229"/>
  </r>
  <r>
    <s v="846 - OUTROS ENCARGOS ESPECIAIS"/>
    <x v="27"/>
    <x v="1329"/>
    <s v="Demais fontes"/>
    <x v="1274"/>
    <x v="1230"/>
  </r>
  <r>
    <s v="846 - OUTROS ENCARGOS ESPECIAIS"/>
    <x v="27"/>
    <x v="1330"/>
    <s v="Fontes de emissão"/>
    <x v="1204"/>
    <x v="158"/>
  </r>
  <r>
    <s v="846 - OUTROS ENCARGOS ESPECIAIS"/>
    <x v="27"/>
    <x v="1330"/>
    <s v="Demais fontes"/>
    <x v="75"/>
    <x v="1174"/>
  </r>
  <r>
    <s v="846 - OUTROS ENCARGOS ESPECIAIS"/>
    <x v="27"/>
    <x v="1331"/>
    <s v="Fontes de emissão"/>
    <x v="1275"/>
    <x v="1231"/>
  </r>
  <r>
    <s v="846 - OUTROS ENCARGOS ESPECIAIS"/>
    <x v="27"/>
    <x v="1332"/>
    <s v="Fontes de emissão"/>
    <x v="1276"/>
    <x v="158"/>
  </r>
  <r>
    <s v="846 - OUTROS ENCARGOS ESPECIAIS"/>
    <x v="27"/>
    <x v="1332"/>
    <s v="Demais fontes"/>
    <x v="75"/>
    <x v="1174"/>
  </r>
  <r>
    <s v="846 - OUTROS ENCARGOS ESPECIAIS"/>
    <x v="27"/>
    <x v="1333"/>
    <s v="Demais fontes"/>
    <x v="1277"/>
    <x v="1232"/>
  </r>
  <r>
    <s v="846 - OUTROS ENCARGOS ESPECIAIS"/>
    <x v="27"/>
    <x v="1334"/>
    <s v="Demais fontes"/>
    <x v="1278"/>
    <x v="1233"/>
  </r>
  <r>
    <s v="846 - OUTROS ENCARGOS ESPECIAIS"/>
    <x v="27"/>
    <x v="1335"/>
    <s v="Demais fontes"/>
    <x v="1279"/>
    <x v="1234"/>
  </r>
  <r>
    <s v="846 - OUTROS ENCARGOS ESPECIAIS"/>
    <x v="27"/>
    <x v="1336"/>
    <s v="Fontes de emissão"/>
    <x v="1204"/>
    <x v="158"/>
  </r>
  <r>
    <s v="846 - OUTROS ENCARGOS ESPECIAIS"/>
    <x v="27"/>
    <x v="1336"/>
    <s v="Demais fontes"/>
    <x v="75"/>
    <x v="1174"/>
  </r>
  <r>
    <s v="846 - OUTROS ENCARGOS ESPECIAIS"/>
    <x v="27"/>
    <x v="1337"/>
    <s v="Demais fontes"/>
    <x v="1280"/>
    <x v="1235"/>
  </r>
  <r>
    <s v="846 - OUTROS ENCARGOS ESPECIAIS"/>
    <x v="27"/>
    <x v="1338"/>
    <s v="Demais fontes"/>
    <x v="248"/>
    <x v="342"/>
  </r>
  <r>
    <s v="846 - OUTROS ENCARGOS ESPECIAIS"/>
    <x v="27"/>
    <x v="1339"/>
    <s v="Demais fontes"/>
    <x v="1281"/>
    <x v="1236"/>
  </r>
  <r>
    <s v="846 - OUTROS ENCARGOS ESPECIAIS"/>
    <x v="27"/>
    <x v="1340"/>
    <s v="Fontes de emissão"/>
    <x v="1282"/>
    <x v="158"/>
  </r>
  <r>
    <s v="846 - OUTROS ENCARGOS ESPECIAIS"/>
    <x v="27"/>
    <x v="1340"/>
    <s v="Demais fontes"/>
    <x v="75"/>
    <x v="1174"/>
  </r>
  <r>
    <s v="846 - OUTROS ENCARGOS ESPECIAIS"/>
    <x v="27"/>
    <x v="1341"/>
    <s v="Demais fontes"/>
    <x v="1211"/>
    <x v="1180"/>
  </r>
  <r>
    <s v="846 - OUTROS ENCARGOS ESPECIAIS"/>
    <x v="27"/>
    <x v="1342"/>
    <s v="Demais fontes"/>
    <x v="1283"/>
    <x v="1237"/>
  </r>
  <r>
    <s v="846 - OUTROS ENCARGOS ESPECIAIS"/>
    <x v="27"/>
    <x v="1343"/>
    <s v="Fontes de emissão"/>
    <x v="1284"/>
    <x v="158"/>
  </r>
  <r>
    <s v="846 - OUTROS ENCARGOS ESPECIAIS"/>
    <x v="27"/>
    <x v="1343"/>
    <s v="Demais fontes"/>
    <x v="75"/>
    <x v="1174"/>
  </r>
  <r>
    <s v="846 - OUTROS ENCARGOS ESPECIAIS"/>
    <x v="27"/>
    <x v="1344"/>
    <s v="Fontes de emissão"/>
    <x v="1138"/>
    <x v="158"/>
  </r>
  <r>
    <s v="846 - OUTROS ENCARGOS ESPECIAIS"/>
    <x v="27"/>
    <x v="1344"/>
    <s v="Demais fontes"/>
    <x v="75"/>
    <x v="1174"/>
  </r>
  <r>
    <s v="846 - OUTROS ENCARGOS ESPECIAIS"/>
    <x v="27"/>
    <x v="1345"/>
    <s v="Fontes de emissão"/>
    <x v="1204"/>
    <x v="158"/>
  </r>
  <r>
    <s v="846 - OUTROS ENCARGOS ESPECIAIS"/>
    <x v="27"/>
    <x v="1345"/>
    <s v="Demais fontes"/>
    <x v="75"/>
    <x v="1174"/>
  </r>
  <r>
    <s v="846 - OUTROS ENCARGOS ESPECIAIS"/>
    <x v="27"/>
    <x v="1346"/>
    <s v="Demais fontes"/>
    <x v="1285"/>
    <x v="1238"/>
  </r>
  <r>
    <s v="846 - OUTROS ENCARGOS ESPECIAIS"/>
    <x v="27"/>
    <x v="1347"/>
    <s v="Demais fontes"/>
    <x v="1286"/>
    <x v="1239"/>
  </r>
  <r>
    <s v="846 - OUTROS ENCARGOS ESPECIAIS"/>
    <x v="27"/>
    <x v="1348"/>
    <s v="Fontes de emissão"/>
    <x v="1287"/>
    <x v="1240"/>
  </r>
  <r>
    <s v="846 - OUTROS ENCARGOS ESPECIAIS"/>
    <x v="27"/>
    <x v="1348"/>
    <s v="Demais fontes"/>
    <x v="1288"/>
    <x v="1241"/>
  </r>
  <r>
    <s v="846 - OUTROS ENCARGOS ESPECIAIS"/>
    <x v="27"/>
    <x v="1349"/>
    <s v="Demais fontes"/>
    <x v="1289"/>
    <x v="1242"/>
  </r>
  <r>
    <s v="846 - OUTROS ENCARGOS ESPECIAIS"/>
    <x v="27"/>
    <x v="1350"/>
    <s v="Fontes de emissão"/>
    <x v="1290"/>
    <x v="1243"/>
  </r>
  <r>
    <s v="846 - OUTROS ENCARGOS ESPECIAIS"/>
    <x v="27"/>
    <x v="1350"/>
    <s v="Demais fontes"/>
    <x v="1291"/>
    <x v="1244"/>
  </r>
  <r>
    <s v="846 - OUTROS ENCARGOS ESPECIAIS"/>
    <x v="27"/>
    <x v="1351"/>
    <s v="Demais fontes"/>
    <x v="797"/>
    <x v="63"/>
  </r>
  <r>
    <s v="846 - OUTROS ENCARGOS ESPECIAIS"/>
    <x v="27"/>
    <x v="1352"/>
    <s v="Demais fontes"/>
    <x v="1292"/>
    <x v="1245"/>
  </r>
  <r>
    <s v="846 - OUTROS ENCARGOS ESPECIAIS"/>
    <x v="27"/>
    <x v="1353"/>
    <s v="Demais fontes"/>
    <x v="1293"/>
    <x v="1246"/>
  </r>
  <r>
    <s v="846 - OUTROS ENCARGOS ESPECIAIS"/>
    <x v="27"/>
    <x v="1354"/>
    <s v="Fontes de emissão"/>
    <x v="1294"/>
    <x v="158"/>
  </r>
  <r>
    <s v="846 - OUTROS ENCARGOS ESPECIAIS"/>
    <x v="27"/>
    <x v="1354"/>
    <s v="Demais fontes"/>
    <x v="75"/>
    <x v="1174"/>
  </r>
  <r>
    <s v="846 - OUTROS ENCARGOS ESPECIAIS"/>
    <x v="27"/>
    <x v="1355"/>
    <s v="Fontes de emissão"/>
    <x v="1295"/>
    <x v="158"/>
  </r>
  <r>
    <s v="846 - OUTROS ENCARGOS ESPECIAIS"/>
    <x v="27"/>
    <x v="1355"/>
    <s v="Demais fontes"/>
    <x v="75"/>
    <x v="1174"/>
  </r>
  <r>
    <s v="846 - OUTROS ENCARGOS ESPECIAIS"/>
    <x v="27"/>
    <x v="1356"/>
    <s v="Fontes de emissão"/>
    <x v="1204"/>
    <x v="158"/>
  </r>
  <r>
    <s v="846 - OUTROS ENCARGOS ESPECIAIS"/>
    <x v="27"/>
    <x v="1356"/>
    <s v="Demais fontes"/>
    <x v="75"/>
    <x v="1174"/>
  </r>
  <r>
    <s v="846 - OUTROS ENCARGOS ESPECIAIS"/>
    <x v="27"/>
    <x v="1357"/>
    <s v="Fontes de emissão"/>
    <x v="1296"/>
    <x v="158"/>
  </r>
  <r>
    <s v="846 - OUTROS ENCARGOS ESPECIAIS"/>
    <x v="27"/>
    <x v="1357"/>
    <s v="Demais fontes"/>
    <x v="75"/>
    <x v="1174"/>
  </r>
  <r>
    <s v="846 - OUTROS ENCARGOS ESPECIAIS"/>
    <x v="27"/>
    <x v="1358"/>
    <s v="Fontes de emissão"/>
    <x v="1204"/>
    <x v="158"/>
  </r>
  <r>
    <s v="846 - OUTROS ENCARGOS ESPECIAIS"/>
    <x v="27"/>
    <x v="1358"/>
    <s v="Demais fontes"/>
    <x v="75"/>
    <x v="1174"/>
  </r>
  <r>
    <s v="846 - OUTROS ENCARGOS ESPECIAIS"/>
    <x v="27"/>
    <x v="1359"/>
    <s v="Fontes de emissão"/>
    <x v="1204"/>
    <x v="158"/>
  </r>
  <r>
    <s v="846 - OUTROS ENCARGOS ESPECIAIS"/>
    <x v="27"/>
    <x v="1359"/>
    <s v="Demais fontes"/>
    <x v="75"/>
    <x v="1174"/>
  </r>
  <r>
    <s v="846 - OUTROS ENCARGOS ESPECIAIS"/>
    <x v="27"/>
    <x v="1360"/>
    <s v="Fontes de emissão"/>
    <x v="12"/>
    <x v="1"/>
  </r>
  <r>
    <s v="846 - OUTROS ENCARGOS ESPECIAIS"/>
    <x v="27"/>
    <x v="1360"/>
    <s v="Demais fontes"/>
    <x v="1297"/>
    <x v="1247"/>
  </r>
  <r>
    <s v="846 - OUTROS ENCARGOS ESPECIAIS"/>
    <x v="27"/>
    <x v="1361"/>
    <s v="Demais fontes"/>
    <x v="12"/>
    <x v="62"/>
  </r>
  <r>
    <s v="846 - OUTROS ENCARGOS ESPECIAIS"/>
    <x v="27"/>
    <x v="1362"/>
    <s v="Demais fontes"/>
    <x v="12"/>
    <x v="42"/>
  </r>
  <r>
    <s v="846 - OUTROS ENCARGOS ESPECIAIS"/>
    <x v="27"/>
    <x v="1363"/>
    <s v="Fontes de emissão"/>
    <x v="1298"/>
    <x v="158"/>
  </r>
  <r>
    <s v="846 - OUTROS ENCARGOS ESPECIAIS"/>
    <x v="27"/>
    <x v="1363"/>
    <s v="Demais fontes"/>
    <x v="75"/>
    <x v="1174"/>
  </r>
  <r>
    <s v="846 - OUTROS ENCARGOS ESPECIAIS"/>
    <x v="27"/>
    <x v="1364"/>
    <s v="Fontes de emissão"/>
    <x v="1299"/>
    <x v="158"/>
  </r>
  <r>
    <s v="846 - OUTROS ENCARGOS ESPECIAIS"/>
    <x v="27"/>
    <x v="1364"/>
    <s v="Demais fontes"/>
    <x v="75"/>
    <x v="1174"/>
  </r>
  <r>
    <s v="846 - OUTROS ENCARGOS ESPECIAIS"/>
    <x v="27"/>
    <x v="1365"/>
    <s v="Fontes de emissão"/>
    <x v="1204"/>
    <x v="158"/>
  </r>
  <r>
    <s v="846 - OUTROS ENCARGOS ESPECIAIS"/>
    <x v="27"/>
    <x v="1365"/>
    <s v="Demais fontes"/>
    <x v="75"/>
    <x v="1174"/>
  </r>
  <r>
    <s v="846 - OUTROS ENCARGOS ESPECIAIS"/>
    <x v="27"/>
    <x v="1366"/>
    <s v="Fontes de emissão"/>
    <x v="1204"/>
    <x v="158"/>
  </r>
  <r>
    <s v="846 - OUTROS ENCARGOS ESPECIAIS"/>
    <x v="27"/>
    <x v="1366"/>
    <s v="Demais fontes"/>
    <x v="75"/>
    <x v="1174"/>
  </r>
  <r>
    <s v="846 - OUTROS ENCARGOS ESPECIAIS"/>
    <x v="27"/>
    <x v="1367"/>
    <s v="Fontes de emissão"/>
    <x v="1300"/>
    <x v="158"/>
  </r>
  <r>
    <s v="846 - OUTROS ENCARGOS ESPECIAIS"/>
    <x v="27"/>
    <x v="1367"/>
    <s v="Demais fontes"/>
    <x v="75"/>
    <x v="1174"/>
  </r>
  <r>
    <s v="846 - OUTROS ENCARGOS ESPECIAIS"/>
    <x v="27"/>
    <x v="1368"/>
    <s v="Demais fontes"/>
    <x v="1301"/>
    <x v="1248"/>
  </r>
  <r>
    <s v="846 - OUTROS ENCARGOS ESPECIAIS"/>
    <x v="27"/>
    <x v="1369"/>
    <s v="Fontes de emissão"/>
    <x v="1302"/>
    <x v="1"/>
  </r>
  <r>
    <s v="846 - OUTROS ENCARGOS ESPECIAIS"/>
    <x v="27"/>
    <x v="1369"/>
    <s v="Demais fontes"/>
    <x v="75"/>
    <x v="1"/>
  </r>
  <r>
    <s v="846 - OUTROS ENCARGOS ESPECIAIS"/>
    <x v="27"/>
    <x v="1370"/>
    <s v="Fontes de emissão"/>
    <x v="1303"/>
    <x v="158"/>
  </r>
  <r>
    <s v="846 - OUTROS ENCARGOS ESPECIAIS"/>
    <x v="27"/>
    <x v="1370"/>
    <s v="Demais fontes"/>
    <x v="75"/>
    <x v="1174"/>
  </r>
  <r>
    <s v="846 - OUTROS ENCARGOS ESPECIAIS"/>
    <x v="27"/>
    <x v="1371"/>
    <s v="Demais fontes"/>
    <x v="12"/>
    <x v="42"/>
  </r>
  <r>
    <s v="846 - OUTROS ENCARGOS ESPECIAIS"/>
    <x v="27"/>
    <x v="1372"/>
    <s v="Fontes de emissão"/>
    <x v="1304"/>
    <x v="1"/>
  </r>
  <r>
    <s v="846 - OUTROS ENCARGOS ESPECIAIS"/>
    <x v="27"/>
    <x v="1372"/>
    <s v="Demais fontes"/>
    <x v="1305"/>
    <x v="1"/>
  </r>
  <r>
    <s v="846 - OUTROS ENCARGOS ESPECIAIS"/>
    <x v="27"/>
    <x v="1373"/>
    <s v="Demais fontes"/>
    <x v="1306"/>
    <x v="1249"/>
  </r>
  <r>
    <s v="846 - OUTROS ENCARGOS ESPECIAIS"/>
    <x v="27"/>
    <x v="1374"/>
    <s v="Demais fontes"/>
    <x v="12"/>
    <x v="64"/>
  </r>
  <r>
    <s v="846 - OUTROS ENCARGOS ESPECIAIS"/>
    <x v="27"/>
    <x v="1375"/>
    <s v="Fontes de emissão"/>
    <x v="12"/>
    <x v="1250"/>
  </r>
  <r>
    <s v="846 - OUTROS ENCARGOS ESPECIAIS"/>
    <x v="27"/>
    <x v="1375"/>
    <s v="Demais fontes"/>
    <x v="12"/>
    <x v="1251"/>
  </r>
  <r>
    <s v="846 - OUTROS ENCARGOS ESPECIAIS"/>
    <x v="27"/>
    <x v="1376"/>
    <s v="Demais fontes"/>
    <x v="12"/>
    <x v="1"/>
  </r>
  <r>
    <s v="846 - OUTROS ENCARGOS ESPECIAIS"/>
    <x v="27"/>
    <x v="1377"/>
    <s v="Demais fontes"/>
    <x v="12"/>
    <x v="1"/>
  </r>
  <r>
    <s v="846 - OUTROS ENCARGOS ESPECIAIS"/>
    <x v="27"/>
    <x v="1378"/>
    <s v="Fontes de emissão"/>
    <x v="1307"/>
    <x v="437"/>
  </r>
  <r>
    <s v="846 - OUTROS ENCARGOS ESPECIAIS"/>
    <x v="27"/>
    <x v="1378"/>
    <s v="Demais fontes"/>
    <x v="1308"/>
    <x v="759"/>
  </r>
  <r>
    <s v="847 - TRANSFERENCIAS PARA A EDUCACAO BASICA"/>
    <x v="27"/>
    <x v="1379"/>
    <s v="Fontes de emissão"/>
    <x v="1309"/>
    <x v="1"/>
  </r>
  <r>
    <s v="847 - TRANSFERENCIAS PARA A EDUCACAO BASICA"/>
    <x v="27"/>
    <x v="1379"/>
    <s v="Demais fontes"/>
    <x v="1310"/>
    <x v="1"/>
  </r>
  <r>
    <s v="847 - TRANSFERENCIAS PARA A EDUCACAO BASICA"/>
    <x v="27"/>
    <x v="1380"/>
    <s v="Demais fontes"/>
    <x v="1311"/>
    <x v="1252"/>
  </r>
  <r>
    <s v="847 - TRANSFERENCIAS PARA A EDUCACAO BASICA"/>
    <x v="27"/>
    <x v="1381"/>
    <s v="Fontes de emissão"/>
    <x v="12"/>
    <x v="42"/>
  </r>
  <r>
    <s v="847 - TRANSFERENCIAS PARA A EDUCACAO BASICA"/>
    <x v="27"/>
    <x v="1381"/>
    <s v="Demais fontes"/>
    <x v="338"/>
    <x v="1253"/>
  </r>
  <r>
    <s v="999 - RESERVA DE CONTINGENCIA"/>
    <x v="28"/>
    <x v="1382"/>
    <s v="Demais fontes"/>
    <x v="1312"/>
    <x v="1254"/>
  </r>
  <r>
    <s v="999 - RESERVA DE CONTINGENCIA"/>
    <x v="28"/>
    <x v="1383"/>
    <s v="Fontes de emissão"/>
    <x v="1313"/>
    <x v="1255"/>
  </r>
  <r>
    <s v="999 - RESERVA DE CONTINGENCIA"/>
    <x v="28"/>
    <x v="1383"/>
    <s v="Demais fontes"/>
    <x v="1314"/>
    <x v="1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D5E96-17C6-F243-8EEF-931E1E65FA96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544" firstHeaderRow="0" firstDataRow="1" firstDataCol="1"/>
  <pivotFields count="7">
    <pivotField showAll="0"/>
    <pivotField axis="axisRow" showAll="0" sortType="descending">
      <items count="30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x="27"/>
        <item sd="0" x="28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1385">
        <item x="1217"/>
        <item x="1218"/>
        <item x="1219"/>
        <item x="1220"/>
        <item x="922"/>
        <item x="1221"/>
        <item x="1222"/>
        <item x="1223"/>
        <item x="1224"/>
        <item x="1225"/>
        <item x="1226"/>
        <item x="1227"/>
        <item x="1228"/>
        <item x="1229"/>
        <item x="575"/>
        <item x="1230"/>
        <item x="1231"/>
        <item x="1232"/>
        <item x="950"/>
        <item x="1233"/>
        <item x="985"/>
        <item x="619"/>
        <item x="1234"/>
        <item x="1235"/>
        <item x="1236"/>
        <item x="923"/>
        <item x="1211"/>
        <item x="1237"/>
        <item x="1238"/>
        <item x="1239"/>
        <item x="1184"/>
        <item x="1240"/>
        <item x="1241"/>
        <item x="992"/>
        <item x="1242"/>
        <item x="1243"/>
        <item x="1212"/>
        <item x="1244"/>
        <item x="1245"/>
        <item x="1246"/>
        <item x="1247"/>
        <item x="1248"/>
        <item x="1249"/>
        <item x="880"/>
        <item x="310"/>
        <item x="1250"/>
        <item x="1251"/>
        <item x="1213"/>
        <item x="1252"/>
        <item x="1253"/>
        <item x="1254"/>
        <item x="1255"/>
        <item x="1256"/>
        <item x="1034"/>
        <item x="1257"/>
        <item x="1258"/>
        <item x="1259"/>
        <item x="1260"/>
        <item x="1261"/>
        <item x="896"/>
        <item x="681"/>
        <item x="548"/>
        <item x="448"/>
        <item x="1262"/>
        <item x="1263"/>
        <item x="1264"/>
        <item x="1265"/>
        <item x="998"/>
        <item x="450"/>
        <item x="41"/>
        <item x="1266"/>
        <item x="1267"/>
        <item x="722"/>
        <item x="1268"/>
        <item x="1269"/>
        <item x="682"/>
        <item x="1270"/>
        <item x="1271"/>
        <item x="1272"/>
        <item x="1273"/>
        <item x="1274"/>
        <item x="794"/>
        <item x="754"/>
        <item x="1275"/>
        <item x="1276"/>
        <item x="1277"/>
        <item x="683"/>
        <item x="795"/>
        <item x="1278"/>
        <item x="1279"/>
        <item x="1280"/>
        <item x="1281"/>
        <item x="1282"/>
        <item x="1283"/>
        <item x="1284"/>
        <item x="1285"/>
        <item x="1286"/>
        <item x="1287"/>
        <item x="1214"/>
        <item x="1215"/>
        <item x="1288"/>
        <item x="603"/>
        <item x="1289"/>
        <item x="1290"/>
        <item x="1291"/>
        <item x="1292"/>
        <item x="596"/>
        <item x="576"/>
        <item x="1293"/>
        <item x="599"/>
        <item x="542"/>
        <item x="549"/>
        <item x="432"/>
        <item x="343"/>
        <item x="1294"/>
        <item x="1295"/>
        <item x="1296"/>
        <item x="577"/>
        <item x="477"/>
        <item x="1297"/>
        <item x="1298"/>
        <item x="578"/>
        <item x="684"/>
        <item x="365"/>
        <item x="1299"/>
        <item x="1300"/>
        <item x="440"/>
        <item x="1301"/>
        <item x="1302"/>
        <item x="398"/>
        <item x="637"/>
        <item x="1303"/>
        <item x="1304"/>
        <item x="1305"/>
        <item x="1306"/>
        <item x="1045"/>
        <item x="826"/>
        <item x="1307"/>
        <item x="1308"/>
        <item x="1309"/>
        <item x="1310"/>
        <item x="1311"/>
        <item x="1312"/>
        <item x="1313"/>
        <item x="897"/>
        <item x="344"/>
        <item x="1314"/>
        <item x="454"/>
        <item x="455"/>
        <item x="1315"/>
        <item x="1316"/>
        <item x="449"/>
        <item x="1317"/>
        <item x="1379"/>
        <item x="1318"/>
        <item x="456"/>
        <item x="1319"/>
        <item x="1320"/>
        <item x="457"/>
        <item x="1321"/>
        <item x="957"/>
        <item x="1322"/>
        <item x="1323"/>
        <item x="1324"/>
        <item x="1325"/>
        <item x="560"/>
        <item x="478"/>
        <item x="479"/>
        <item x="1326"/>
        <item x="1327"/>
        <item x="1328"/>
        <item x="1329"/>
        <item x="1330"/>
        <item x="1331"/>
        <item x="993"/>
        <item x="924"/>
        <item x="898"/>
        <item x="925"/>
        <item x="899"/>
        <item x="900"/>
        <item x="901"/>
        <item x="902"/>
        <item x="1332"/>
        <item x="1333"/>
        <item x="220"/>
        <item x="1334"/>
        <item x="458"/>
        <item x="480"/>
        <item x="1335"/>
        <item x="1336"/>
        <item x="951"/>
        <item x="999"/>
        <item x="1337"/>
        <item x="1338"/>
        <item x="1339"/>
        <item x="1340"/>
        <item x="579"/>
        <item x="827"/>
        <item x="604"/>
        <item x="1380"/>
        <item x="1216"/>
        <item x="1341"/>
        <item x="1342"/>
        <item x="1343"/>
        <item x="1344"/>
        <item x="1345"/>
        <item x="580"/>
        <item x="550"/>
        <item x="1346"/>
        <item x="903"/>
        <item x="1347"/>
        <item x="1348"/>
        <item x="1349"/>
        <item x="1350"/>
        <item x="1351"/>
        <item x="1352"/>
        <item x="828"/>
        <item x="829"/>
        <item x="1353"/>
        <item x="1354"/>
        <item x="1355"/>
        <item x="1356"/>
        <item x="1357"/>
        <item x="1358"/>
        <item x="1359"/>
        <item x="605"/>
        <item x="926"/>
        <item x="958"/>
        <item x="1360"/>
        <item x="1197"/>
        <item x="959"/>
        <item x="1361"/>
        <item x="581"/>
        <item x="927"/>
        <item x="830"/>
        <item x="831"/>
        <item x="1362"/>
        <item x="928"/>
        <item x="994"/>
        <item x="1363"/>
        <item x="1364"/>
        <item x="1365"/>
        <item x="1366"/>
        <item x="1367"/>
        <item x="620"/>
        <item x="1368"/>
        <item x="1369"/>
        <item x="1370"/>
        <item x="1381"/>
        <item x="1371"/>
        <item x="606"/>
        <item x="1372"/>
        <item x="1373"/>
        <item x="451"/>
        <item x="1374"/>
        <item x="1185"/>
        <item x="1375"/>
        <item x="1376"/>
        <item x="1377"/>
        <item x="1382"/>
        <item x="1383"/>
        <item x="1046"/>
        <item x="1047"/>
        <item x="755"/>
        <item x="756"/>
        <item x="757"/>
        <item x="910"/>
        <item x="758"/>
        <item x="759"/>
        <item x="760"/>
        <item x="696"/>
        <item x="697"/>
        <item x="698"/>
        <item x="761"/>
        <item x="1048"/>
        <item x="1049"/>
        <item x="1050"/>
        <item x="1051"/>
        <item x="1052"/>
        <item x="1053"/>
        <item x="266"/>
        <item x="1163"/>
        <item x="699"/>
        <item x="42"/>
        <item x="667"/>
        <item x="700"/>
        <item x="668"/>
        <item x="701"/>
        <item x="702"/>
        <item x="685"/>
        <item x="669"/>
        <item x="679"/>
        <item x="670"/>
        <item x="671"/>
        <item x="267"/>
        <item x="751"/>
        <item x="1000"/>
        <item x="43"/>
        <item x="762"/>
        <item x="44"/>
        <item x="1054"/>
        <item x="1055"/>
        <item x="212"/>
        <item x="1164"/>
        <item x="763"/>
        <item x="473"/>
        <item x="1165"/>
        <item x="764"/>
        <item x="45"/>
        <item x="1166"/>
        <item x="46"/>
        <item x="47"/>
        <item x="48"/>
        <item x="49"/>
        <item x="50"/>
        <item x="51"/>
        <item x="1056"/>
        <item x="1167"/>
        <item x="1168"/>
        <item x="1169"/>
        <item x="1170"/>
        <item x="459"/>
        <item x="1057"/>
        <item x="1186"/>
        <item x="21"/>
        <item x="345"/>
        <item x="366"/>
        <item x="367"/>
        <item x="368"/>
        <item x="346"/>
        <item x="1187"/>
        <item x="1058"/>
        <item x="1059"/>
        <item x="1060"/>
        <item x="1171"/>
        <item x="752"/>
        <item x="493"/>
        <item x="1172"/>
        <item x="1188"/>
        <item x="52"/>
        <item x="53"/>
        <item x="765"/>
        <item x="54"/>
        <item x="911"/>
        <item x="766"/>
        <item x="767"/>
        <item x="1061"/>
        <item x="1189"/>
        <item x="1062"/>
        <item x="1063"/>
        <item x="1064"/>
        <item x="1065"/>
        <item x="1066"/>
        <item x="22"/>
        <item x="23"/>
        <item x="597"/>
        <item x="912"/>
        <item x="832"/>
        <item x="62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833"/>
        <item x="72"/>
        <item x="796"/>
        <item x="834"/>
        <item x="835"/>
        <item x="969"/>
        <item x="376"/>
        <item x="836"/>
        <item x="837"/>
        <item x="838"/>
        <item x="73"/>
        <item x="1173"/>
        <item x="1067"/>
        <item x="1068"/>
        <item x="1069"/>
        <item x="1070"/>
        <item x="1071"/>
        <item x="1072"/>
        <item x="74"/>
        <item x="75"/>
        <item x="913"/>
        <item x="1073"/>
        <item x="703"/>
        <item x="268"/>
        <item x="792"/>
        <item x="269"/>
        <item x="1074"/>
        <item x="76"/>
        <item x="77"/>
        <item x="1190"/>
        <item x="768"/>
        <item x="377"/>
        <item x="797"/>
        <item x="1174"/>
        <item x="1075"/>
        <item x="78"/>
        <item x="723"/>
        <item x="769"/>
        <item x="770"/>
        <item x="347"/>
        <item x="378"/>
        <item x="379"/>
        <item x="380"/>
        <item x="839"/>
        <item x="348"/>
        <item x="1001"/>
        <item x="1175"/>
        <item x="1198"/>
        <item x="1206"/>
        <item x="622"/>
        <item x="1037"/>
        <item x="452"/>
        <item x="79"/>
        <item x="840"/>
        <item x="80"/>
        <item x="420"/>
        <item x="771"/>
        <item x="1076"/>
        <item x="1077"/>
        <item x="1176"/>
        <item x="349"/>
        <item x="642"/>
        <item x="798"/>
        <item x="914"/>
        <item x="81"/>
        <item x="82"/>
        <item x="83"/>
        <item x="84"/>
        <item x="85"/>
        <item x="86"/>
        <item x="350"/>
        <item x="270"/>
        <item x="271"/>
        <item x="772"/>
        <item x="296"/>
        <item x="582"/>
        <item x="87"/>
        <item x="297"/>
        <item x="88"/>
        <item x="272"/>
        <item x="979"/>
        <item x="799"/>
        <item x="841"/>
        <item x="399"/>
        <item x="400"/>
        <item x="401"/>
        <item x="1078"/>
        <item x="402"/>
        <item x="89"/>
        <item x="638"/>
        <item x="90"/>
        <item x="381"/>
        <item x="382"/>
        <item x="369"/>
        <item x="370"/>
        <item x="91"/>
        <item x="92"/>
        <item x="93"/>
        <item x="94"/>
        <item x="95"/>
        <item x="96"/>
        <item x="97"/>
        <item x="98"/>
        <item x="99"/>
        <item x="100"/>
        <item x="421"/>
        <item x="915"/>
        <item x="773"/>
        <item x="774"/>
        <item x="494"/>
        <item x="273"/>
        <item x="842"/>
        <item x="686"/>
        <item x="403"/>
        <item x="639"/>
        <item x="404"/>
        <item x="101"/>
        <item x="102"/>
        <item x="103"/>
        <item x="104"/>
        <item x="105"/>
        <item x="106"/>
        <item x="107"/>
        <item x="108"/>
        <item x="109"/>
        <item x="1079"/>
        <item x="564"/>
        <item x="298"/>
        <item x="426"/>
        <item x="24"/>
        <item x="775"/>
        <item x="776"/>
        <item x="1191"/>
        <item x="110"/>
        <item x="111"/>
        <item x="640"/>
        <item x="274"/>
        <item x="1002"/>
        <item x="1003"/>
        <item x="1004"/>
        <item x="1005"/>
        <item x="800"/>
        <item x="275"/>
        <item x="405"/>
        <item x="112"/>
        <item x="113"/>
        <item x="114"/>
        <item x="115"/>
        <item x="583"/>
        <item x="565"/>
        <item x="116"/>
        <item x="117"/>
        <item x="118"/>
        <item x="1177"/>
        <item x="119"/>
        <item x="120"/>
        <item x="121"/>
        <item x="122"/>
        <item x="1178"/>
        <item x="433"/>
        <item x="643"/>
        <item x="123"/>
        <item x="124"/>
        <item x="125"/>
        <item x="126"/>
        <item x="127"/>
        <item x="128"/>
        <item x="129"/>
        <item x="130"/>
        <item x="131"/>
        <item x="12"/>
        <item x="13"/>
        <item x="672"/>
        <item x="623"/>
        <item x="843"/>
        <item x="1016"/>
        <item x="1017"/>
        <item x="276"/>
        <item x="277"/>
        <item x="406"/>
        <item x="407"/>
        <item x="132"/>
        <item x="133"/>
        <item x="134"/>
        <item x="135"/>
        <item x="136"/>
        <item x="1038"/>
        <item x="1039"/>
        <item x="1040"/>
        <item x="1041"/>
        <item x="1042"/>
        <item x="1043"/>
        <item x="1179"/>
        <item x="1"/>
        <item x="137"/>
        <item x="138"/>
        <item x="139"/>
        <item x="844"/>
        <item x="845"/>
        <item x="846"/>
        <item x="847"/>
        <item x="495"/>
        <item x="496"/>
        <item x="497"/>
        <item x="498"/>
        <item x="351"/>
        <item x="383"/>
        <item x="384"/>
        <item x="140"/>
        <item x="141"/>
        <item x="142"/>
        <item x="143"/>
        <item x="144"/>
        <item x="145"/>
        <item x="408"/>
        <item x="409"/>
        <item x="410"/>
        <item x="411"/>
        <item x="146"/>
        <item x="1080"/>
        <item x="1081"/>
        <item x="147"/>
        <item x="148"/>
        <item x="412"/>
        <item x="777"/>
        <item x="149"/>
        <item x="150"/>
        <item x="151"/>
        <item x="1082"/>
        <item x="1083"/>
        <item x="152"/>
        <item x="673"/>
        <item x="153"/>
        <item x="1084"/>
        <item x="154"/>
        <item x="704"/>
        <item x="371"/>
        <item x="372"/>
        <item x="778"/>
        <item x="916"/>
        <item x="155"/>
        <item x="156"/>
        <item x="705"/>
        <item x="157"/>
        <item x="481"/>
        <item x="158"/>
        <item x="338"/>
        <item x="221"/>
        <item x="986"/>
        <item x="1085"/>
        <item x="352"/>
        <item x="311"/>
        <item x="336"/>
        <item x="222"/>
        <item x="848"/>
        <item x="532"/>
        <item x="517"/>
        <item x="706"/>
        <item x="707"/>
        <item x="518"/>
        <item x="519"/>
        <item x="535"/>
        <item x="708"/>
        <item x="159"/>
        <item x="1018"/>
        <item x="917"/>
        <item x="312"/>
        <item x="724"/>
        <item x="499"/>
        <item x="801"/>
        <item x="460"/>
        <item x="461"/>
        <item x="584"/>
        <item x="313"/>
        <item x="160"/>
        <item x="314"/>
        <item x="427"/>
        <item x="753"/>
        <item x="849"/>
        <item x="434"/>
        <item x="644"/>
        <item x="645"/>
        <item x="1207"/>
        <item x="353"/>
        <item x="462"/>
        <item x="441"/>
        <item x="1199"/>
        <item x="1208"/>
        <item x="555"/>
        <item x="850"/>
        <item x="725"/>
        <item x="520"/>
        <item x="521"/>
        <item x="851"/>
        <item x="624"/>
        <item x="299"/>
        <item x="300"/>
        <item x="970"/>
        <item x="1027"/>
        <item x="25"/>
        <item x="1192"/>
        <item x="1193"/>
        <item x="726"/>
        <item x="727"/>
        <item x="779"/>
        <item x="929"/>
        <item x="556"/>
        <item x="709"/>
        <item x="339"/>
        <item x="615"/>
        <item x="161"/>
        <item x="802"/>
        <item x="162"/>
        <item x="543"/>
        <item x="500"/>
        <item x="163"/>
        <item x="930"/>
        <item x="646"/>
        <item x="566"/>
        <item x="164"/>
        <item x="607"/>
        <item x="608"/>
        <item x="585"/>
        <item x="567"/>
        <item x="609"/>
        <item x="586"/>
        <item x="610"/>
        <item x="611"/>
        <item x="501"/>
        <item x="213"/>
        <item x="354"/>
        <item x="502"/>
        <item x="315"/>
        <item x="26"/>
        <item x="536"/>
        <item x="165"/>
        <item x="598"/>
        <item x="987"/>
        <item x="995"/>
        <item x="971"/>
        <item x="27"/>
        <item x="166"/>
        <item x="301"/>
        <item x="587"/>
        <item x="28"/>
        <item x="29"/>
        <item x="302"/>
        <item x="316"/>
        <item x="223"/>
        <item x="30"/>
        <item x="224"/>
        <item x="852"/>
        <item x="803"/>
        <item x="804"/>
        <item x="805"/>
        <item x="225"/>
        <item x="853"/>
        <item x="854"/>
        <item x="855"/>
        <item x="806"/>
        <item x="278"/>
        <item x="739"/>
        <item x="807"/>
        <item x="856"/>
        <item x="317"/>
        <item x="226"/>
        <item x="279"/>
        <item x="227"/>
        <item x="1086"/>
        <item x="780"/>
        <item x="781"/>
        <item x="318"/>
        <item x="740"/>
        <item x="728"/>
        <item x="729"/>
        <item x="730"/>
        <item x="881"/>
        <item x="741"/>
        <item x="782"/>
        <item x="808"/>
        <item x="731"/>
        <item x="732"/>
        <item x="303"/>
        <item x="214"/>
        <item x="435"/>
        <item x="436"/>
        <item x="625"/>
        <item x="988"/>
        <item x="442"/>
        <item x="443"/>
        <item x="385"/>
        <item x="742"/>
        <item x="1019"/>
        <item x="167"/>
        <item x="386"/>
        <item x="588"/>
        <item x="319"/>
        <item x="857"/>
        <item x="387"/>
        <item x="463"/>
        <item x="388"/>
        <item x="389"/>
        <item x="612"/>
        <item x="373"/>
        <item x="320"/>
        <item x="613"/>
        <item x="503"/>
        <item x="355"/>
        <item x="228"/>
        <item x="931"/>
        <item x="932"/>
        <item x="933"/>
        <item x="1006"/>
        <item x="1007"/>
        <item x="1008"/>
        <item x="858"/>
        <item x="904"/>
        <item x="934"/>
        <item x="1200"/>
        <item x="321"/>
        <item x="537"/>
        <item x="482"/>
        <item x="538"/>
        <item x="483"/>
        <item x="647"/>
        <item x="280"/>
        <item x="665"/>
        <item x="168"/>
        <item x="522"/>
        <item x="523"/>
        <item x="229"/>
        <item x="322"/>
        <item x="809"/>
        <item x="810"/>
        <item x="676"/>
        <item x="557"/>
        <item x="215"/>
        <item x="216"/>
        <item x="281"/>
        <item x="230"/>
        <item x="980"/>
        <item x="169"/>
        <item x="1020"/>
        <item x="1021"/>
        <item x="626"/>
        <item x="627"/>
        <item x="616"/>
        <item x="628"/>
        <item x="231"/>
        <item x="629"/>
        <item x="630"/>
        <item x="996"/>
        <item x="1022"/>
        <item x="859"/>
        <item x="935"/>
        <item x="989"/>
        <item x="936"/>
        <item x="937"/>
        <item x="938"/>
        <item x="990"/>
        <item x="960"/>
        <item x="961"/>
        <item x="170"/>
        <item x="232"/>
        <item x="962"/>
        <item x="963"/>
        <item x="952"/>
        <item x="648"/>
        <item x="568"/>
        <item x="304"/>
        <item x="906"/>
        <item x="953"/>
        <item x="860"/>
        <item x="861"/>
        <item x="954"/>
        <item x="955"/>
        <item x="305"/>
        <item x="374"/>
        <item x="631"/>
        <item x="1044"/>
        <item x="282"/>
        <item x="1201"/>
        <item x="1194"/>
        <item x="484"/>
        <item x="811"/>
        <item x="233"/>
        <item x="234"/>
        <item x="939"/>
        <item x="551"/>
        <item x="171"/>
        <item x="940"/>
        <item x="905"/>
        <item x="235"/>
        <item x="743"/>
        <item x="941"/>
        <item x="972"/>
        <item x="1087"/>
        <item x="172"/>
        <item x="981"/>
        <item x="236"/>
        <item x="744"/>
        <item x="237"/>
        <item x="745"/>
        <item x="238"/>
        <item x="942"/>
        <item x="783"/>
        <item x="600"/>
        <item x="239"/>
        <item x="240"/>
        <item x="949"/>
        <item x="943"/>
        <item x="944"/>
        <item x="862"/>
        <item x="561"/>
        <item x="632"/>
        <item x="544"/>
        <item x="812"/>
        <item x="863"/>
        <item x="413"/>
        <item x="241"/>
        <item x="793"/>
        <item x="710"/>
        <item x="173"/>
        <item x="174"/>
        <item x="175"/>
        <item x="882"/>
        <item x="1202"/>
        <item x="1203"/>
        <item x="813"/>
        <item x="814"/>
        <item x="176"/>
        <item x="815"/>
        <item x="453"/>
        <item x="31"/>
        <item x="485"/>
        <item x="356"/>
        <item x="242"/>
        <item x="864"/>
        <item x="633"/>
        <item x="649"/>
        <item x="733"/>
        <item x="1204"/>
        <item x="1009"/>
        <item x="1010"/>
        <item x="177"/>
        <item x="178"/>
        <item x="179"/>
        <item x="650"/>
        <item x="746"/>
        <item x="180"/>
        <item x="283"/>
        <item x="181"/>
        <item x="464"/>
        <item x="390"/>
        <item x="1378"/>
        <item x="865"/>
        <item x="486"/>
        <item x="391"/>
        <item x="357"/>
        <item x="465"/>
        <item x="466"/>
        <item x="467"/>
        <item x="784"/>
        <item x="340"/>
        <item x="734"/>
        <item x="334"/>
        <item x="182"/>
        <item x="306"/>
        <item x="711"/>
        <item x="634"/>
        <item x="569"/>
        <item x="589"/>
        <item x="1023"/>
        <item x="635"/>
        <item x="358"/>
        <item x="735"/>
        <item x="747"/>
        <item x="1011"/>
        <item x="748"/>
        <item x="816"/>
        <item x="883"/>
        <item x="1024"/>
        <item x="866"/>
        <item x="867"/>
        <item x="868"/>
        <item x="736"/>
        <item x="945"/>
        <item x="1012"/>
        <item x="183"/>
        <item x="284"/>
        <item x="651"/>
        <item x="652"/>
        <item x="653"/>
        <item x="654"/>
        <item x="655"/>
        <item x="184"/>
        <item x="185"/>
        <item x="186"/>
        <item x="428"/>
        <item x="285"/>
        <item x="964"/>
        <item x="243"/>
        <item x="978"/>
        <item x="570"/>
        <item x="571"/>
        <item x="572"/>
        <item x="907"/>
        <item x="956"/>
        <item x="908"/>
        <item x="946"/>
        <item x="1028"/>
        <item x="973"/>
        <item x="1032"/>
        <item x="1035"/>
        <item x="1026"/>
        <item x="817"/>
        <item x="487"/>
        <item x="2"/>
        <item x="884"/>
        <item x="1205"/>
        <item x="359"/>
        <item x="414"/>
        <item x="244"/>
        <item x="666"/>
        <item x="641"/>
        <item x="415"/>
        <item x="656"/>
        <item x="749"/>
        <item x="360"/>
        <item x="909"/>
        <item x="187"/>
        <item x="188"/>
        <item x="245"/>
        <item x="246"/>
        <item x="189"/>
        <item x="392"/>
        <item x="552"/>
        <item x="32"/>
        <item x="1025"/>
        <item x="689"/>
        <item x="712"/>
        <item x="713"/>
        <item x="714"/>
        <item x="504"/>
        <item x="488"/>
        <item x="885"/>
        <item x="715"/>
        <item x="690"/>
        <item x="716"/>
        <item x="691"/>
        <item x="1209"/>
        <item x="375"/>
        <item x="361"/>
        <item x="286"/>
        <item x="602"/>
        <item x="190"/>
        <item x="869"/>
        <item x="886"/>
        <item x="247"/>
        <item x="335"/>
        <item x="18"/>
        <item x="323"/>
        <item x="287"/>
        <item x="19"/>
        <item x="422"/>
        <item x="887"/>
        <item x="1088"/>
        <item x="657"/>
        <item x="818"/>
        <item x="248"/>
        <item x="870"/>
        <item x="888"/>
        <item x="785"/>
        <item x="786"/>
        <item x="974"/>
        <item x="249"/>
        <item x="393"/>
        <item x="965"/>
        <item x="966"/>
        <item x="975"/>
        <item x="250"/>
        <item x="251"/>
        <item x="573"/>
        <item x="819"/>
        <item x="524"/>
        <item x="444"/>
        <item x="445"/>
        <item x="324"/>
        <item x="437"/>
        <item x="341"/>
        <item x="554"/>
        <item x="982"/>
        <item x="983"/>
        <item x="429"/>
        <item x="288"/>
        <item x="416"/>
        <item x="252"/>
        <item x="474"/>
        <item x="253"/>
        <item x="20"/>
        <item x="430"/>
        <item x="254"/>
        <item x="417"/>
        <item x="658"/>
        <item x="418"/>
        <item x="659"/>
        <item x="545"/>
        <item x="468"/>
        <item x="546"/>
        <item x="967"/>
        <item x="660"/>
        <item x="617"/>
        <item x="947"/>
        <item x="680"/>
        <item x="553"/>
        <item x="431"/>
        <item x="191"/>
        <item x="362"/>
        <item x="1195"/>
        <item x="192"/>
        <item x="394"/>
        <item x="255"/>
        <item x="395"/>
        <item x="256"/>
        <item x="363"/>
        <item x="257"/>
        <item x="1029"/>
        <item x="574"/>
        <item x="871"/>
        <item x="590"/>
        <item x="419"/>
        <item x="562"/>
        <item x="193"/>
        <item x="872"/>
        <item x="325"/>
        <item x="289"/>
        <item x="33"/>
        <item x="976"/>
        <item x="661"/>
        <item x="1013"/>
        <item x="1030"/>
        <item x="563"/>
        <item x="194"/>
        <item x="290"/>
        <item x="217"/>
        <item x="674"/>
        <item x="675"/>
        <item x="446"/>
        <item x="218"/>
        <item x="307"/>
        <item x="489"/>
        <item x="1031"/>
        <item x="1196"/>
        <item x="490"/>
        <item x="539"/>
        <item x="491"/>
        <item x="505"/>
        <item x="1036"/>
        <item x="820"/>
        <item x="540"/>
        <item x="475"/>
        <item x="396"/>
        <item x="195"/>
        <item x="196"/>
        <item x="918"/>
        <item x="717"/>
        <item x="692"/>
        <item x="1089"/>
        <item x="889"/>
        <item x="591"/>
        <item x="614"/>
        <item x="3"/>
        <item x="873"/>
        <item x="874"/>
        <item x="875"/>
        <item x="0"/>
        <item x="506"/>
        <item x="890"/>
        <item x="1033"/>
        <item x="876"/>
        <item x="34"/>
        <item x="5"/>
        <item x="6"/>
        <item x="7"/>
        <item x="8"/>
        <item x="258"/>
        <item x="197"/>
        <item x="9"/>
        <item x="14"/>
        <item x="15"/>
        <item x="16"/>
        <item x="17"/>
        <item x="10"/>
        <item x="525"/>
        <item x="507"/>
        <item x="259"/>
        <item x="526"/>
        <item x="527"/>
        <item x="677"/>
        <item x="1090"/>
        <item x="397"/>
        <item x="821"/>
        <item x="326"/>
        <item x="1014"/>
        <item x="327"/>
        <item x="342"/>
        <item x="198"/>
        <item x="337"/>
        <item x="984"/>
        <item x="528"/>
        <item x="822"/>
        <item x="291"/>
        <item x="35"/>
        <item x="558"/>
        <item x="199"/>
        <item x="260"/>
        <item x="977"/>
        <item x="36"/>
        <item x="37"/>
        <item x="261"/>
        <item x="328"/>
        <item x="200"/>
        <item x="262"/>
        <item x="823"/>
        <item x="877"/>
        <item x="919"/>
        <item x="920"/>
        <item x="787"/>
        <item x="921"/>
        <item x="1210"/>
        <item x="891"/>
        <item x="618"/>
        <item x="788"/>
        <item x="1091"/>
        <item x="1180"/>
        <item x="662"/>
        <item x="438"/>
        <item x="447"/>
        <item x="508"/>
        <item x="329"/>
        <item x="533"/>
        <item x="892"/>
        <item x="663"/>
        <item x="509"/>
        <item x="330"/>
        <item x="592"/>
        <item x="11"/>
        <item x="201"/>
        <item x="968"/>
        <item x="331"/>
        <item x="664"/>
        <item x="593"/>
        <item x="529"/>
        <item x="308"/>
        <item x="559"/>
        <item x="202"/>
        <item x="893"/>
        <item x="292"/>
        <item x="737"/>
        <item x="750"/>
        <item x="1092"/>
        <item x="1093"/>
        <item x="1094"/>
        <item x="1095"/>
        <item x="718"/>
        <item x="693"/>
        <item x="824"/>
        <item x="694"/>
        <item x="530"/>
        <item x="203"/>
        <item x="293"/>
        <item x="1096"/>
        <item x="878"/>
        <item x="1097"/>
        <item x="1098"/>
        <item x="789"/>
        <item x="1099"/>
        <item x="1100"/>
        <item x="1101"/>
        <item x="204"/>
        <item x="1102"/>
        <item x="469"/>
        <item x="1103"/>
        <item x="1104"/>
        <item x="790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364"/>
        <item x="1126"/>
        <item x="1181"/>
        <item x="1127"/>
        <item x="205"/>
        <item x="206"/>
        <item x="1128"/>
        <item x="997"/>
        <item x="991"/>
        <item x="1129"/>
        <item x="1130"/>
        <item x="1131"/>
        <item x="1132"/>
        <item x="1182"/>
        <item x="1133"/>
        <item x="1134"/>
        <item x="1135"/>
        <item x="1136"/>
        <item x="1137"/>
        <item x="1138"/>
        <item x="1139"/>
        <item x="1140"/>
        <item x="1141"/>
        <item x="1015"/>
        <item x="594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207"/>
        <item x="208"/>
        <item x="1160"/>
        <item x="719"/>
        <item x="720"/>
        <item x="721"/>
        <item x="1161"/>
        <item x="1162"/>
        <item x="4"/>
        <item x="636"/>
        <item x="423"/>
        <item x="209"/>
        <item x="595"/>
        <item x="210"/>
        <item x="825"/>
        <item x="541"/>
        <item x="894"/>
        <item x="424"/>
        <item x="601"/>
        <item x="476"/>
        <item x="470"/>
        <item x="471"/>
        <item x="547"/>
        <item x="439"/>
        <item x="510"/>
        <item x="879"/>
        <item x="211"/>
        <item x="492"/>
        <item x="511"/>
        <item x="738"/>
        <item x="263"/>
        <item x="948"/>
        <item x="531"/>
        <item x="38"/>
        <item x="264"/>
        <item x="791"/>
        <item x="1183"/>
        <item x="265"/>
        <item x="294"/>
        <item x="534"/>
        <item x="512"/>
        <item x="295"/>
        <item x="219"/>
        <item x="513"/>
        <item x="514"/>
        <item x="515"/>
        <item x="39"/>
        <item x="425"/>
        <item x="309"/>
        <item x="678"/>
        <item x="687"/>
        <item x="40"/>
        <item x="688"/>
        <item x="472"/>
        <item x="332"/>
        <item x="895"/>
        <item x="516"/>
        <item x="695"/>
        <item x="333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>
      <items count="1316">
        <item x="512"/>
        <item x="1008"/>
        <item x="1007"/>
        <item x="783"/>
        <item x="784"/>
        <item x="338"/>
        <item x="57"/>
        <item x="781"/>
        <item x="782"/>
        <item x="1274"/>
        <item x="1057"/>
        <item x="50"/>
        <item x="903"/>
        <item x="779"/>
        <item x="930"/>
        <item x="48"/>
        <item x="980"/>
        <item x="590"/>
        <item x="902"/>
        <item x="715"/>
        <item x="269"/>
        <item x="1061"/>
        <item x="832"/>
        <item x="840"/>
        <item x="165"/>
        <item x="1192"/>
        <item x="598"/>
        <item x="1009"/>
        <item x="1068"/>
        <item x="1069"/>
        <item x="180"/>
        <item x="597"/>
        <item x="1016"/>
        <item x="1191"/>
        <item x="166"/>
        <item x="875"/>
        <item x="27"/>
        <item x="1106"/>
        <item x="1121"/>
        <item x="312"/>
        <item x="1118"/>
        <item x="450"/>
        <item x="451"/>
        <item x="313"/>
        <item x="328"/>
        <item x="988"/>
        <item x="33"/>
        <item x="907"/>
        <item x="722"/>
        <item x="778"/>
        <item x="874"/>
        <item x="770"/>
        <item x="1187"/>
        <item x="811"/>
        <item x="244"/>
        <item x="77"/>
        <item x="128"/>
        <item x="812"/>
        <item x="1227"/>
        <item x="335"/>
        <item x="520"/>
        <item x="906"/>
        <item x="589"/>
        <item x="1293"/>
        <item x="45"/>
        <item x="199"/>
        <item x="95"/>
        <item x="96"/>
        <item x="241"/>
        <item x="941"/>
        <item x="1177"/>
        <item x="389"/>
        <item x="851"/>
        <item x="460"/>
        <item x="831"/>
        <item x="397"/>
        <item x="1226"/>
        <item x="1098"/>
        <item x="839"/>
        <item x="1065"/>
        <item x="88"/>
        <item x="72"/>
        <item x="1099"/>
        <item x="950"/>
        <item x="319"/>
        <item x="1"/>
        <item x="799"/>
        <item x="240"/>
        <item x="947"/>
        <item x="1024"/>
        <item x="84"/>
        <item x="1200"/>
        <item x="802"/>
        <item x="1290"/>
        <item x="97"/>
        <item x="305"/>
        <item x="710"/>
        <item x="865"/>
        <item x="803"/>
        <item x="1015"/>
        <item x="66"/>
        <item x="459"/>
        <item x="1271"/>
        <item x="32"/>
        <item x="433"/>
        <item x="1056"/>
        <item x="1291"/>
        <item x="210"/>
        <item x="957"/>
        <item x="416"/>
        <item x="491"/>
        <item x="320"/>
        <item x="49"/>
        <item x="969"/>
        <item x="28"/>
        <item x="944"/>
        <item x="1046"/>
        <item x="332"/>
        <item x="886"/>
        <item x="415"/>
        <item x="1232"/>
        <item x="1045"/>
        <item x="427"/>
        <item x="933"/>
        <item x="327"/>
        <item x="1035"/>
        <item x="329"/>
        <item x="645"/>
        <item x="808"/>
        <item x="455"/>
        <item x="483"/>
        <item x="1003"/>
        <item x="987"/>
        <item x="118"/>
        <item x="403"/>
        <item x="1239"/>
        <item x="1186"/>
        <item x="408"/>
        <item x="304"/>
        <item x="869"/>
        <item x="901"/>
        <item x="1259"/>
        <item x="47"/>
        <item x="363"/>
        <item x="440"/>
        <item x="331"/>
        <item x="92"/>
        <item x="612"/>
        <item x="490"/>
        <item x="262"/>
        <item x="804"/>
        <item x="737"/>
        <item x="559"/>
        <item x="1026"/>
        <item x="1144"/>
        <item x="1011"/>
        <item x="644"/>
        <item x="1262"/>
        <item x="1060"/>
        <item x="888"/>
        <item x="795"/>
        <item x="179"/>
        <item x="82"/>
        <item x="643"/>
        <item x="85"/>
        <item x="678"/>
        <item x="334"/>
        <item x="632"/>
        <item x="178"/>
        <item x="796"/>
        <item x="83"/>
        <item x="1086"/>
        <item x="633"/>
        <item x="330"/>
        <item x="482"/>
        <item x="1225"/>
        <item x="1145"/>
        <item x="1238"/>
        <item x="879"/>
        <item x="934"/>
        <item x="898"/>
        <item x="747"/>
        <item x="1023"/>
        <item x="1185"/>
        <item x="655"/>
        <item x="86"/>
        <item x="362"/>
        <item x="900"/>
        <item x="611"/>
        <item x="439"/>
        <item x="76"/>
        <item x="826"/>
        <item x="1025"/>
        <item x="1220"/>
        <item x="177"/>
        <item x="949"/>
        <item x="860"/>
        <item x="1215"/>
        <item x="233"/>
        <item x="899"/>
        <item x="300"/>
        <item x="1176"/>
        <item x="176"/>
        <item x="1037"/>
        <item x="479"/>
        <item x="642"/>
        <item x="71"/>
        <item x="711"/>
        <item x="384"/>
        <item x="634"/>
        <item x="110"/>
        <item x="1268"/>
        <item x="859"/>
        <item x="124"/>
        <item x="257"/>
        <item x="73"/>
        <item x="1308"/>
        <item x="1070"/>
        <item x="1071"/>
        <item x="592"/>
        <item x="1229"/>
        <item x="448"/>
        <item x="970"/>
        <item x="654"/>
        <item x="852"/>
        <item x="946"/>
        <item x="1029"/>
        <item x="281"/>
        <item x="791"/>
        <item x="1260"/>
        <item x="89"/>
        <item x="1064"/>
        <item x="255"/>
        <item x="878"/>
        <item x="691"/>
        <item x="147"/>
        <item x="148"/>
        <item x="887"/>
        <item x="133"/>
        <item x="280"/>
        <item x="134"/>
        <item x="481"/>
        <item x="1261"/>
        <item x="701"/>
        <item x="46"/>
        <item x="853"/>
        <item x="834"/>
        <item x="478"/>
        <item x="188"/>
        <item x="31"/>
        <item x="699"/>
        <item x="785"/>
        <item x="690"/>
        <item x="958"/>
        <item x="232"/>
        <item x="798"/>
        <item x="948"/>
        <item x="596"/>
        <item x="700"/>
        <item x="117"/>
        <item x="75"/>
        <item x="103"/>
        <item x="189"/>
        <item x="1120"/>
        <item x="1090"/>
        <item x="383"/>
        <item x="1117"/>
        <item x="884"/>
        <item x="225"/>
        <item x="867"/>
        <item x="956"/>
        <item x="1276"/>
        <item x="1205"/>
        <item x="139"/>
        <item x="698"/>
        <item x="716"/>
        <item x="461"/>
        <item x="1303"/>
        <item x="943"/>
        <item x="245"/>
        <item x="801"/>
        <item x="462"/>
        <item x="485"/>
        <item x="120"/>
        <item x="64"/>
        <item x="93"/>
        <item x="657"/>
        <item x="102"/>
        <item x="952"/>
        <item x="953"/>
        <item x="302"/>
        <item x="885"/>
        <item x="62"/>
        <item x="706"/>
        <item x="1266"/>
        <item x="646"/>
        <item x="29"/>
        <item x="1063"/>
        <item x="1233"/>
        <item x="864"/>
        <item x="1040"/>
        <item x="1041"/>
        <item x="945"/>
        <item x="1307"/>
        <item x="213"/>
        <item x="793"/>
        <item x="206"/>
        <item x="1219"/>
        <item x="116"/>
        <item x="1256"/>
        <item x="495"/>
        <item x="1114"/>
        <item x="55"/>
        <item x="996"/>
        <item x="496"/>
        <item x="90"/>
        <item x="863"/>
        <item x="937"/>
        <item x="929"/>
        <item x="81"/>
        <item x="215"/>
        <item x="295"/>
        <item x="1255"/>
        <item x="750"/>
        <item x="407"/>
        <item x="866"/>
        <item x="1119"/>
        <item x="938"/>
        <item x="480"/>
        <item x="322"/>
        <item x="959"/>
        <item x="98"/>
        <item x="1280"/>
        <item x="78"/>
        <item x="361"/>
        <item x="296"/>
        <item x="730"/>
        <item x="80"/>
        <item x="789"/>
        <item x="881"/>
        <item x="168"/>
        <item x="1162"/>
        <item x="100"/>
        <item x="68"/>
        <item x="267"/>
        <item x="1302"/>
        <item x="101"/>
        <item x="167"/>
        <item x="790"/>
        <item x="677"/>
        <item x="454"/>
        <item x="501"/>
        <item x="1018"/>
        <item x="688"/>
        <item x="111"/>
        <item x="769"/>
        <item x="707"/>
        <item x="1159"/>
        <item x="800"/>
        <item x="635"/>
        <item x="352"/>
        <item x="256"/>
        <item x="656"/>
        <item x="1216"/>
        <item x="484"/>
        <item x="94"/>
        <item x="510"/>
        <item x="368"/>
        <item x="449"/>
        <item x="249"/>
        <item x="333"/>
        <item x="196"/>
        <item x="1107"/>
        <item x="154"/>
        <item x="915"/>
        <item x="709"/>
        <item x="792"/>
        <item x="1199"/>
        <item x="91"/>
        <item x="914"/>
        <item x="705"/>
        <item x="1218"/>
        <item x="729"/>
        <item x="123"/>
        <item x="1258"/>
        <item x="756"/>
        <item x="954"/>
        <item x="67"/>
        <item x="70"/>
        <item x="1281"/>
        <item x="1091"/>
        <item x="324"/>
        <item x="908"/>
        <item x="708"/>
        <item x="1095"/>
        <item x="1282"/>
        <item x="704"/>
        <item x="1222"/>
        <item x="292"/>
        <item x="1044"/>
        <item x="1184"/>
        <item x="321"/>
        <item x="838"/>
        <item x="1294"/>
        <item x="30"/>
        <item x="727"/>
        <item x="1010"/>
        <item x="895"/>
        <item x="1164"/>
        <item x="880"/>
        <item x="404"/>
        <item x="353"/>
        <item x="1088"/>
        <item x="74"/>
        <item x="1089"/>
        <item x="963"/>
        <item x="25"/>
        <item x="23"/>
        <item x="1004"/>
        <item x="424"/>
        <item x="1094"/>
        <item x="951"/>
        <item x="307"/>
        <item x="535"/>
        <item x="1273"/>
        <item x="1042"/>
        <item x="1043"/>
        <item x="1298"/>
        <item x="469"/>
        <item x="942"/>
        <item x="1198"/>
        <item x="105"/>
        <item x="99"/>
        <item x="52"/>
        <item x="594"/>
        <item x="586"/>
        <item x="60"/>
        <item x="107"/>
        <item x="205"/>
        <item x="883"/>
        <item x="591"/>
        <item x="1005"/>
        <item x="1097"/>
        <item x="1296"/>
        <item x="1054"/>
        <item x="24"/>
        <item x="468"/>
        <item x="1110"/>
        <item x="735"/>
        <item x="1059"/>
        <item x="728"/>
        <item x="497"/>
        <item x="1299"/>
        <item x="1002"/>
        <item x="299"/>
        <item x="1295"/>
        <item x="1020"/>
        <item x="868"/>
        <item x="53"/>
        <item x="377"/>
        <item x="1096"/>
        <item x="61"/>
        <item x="1257"/>
        <item x="144"/>
        <item x="697"/>
        <item x="276"/>
        <item x="277"/>
        <item x="780"/>
        <item x="323"/>
        <item x="850"/>
        <item x="1158"/>
        <item x="1082"/>
        <item x="1108"/>
        <item x="734"/>
        <item x="298"/>
        <item x="794"/>
        <item x="1104"/>
        <item x="398"/>
        <item x="303"/>
        <item x="962"/>
        <item x="965"/>
        <item x="815"/>
        <item x="818"/>
        <item x="776"/>
        <item x="1101"/>
        <item x="1180"/>
        <item x="809"/>
        <item x="696"/>
        <item x="767"/>
        <item x="1073"/>
        <item x="293"/>
        <item x="487"/>
        <item x="1245"/>
        <item x="1113"/>
        <item x="1167"/>
        <item x="1028"/>
        <item x="1075"/>
        <item x="842"/>
        <item x="380"/>
        <item x="931"/>
        <item x="653"/>
        <item x="1102"/>
        <item x="717"/>
        <item x="768"/>
        <item x="1100"/>
        <item x="382"/>
        <item x="676"/>
        <item x="191"/>
        <item x="106"/>
        <item x="186"/>
        <item x="192"/>
        <item x="260"/>
        <item x="310"/>
        <item x="185"/>
        <item x="119"/>
        <item x="226"/>
        <item x="607"/>
        <item x="755"/>
        <item x="311"/>
        <item x="679"/>
        <item x="1014"/>
        <item x="1127"/>
        <item x="1197"/>
        <item x="924"/>
        <item x="919"/>
        <item x="1213"/>
        <item x="466"/>
        <item x="434"/>
        <item x="845"/>
        <item x="846"/>
        <item x="1053"/>
        <item x="436"/>
        <item x="518"/>
        <item x="1217"/>
        <item x="243"/>
        <item x="59"/>
        <item x="1246"/>
        <item x="1168"/>
        <item x="1019"/>
        <item x="595"/>
        <item x="719"/>
        <item x="204"/>
        <item x="1030"/>
        <item x="155"/>
        <item x="638"/>
        <item x="718"/>
        <item x="1012"/>
        <item x="810"/>
        <item x="364"/>
        <item x="827"/>
        <item x="1161"/>
        <item x="964"/>
        <item x="877"/>
        <item x="1038"/>
        <item x="1076"/>
        <item x="1077"/>
        <item x="87"/>
        <item x="849"/>
        <item x="494"/>
        <item x="423"/>
        <item x="1138"/>
        <item x="467"/>
        <item x="58"/>
        <item x="348"/>
        <item x="378"/>
        <item x="1189"/>
        <item x="234"/>
        <item x="1169"/>
        <item x="777"/>
        <item x="984"/>
        <item x="140"/>
        <item x="1017"/>
        <item x="108"/>
        <item x="1166"/>
        <item x="922"/>
        <item x="652"/>
        <item x="381"/>
        <item x="1247"/>
        <item x="253"/>
        <item x="1072"/>
        <item x="486"/>
        <item x="264"/>
        <item x="680"/>
        <item x="405"/>
        <item x="749"/>
        <item x="1021"/>
        <item x="606"/>
        <item x="252"/>
        <item x="422"/>
        <item x="994"/>
        <item x="297"/>
        <item x="457"/>
        <item x="54"/>
        <item x="855"/>
        <item x="1067"/>
        <item x="425"/>
        <item x="109"/>
        <item x="639"/>
        <item x="1272"/>
        <item x="1123"/>
        <item x="131"/>
        <item x="258"/>
        <item x="967"/>
        <item x="1013"/>
        <item x="211"/>
        <item x="1066"/>
        <item x="925"/>
        <item x="971"/>
        <item x="151"/>
        <item x="576"/>
        <item x="1165"/>
        <item x="367"/>
        <item x="983"/>
        <item x="1006"/>
        <item x="786"/>
        <item x="968"/>
        <item x="489"/>
        <item x="1116"/>
        <item x="876"/>
        <item x="115"/>
        <item x="421"/>
        <item x="505"/>
        <item x="79"/>
        <item x="1181"/>
        <item x="921"/>
        <item x="263"/>
        <item x="588"/>
        <item x="301"/>
        <item x="270"/>
        <item x="932"/>
        <item x="315"/>
        <item x="955"/>
        <item x="65"/>
        <item x="426"/>
        <item x="873"/>
        <item x="21"/>
        <item x="175"/>
        <item x="506"/>
        <item x="1284"/>
        <item x="1204"/>
        <item x="130"/>
        <item x="989"/>
        <item x="132"/>
        <item x="813"/>
        <item x="221"/>
        <item x="935"/>
        <item x="358"/>
        <item x="306"/>
        <item x="1031"/>
        <item x="493"/>
        <item x="854"/>
        <item x="1124"/>
        <item x="872"/>
        <item x="820"/>
        <item x="190"/>
        <item x="675"/>
        <item x="513"/>
        <item x="986"/>
        <item x="1182"/>
        <item x="471"/>
        <item x="1172"/>
        <item x="286"/>
        <item x="1305"/>
        <item x="940"/>
        <item x="891"/>
        <item x="1032"/>
        <item x="104"/>
        <item x="413"/>
        <item x="242"/>
        <item x="22"/>
        <item x="920"/>
        <item x="605"/>
        <item x="401"/>
        <item x="1027"/>
        <item x="44"/>
        <item x="445"/>
        <item x="766"/>
        <item x="228"/>
        <item x="923"/>
        <item x="837"/>
        <item x="1196"/>
        <item x="1055"/>
        <item x="339"/>
        <item x="51"/>
        <item x="1125"/>
        <item x="1058"/>
        <item x="254"/>
        <item x="746"/>
        <item x="1170"/>
        <item x="1267"/>
        <item x="723"/>
        <item x="797"/>
        <item x="909"/>
        <item x="939"/>
        <item x="1173"/>
        <item x="1214"/>
        <item x="314"/>
        <item x="182"/>
        <item x="169"/>
        <item x="170"/>
        <item x="681"/>
        <item x="429"/>
        <item x="765"/>
        <item x="414"/>
        <item x="438"/>
        <item x="399"/>
        <item x="235"/>
        <item x="379"/>
        <item x="1093"/>
        <item x="500"/>
        <item x="1171"/>
        <item x="1134"/>
        <item x="1103"/>
        <item x="406"/>
        <item x="993"/>
        <item x="694"/>
        <item x="63"/>
        <item x="369"/>
        <item x="1250"/>
        <item x="492"/>
        <item x="1146"/>
        <item x="539"/>
        <item x="1052"/>
        <item x="689"/>
        <item x="683"/>
        <item x="1092"/>
        <item x="127"/>
        <item x="200"/>
        <item x="34"/>
        <item x="928"/>
        <item x="194"/>
        <item x="195"/>
        <item x="385"/>
        <item x="201"/>
        <item x="570"/>
        <item x="437"/>
        <item x="141"/>
        <item x="981"/>
        <item x="773"/>
        <item x="609"/>
        <item x="35"/>
        <item x="567"/>
        <item x="222"/>
        <item x="164"/>
        <item x="1105"/>
        <item x="43"/>
        <item x="1150"/>
        <item x="238"/>
        <item x="1051"/>
        <item x="1074"/>
        <item x="113"/>
        <item x="216"/>
        <item x="1157"/>
        <item x="684"/>
        <item x="731"/>
        <item x="916"/>
        <item x="1251"/>
        <item x="991"/>
        <item x="637"/>
        <item x="892"/>
        <item x="42"/>
        <item x="671"/>
        <item x="229"/>
        <item x="732"/>
        <item x="555"/>
        <item x="1034"/>
        <item x="470"/>
        <item x="1179"/>
        <item x="1131"/>
        <item x="912"/>
        <item x="972"/>
        <item x="985"/>
        <item x="1243"/>
        <item x="841"/>
        <item x="682"/>
        <item x="308"/>
        <item x="573"/>
        <item x="725"/>
        <item x="246"/>
        <item x="271"/>
        <item x="146"/>
        <item x="359"/>
        <item x="309"/>
        <item x="543"/>
        <item x="819"/>
        <item x="250"/>
        <item x="26"/>
        <item x="488"/>
        <item x="18"/>
        <item x="608"/>
        <item x="183"/>
        <item x="1022"/>
        <item x="693"/>
        <item x="511"/>
        <item x="889"/>
        <item x="268"/>
        <item x="744"/>
        <item x="1111"/>
        <item x="659"/>
        <item x="1224"/>
        <item x="209"/>
        <item x="248"/>
        <item x="530"/>
        <item x="342"/>
        <item x="1147"/>
        <item x="587"/>
        <item x="1087"/>
        <item x="1183"/>
        <item x="69"/>
        <item x="187"/>
        <item x="787"/>
        <item x="580"/>
        <item x="692"/>
        <item x="1133"/>
        <item x="1160"/>
        <item x="337"/>
        <item x="1209"/>
        <item x="816"/>
        <item x="1285"/>
        <item x="806"/>
        <item x="743"/>
        <item x="739"/>
        <item x="208"/>
        <item x="266"/>
        <item x="695"/>
        <item x="636"/>
        <item x="862"/>
        <item x="1036"/>
        <item x="376"/>
        <item x="650"/>
        <item x="1149"/>
        <item x="658"/>
        <item x="540"/>
        <item x="259"/>
        <item x="1062"/>
        <item x="1156"/>
        <item x="193"/>
        <item x="1129"/>
        <item x="287"/>
        <item x="317"/>
        <item x="390"/>
        <item x="207"/>
        <item x="726"/>
        <item x="1155"/>
        <item x="214"/>
        <item x="1109"/>
        <item x="758"/>
        <item x="142"/>
        <item x="504"/>
        <item x="230"/>
        <item x="724"/>
        <item x="1244"/>
        <item x="122"/>
        <item x="365"/>
        <item x="1112"/>
        <item x="665"/>
        <item x="685"/>
        <item x="748"/>
        <item x="861"/>
        <item x="1115"/>
        <item x="456"/>
        <item x="966"/>
        <item x="316"/>
        <item x="393"/>
        <item x="145"/>
        <item x="412"/>
        <item x="40"/>
        <item x="41"/>
        <item x="1154"/>
        <item x="554"/>
        <item x="218"/>
        <item x="236"/>
        <item x="805"/>
        <item x="713"/>
        <item x="473"/>
        <item x="664"/>
        <item x="227"/>
        <item x="239"/>
        <item x="1152"/>
        <item x="529"/>
        <item x="807"/>
        <item x="411"/>
        <item x="464"/>
        <item x="507"/>
        <item x="918"/>
        <item x="1137"/>
        <item x="565"/>
        <item x="982"/>
        <item x="458"/>
        <item x="325"/>
        <item x="927"/>
        <item x="477"/>
        <item x="649"/>
        <item x="289"/>
        <item x="4"/>
        <item x="721"/>
        <item x="823"/>
        <item x="1153"/>
        <item x="1122"/>
        <item x="579"/>
        <item x="1135"/>
        <item x="251"/>
        <item x="720"/>
        <item x="265"/>
        <item x="15"/>
        <item x="857"/>
        <item x="1132"/>
        <item x="741"/>
        <item x="757"/>
        <item x="418"/>
        <item x="896"/>
        <item x="1130"/>
        <item x="848"/>
        <item x="858"/>
        <item x="217"/>
        <item x="1188"/>
        <item x="537"/>
        <item x="1081"/>
        <item x="1221"/>
        <item x="821"/>
        <item x="435"/>
        <item x="762"/>
        <item x="391"/>
        <item x="247"/>
        <item x="936"/>
        <item x="1301"/>
        <item x="760"/>
        <item x="472"/>
        <item x="237"/>
        <item x="432"/>
        <item x="1304"/>
        <item x="409"/>
        <item x="738"/>
        <item x="548"/>
        <item x="1136"/>
        <item x="291"/>
        <item x="1190"/>
        <item x="159"/>
        <item x="703"/>
        <item x="628"/>
        <item x="600"/>
        <item x="336"/>
        <item x="702"/>
        <item x="223"/>
        <item x="366"/>
        <item x="1050"/>
        <item x="1248"/>
        <item x="541"/>
        <item x="350"/>
        <item x="990"/>
        <item x="417"/>
        <item x="476"/>
        <item x="285"/>
        <item x="278"/>
        <item x="282"/>
        <item x="283"/>
        <item x="833"/>
        <item x="202"/>
        <item x="973"/>
        <item x="224"/>
        <item x="666"/>
        <item x="660"/>
        <item x="917"/>
        <item x="1048"/>
        <item x="1126"/>
        <item x="203"/>
        <item x="135"/>
        <item x="162"/>
        <item x="761"/>
        <item x="824"/>
        <item x="1254"/>
        <item x="1300"/>
        <item x="1085"/>
        <item x="136"/>
        <item x="465"/>
        <item x="829"/>
        <item x="114"/>
        <item x="992"/>
        <item x="326"/>
        <item x="847"/>
        <item x="568"/>
        <item x="1128"/>
        <item x="622"/>
        <item x="410"/>
        <item x="1174"/>
        <item x="733"/>
        <item x="38"/>
        <item x="1148"/>
        <item x="1139"/>
        <item x="430"/>
        <item x="836"/>
        <item x="817"/>
        <item x="754"/>
        <item x="759"/>
        <item x="613"/>
        <item x="1195"/>
        <item x="1141"/>
        <item x="343"/>
        <item x="395"/>
        <item x="774"/>
        <item x="1047"/>
        <item x="1001"/>
        <item x="575"/>
        <item x="112"/>
        <item x="1289"/>
        <item x="517"/>
        <item x="1143"/>
        <item x="667"/>
        <item x="371"/>
        <item x="346"/>
        <item x="294"/>
        <item x="771"/>
        <item x="121"/>
        <item x="261"/>
        <item x="856"/>
        <item x="788"/>
        <item x="686"/>
        <item x="910"/>
        <item x="1033"/>
        <item x="6"/>
        <item x="143"/>
        <item x="184"/>
        <item x="621"/>
        <item x="1240"/>
        <item x="814"/>
        <item x="220"/>
        <item x="926"/>
        <item x="911"/>
        <item x="13"/>
        <item x="772"/>
        <item x="231"/>
        <item x="1223"/>
        <item x="763"/>
        <item x="453"/>
        <item x="290"/>
        <item x="564"/>
        <item x="163"/>
        <item x="913"/>
        <item x="1151"/>
        <item x="629"/>
        <item x="617"/>
        <item x="534"/>
        <item x="1236"/>
        <item x="670"/>
        <item x="599"/>
        <item x="610"/>
        <item x="740"/>
        <item x="1241"/>
        <item x="577"/>
        <item x="999"/>
        <item x="354"/>
        <item x="288"/>
        <item x="2"/>
        <item x="549"/>
        <item x="372"/>
        <item x="341"/>
        <item x="274"/>
        <item x="212"/>
        <item x="463"/>
        <item x="712"/>
        <item x="822"/>
        <item x="1270"/>
        <item x="1249"/>
        <item x="745"/>
        <item x="442"/>
        <item x="674"/>
        <item x="828"/>
        <item x="519"/>
        <item x="890"/>
        <item x="624"/>
        <item x="1140"/>
        <item x="764"/>
        <item x="158"/>
        <item x="275"/>
        <item x="5"/>
        <item x="830"/>
        <item x="340"/>
        <item x="623"/>
        <item x="525"/>
        <item x="585"/>
        <item x="392"/>
        <item x="1178"/>
        <item x="1175"/>
        <item x="447"/>
        <item x="904"/>
        <item x="402"/>
        <item x="618"/>
        <item x="714"/>
        <item x="347"/>
        <item x="584"/>
        <item x="355"/>
        <item x="961"/>
        <item x="552"/>
        <item x="357"/>
        <item x="443"/>
        <item x="11"/>
        <item x="753"/>
        <item x="279"/>
        <item x="1286"/>
        <item x="558"/>
        <item x="370"/>
        <item x="428"/>
        <item x="647"/>
        <item x="551"/>
        <item x="625"/>
        <item x="37"/>
        <item x="751"/>
        <item x="615"/>
        <item x="20"/>
        <item x="14"/>
        <item x="960"/>
        <item x="1206"/>
        <item x="572"/>
        <item x="651"/>
        <item x="1049"/>
        <item x="19"/>
        <item x="1252"/>
        <item x="1208"/>
        <item x="161"/>
        <item x="351"/>
        <item x="736"/>
        <item x="446"/>
        <item x="1306"/>
        <item x="673"/>
        <item x="17"/>
        <item x="533"/>
        <item x="557"/>
        <item x="420"/>
        <item x="400"/>
        <item x="661"/>
        <item x="219"/>
        <item x="153"/>
        <item x="419"/>
        <item x="648"/>
        <item x="566"/>
        <item x="614"/>
        <item x="3"/>
        <item x="894"/>
        <item x="871"/>
        <item x="273"/>
        <item x="39"/>
        <item x="752"/>
        <item x="1194"/>
        <item x="387"/>
        <item x="7"/>
        <item x="905"/>
        <item x="882"/>
        <item x="1253"/>
        <item x="825"/>
        <item x="1000"/>
        <item x="344"/>
        <item x="284"/>
        <item x="8"/>
        <item x="775"/>
        <item x="388"/>
        <item x="197"/>
        <item x="386"/>
        <item x="509"/>
        <item x="152"/>
        <item x="157"/>
        <item x="1264"/>
        <item x="444"/>
        <item x="975"/>
        <item x="542"/>
        <item x="870"/>
        <item x="561"/>
        <item x="844"/>
        <item x="668"/>
        <item x="373"/>
        <item x="893"/>
        <item x="641"/>
        <item x="1277"/>
        <item x="396"/>
        <item x="356"/>
        <item x="345"/>
        <item x="583"/>
        <item x="687"/>
        <item x="452"/>
        <item x="394"/>
        <item x="475"/>
        <item x="550"/>
        <item x="171"/>
        <item x="502"/>
        <item x="503"/>
        <item x="474"/>
        <item x="16"/>
        <item x="1163"/>
        <item x="835"/>
        <item x="1234"/>
        <item x="640"/>
        <item x="616"/>
        <item x="546"/>
        <item x="1269"/>
        <item x="172"/>
        <item x="514"/>
        <item x="516"/>
        <item x="536"/>
        <item x="843"/>
        <item x="441"/>
        <item x="976"/>
        <item x="582"/>
        <item x="198"/>
        <item x="1263"/>
        <item x="375"/>
        <item x="1207"/>
        <item x="374"/>
        <item x="508"/>
        <item x="1235"/>
        <item x="602"/>
        <item x="1237"/>
        <item x="160"/>
        <item x="619"/>
        <item x="56"/>
        <item x="431"/>
        <item x="662"/>
        <item x="1080"/>
        <item x="669"/>
        <item x="663"/>
        <item x="1228"/>
        <item x="601"/>
        <item x="1278"/>
        <item x="521"/>
        <item x="1203"/>
        <item x="1210"/>
        <item x="998"/>
        <item x="1312"/>
        <item x="272"/>
        <item x="129"/>
        <item x="1279"/>
        <item x="156"/>
        <item x="1283"/>
        <item x="1078"/>
        <item x="545"/>
        <item x="544"/>
        <item x="1275"/>
        <item x="10"/>
        <item x="1292"/>
        <item x="1242"/>
        <item x="9"/>
        <item x="1079"/>
        <item x="978"/>
        <item x="974"/>
        <item x="620"/>
        <item x="181"/>
        <item x="979"/>
        <item x="0"/>
        <item x="742"/>
        <item x="977"/>
        <item x="560"/>
        <item x="318"/>
        <item x="349"/>
        <item x="626"/>
        <item x="897"/>
        <item x="36"/>
        <item x="1193"/>
        <item x="562"/>
        <item x="1287"/>
        <item x="360"/>
        <item x="553"/>
        <item x="627"/>
        <item x="1311"/>
        <item x="556"/>
        <item x="672"/>
        <item x="527"/>
        <item x="569"/>
        <item x="1211"/>
        <item x="532"/>
        <item x="125"/>
        <item x="1083"/>
        <item x="1288"/>
        <item x="1313"/>
        <item x="997"/>
        <item x="604"/>
        <item x="1231"/>
        <item x="1142"/>
        <item x="1265"/>
        <item x="574"/>
        <item x="1212"/>
        <item x="1202"/>
        <item x="1310"/>
        <item x="571"/>
        <item x="1084"/>
        <item x="1039"/>
        <item x="995"/>
        <item x="150"/>
        <item x="603"/>
        <item x="563"/>
        <item x="526"/>
        <item x="126"/>
        <item x="174"/>
        <item x="1314"/>
        <item x="528"/>
        <item x="631"/>
        <item x="1230"/>
        <item x="538"/>
        <item x="1309"/>
        <item x="630"/>
        <item x="523"/>
        <item x="581"/>
        <item x="593"/>
        <item x="149"/>
        <item x="531"/>
        <item x="1201"/>
        <item x="522"/>
        <item x="173"/>
        <item x="137"/>
        <item x="1297"/>
        <item x="498"/>
        <item x="515"/>
        <item x="499"/>
        <item x="578"/>
        <item x="547"/>
        <item x="138"/>
        <item x="524"/>
        <item x="12"/>
        <item t="default"/>
      </items>
    </pivotField>
    <pivotField dataField="1" showAll="0">
      <items count="1258">
        <item x="42"/>
        <item x="1229"/>
        <item x="1230"/>
        <item x="997"/>
        <item x="55"/>
        <item x="998"/>
        <item x="245"/>
        <item x="56"/>
        <item x="892"/>
        <item x="770"/>
        <item x="385"/>
        <item x="1001"/>
        <item x="311"/>
        <item x="771"/>
        <item x="988"/>
        <item x="258"/>
        <item x="312"/>
        <item x="78"/>
        <item x="768"/>
        <item x="156"/>
        <item x="588"/>
        <item x="989"/>
        <item x="1064"/>
        <item x="259"/>
        <item x="579"/>
        <item x="1110"/>
        <item x="442"/>
        <item x="865"/>
        <item x="765"/>
        <item x="769"/>
        <item x="72"/>
        <item x="1243"/>
        <item x="157"/>
        <item x="893"/>
        <item x="820"/>
        <item x="986"/>
        <item x="86"/>
        <item x="805"/>
        <item x="1012"/>
        <item x="32"/>
        <item x="580"/>
        <item x="431"/>
        <item x="98"/>
        <item x="121"/>
        <item x="84"/>
        <item x="341"/>
        <item x="1097"/>
        <item x="309"/>
        <item x="1065"/>
        <item x="866"/>
        <item x="791"/>
        <item x="766"/>
        <item x="1246"/>
        <item x="1244"/>
        <item x="987"/>
        <item x="922"/>
        <item x="1165"/>
        <item x="735"/>
        <item x="806"/>
        <item x="1013"/>
        <item x="33"/>
        <item x="432"/>
        <item x="97"/>
        <item x="932"/>
        <item x="1192"/>
        <item x="310"/>
        <item x="181"/>
        <item x="676"/>
        <item x="96"/>
        <item x="1098"/>
        <item x="792"/>
        <item x="842"/>
        <item x="66"/>
        <item x="1051"/>
        <item x="65"/>
        <item x="186"/>
        <item x="1166"/>
        <item x="1005"/>
        <item x="305"/>
        <item x="507"/>
        <item x="1124"/>
        <item x="228"/>
        <item x="787"/>
        <item x="440"/>
        <item x="589"/>
        <item x="923"/>
        <item x="100"/>
        <item x="71"/>
        <item x="856"/>
        <item x="272"/>
        <item x="938"/>
        <item x="1193"/>
        <item x="608"/>
        <item x="918"/>
        <item x="782"/>
        <item x="94"/>
        <item x="90"/>
        <item x="784"/>
        <item x="970"/>
        <item x="26"/>
        <item x="167"/>
        <item x="1099"/>
        <item x="1113"/>
        <item x="250"/>
        <item x="1123"/>
        <item x="70"/>
        <item x="298"/>
        <item x="617"/>
        <item x="85"/>
        <item x="1125"/>
        <item x="229"/>
        <item x="1016"/>
        <item x="788"/>
        <item x="1049"/>
        <item x="30"/>
        <item x="49"/>
        <item x="273"/>
        <item x="939"/>
        <item x="77"/>
        <item x="783"/>
        <item x="641"/>
        <item x="474"/>
        <item x="95"/>
        <item x="323"/>
        <item x="785"/>
        <item x="971"/>
        <item x="888"/>
        <item x="796"/>
        <item x="994"/>
        <item x="464"/>
        <item x="1118"/>
        <item x="46"/>
        <item x="1100"/>
        <item x="1114"/>
        <item x="48"/>
        <item x="724"/>
        <item x="992"/>
        <item x="301"/>
        <item x="632"/>
        <item x="630"/>
        <item x="618"/>
        <item x="699"/>
        <item x="1017"/>
        <item x="990"/>
        <item x="80"/>
        <item x="27"/>
        <item x="158"/>
        <item x="999"/>
        <item x="326"/>
        <item x="890"/>
        <item x="328"/>
        <item x="441"/>
        <item x="168"/>
        <item x="198"/>
        <item x="1039"/>
        <item x="59"/>
        <item x="642"/>
        <item x="475"/>
        <item x="821"/>
        <item x="793"/>
        <item x="108"/>
        <item x="1171"/>
        <item x="648"/>
        <item x="31"/>
        <item x="878"/>
        <item x="1040"/>
        <item x="797"/>
        <item x="710"/>
        <item x="876"/>
        <item x="465"/>
        <item x="919"/>
        <item x="1121"/>
        <item x="860"/>
        <item x="58"/>
        <item x="1111"/>
        <item x="1014"/>
        <item x="1056"/>
        <item x="772"/>
        <item x="79"/>
        <item x="232"/>
        <item x="889"/>
        <item x="666"/>
        <item x="850"/>
        <item x="159"/>
        <item x="1174"/>
        <item x="1000"/>
        <item x="378"/>
        <item x="47"/>
        <item x="288"/>
        <item x="327"/>
        <item x="928"/>
        <item x="891"/>
        <item x="324"/>
        <item x="934"/>
        <item x="1212"/>
        <item x="689"/>
        <item x="1033"/>
        <item x="408"/>
        <item x="74"/>
        <item x="460"/>
        <item x="926"/>
        <item x="649"/>
        <item x="930"/>
        <item x="374"/>
        <item x="1219"/>
        <item x="778"/>
        <item x="879"/>
        <item x="631"/>
        <item x="877"/>
        <item x="978"/>
        <item x="28"/>
        <item x="1122"/>
        <item x="221"/>
        <item x="869"/>
        <item x="1015"/>
        <item x="349"/>
        <item x="146"/>
        <item x="639"/>
        <item x="993"/>
        <item x="686"/>
        <item x="1185"/>
        <item x="148"/>
        <item x="716"/>
        <item x="504"/>
        <item x="929"/>
        <item x="201"/>
        <item x="1203"/>
        <item x="297"/>
        <item x="429"/>
        <item x="82"/>
        <item x="468"/>
        <item x="91"/>
        <item x="1010"/>
        <item x="935"/>
        <item x="690"/>
        <item x="695"/>
        <item x="81"/>
        <item x="995"/>
        <item x="113"/>
        <item x="242"/>
        <item x="927"/>
        <item x="139"/>
        <item x="931"/>
        <item x="1220"/>
        <item x="586"/>
        <item x="391"/>
        <item x="697"/>
        <item x="105"/>
        <item x="126"/>
        <item x="62"/>
        <item x="76"/>
        <item x="329"/>
        <item x="851"/>
        <item x="858"/>
        <item x="29"/>
        <item x="819"/>
        <item x="462"/>
        <item x="88"/>
        <item x="466"/>
        <item x="700"/>
        <item x="114"/>
        <item x="222"/>
        <item x="870"/>
        <item x="780"/>
        <item x="803"/>
        <item x="854"/>
        <item x="640"/>
        <item x="461"/>
        <item x="333"/>
        <item x="443"/>
        <item x="290"/>
        <item x="1186"/>
        <item x="149"/>
        <item x="603"/>
        <item x="370"/>
        <item x="940"/>
        <item x="1204"/>
        <item x="1072"/>
        <item x="1089"/>
        <item x="789"/>
        <item x="687"/>
        <item x="437"/>
        <item x="469"/>
        <item x="975"/>
        <item x="372"/>
        <item x="587"/>
        <item x="207"/>
        <item x="912"/>
        <item x="1093"/>
        <item x="1053"/>
        <item x="107"/>
        <item x="1008"/>
        <item x="871"/>
        <item x="243"/>
        <item x="392"/>
        <item x="435"/>
        <item x="1213"/>
        <item x="698"/>
        <item x="1226"/>
        <item x="110"/>
        <item x="717"/>
        <item x="140"/>
        <item x="127"/>
        <item x="857"/>
        <item x="103"/>
        <item x="73"/>
        <item x="60"/>
        <item x="721"/>
        <item x="194"/>
        <item x="463"/>
        <item x="317"/>
        <item x="467"/>
        <item x="93"/>
        <item x="496"/>
        <item x="704"/>
        <item x="976"/>
        <item x="693"/>
        <item x="1024"/>
        <item x="53"/>
        <item x="667"/>
        <item x="604"/>
        <item x="902"/>
        <item x="843"/>
        <item x="444"/>
        <item x="1154"/>
        <item x="1221"/>
        <item x="203"/>
        <item x="801"/>
        <item x="1090"/>
        <item x="678"/>
        <item x="759"/>
        <item x="1228"/>
        <item x="961"/>
        <item x="355"/>
        <item x="609"/>
        <item x="1020"/>
        <item x="350"/>
        <item x="480"/>
        <item x="1094"/>
        <item x="581"/>
        <item x="550"/>
        <item x="69"/>
        <item x="991"/>
        <item x="633"/>
        <item x="790"/>
        <item x="872"/>
        <item x="450"/>
        <item x="1054"/>
        <item x="44"/>
        <item x="916"/>
        <item x="859"/>
        <item x="436"/>
        <item x="292"/>
        <item x="1162"/>
        <item x="945"/>
        <item x="830"/>
        <item x="1028"/>
        <item x="448"/>
        <item x="684"/>
        <item x="214"/>
        <item x="635"/>
        <item x="92"/>
        <item x="941"/>
        <item x="51"/>
        <item x="950"/>
        <item x="696"/>
        <item x="318"/>
        <item x="291"/>
        <item x="319"/>
        <item x="112"/>
        <item x="182"/>
        <item x="373"/>
        <item x="251"/>
        <item x="943"/>
        <item x="1149"/>
        <item x="236"/>
        <item x="694"/>
        <item x="360"/>
        <item x="1184"/>
        <item x="715"/>
        <item x="779"/>
        <item x="1058"/>
        <item x="1127"/>
        <item x="115"/>
        <item x="668"/>
        <item x="965"/>
        <item x="897"/>
        <item x="470"/>
        <item x="299"/>
        <item x="1163"/>
        <item x="104"/>
        <item x="802"/>
        <item x="294"/>
        <item x="1116"/>
        <item x="1144"/>
        <item x="193"/>
        <item x="410"/>
        <item x="679"/>
        <item x="399"/>
        <item x="1021"/>
        <item x="584"/>
        <item x="1208"/>
        <item x="1222"/>
        <item x="231"/>
        <item x="24"/>
        <item x="1236"/>
        <item x="204"/>
        <item x="1210"/>
        <item x="757"/>
        <item x="705"/>
        <item x="936"/>
        <item x="420"/>
        <item x="99"/>
        <item x="1006"/>
        <item x="179"/>
        <item x="481"/>
        <item x="1145"/>
        <item x="1038"/>
        <item x="307"/>
        <item x="147"/>
        <item x="13"/>
        <item x="855"/>
        <item x="1030"/>
        <item x="1150"/>
        <item x="132"/>
        <item x="844"/>
        <item x="244"/>
        <item x="582"/>
        <item x="64"/>
        <item x="906"/>
        <item x="1018"/>
        <item x="946"/>
        <item x="823"/>
        <item x="685"/>
        <item x="176"/>
        <item x="664"/>
        <item x="874"/>
        <item x="1061"/>
        <item x="478"/>
        <item x="1022"/>
        <item x="1060"/>
        <item x="736"/>
        <item x="767"/>
        <item x="356"/>
        <item x="753"/>
        <item x="1077"/>
        <item x="1086"/>
        <item x="320"/>
        <item x="1048"/>
        <item x="287"/>
        <item x="451"/>
        <item x="177"/>
        <item x="1029"/>
        <item x="1214"/>
        <item x="1140"/>
        <item x="361"/>
        <item x="944"/>
        <item x="1025"/>
        <item x="173"/>
        <item x="57"/>
        <item x="286"/>
        <item x="1095"/>
        <item x="776"/>
        <item x="898"/>
        <item x="471"/>
        <item x="412"/>
        <item x="102"/>
        <item x="1164"/>
        <item x="781"/>
        <item x="840"/>
        <item x="400"/>
        <item x="1117"/>
        <item x="908"/>
        <item x="1235"/>
        <item x="933"/>
        <item x="979"/>
        <item x="595"/>
        <item x="1223"/>
        <item x="828"/>
        <item x="1066"/>
        <item x="248"/>
        <item x="755"/>
        <item x="1107"/>
        <item x="1101"/>
        <item x="722"/>
        <item x="389"/>
        <item x="12"/>
        <item x="302"/>
        <item x="597"/>
        <item x="215"/>
        <item x="180"/>
        <item x="743"/>
        <item x="308"/>
        <item x="397"/>
        <item x="111"/>
        <item x="903"/>
        <item x="54"/>
        <item x="25"/>
        <item x="1157"/>
        <item x="836"/>
        <item x="89"/>
        <item x="875"/>
        <item x="800"/>
        <item x="1055"/>
        <item x="1023"/>
        <item x="1083"/>
        <item x="1139"/>
        <item x="101"/>
        <item x="479"/>
        <item x="358"/>
        <item x="1071"/>
        <item x="804"/>
        <item x="386"/>
        <item x="1081"/>
        <item x="430"/>
        <item x="1003"/>
        <item x="1142"/>
        <item x="1102"/>
        <item x="910"/>
        <item x="948"/>
        <item x="1084"/>
        <item x="280"/>
        <item x="371"/>
        <item x="831"/>
        <item x="1062"/>
        <item x="505"/>
        <item x="951"/>
        <item x="1068"/>
        <item x="109"/>
        <item x="1096"/>
        <item x="67"/>
        <item x="764"/>
        <item x="1007"/>
        <item x="174"/>
        <item x="313"/>
        <item x="1227"/>
        <item x="239"/>
        <item x="841"/>
        <item x="669"/>
        <item x="585"/>
        <item x="867"/>
        <item x="1085"/>
        <item x="411"/>
        <item x="959"/>
        <item x="52"/>
        <item x="706"/>
        <item x="87"/>
        <item x="252"/>
        <item x="1067"/>
        <item x="1197"/>
        <item x="1034"/>
        <item x="22"/>
        <item x="1050"/>
        <item x="1052"/>
        <item x="45"/>
        <item x="210"/>
        <item x="967"/>
        <item x="598"/>
        <item x="123"/>
        <item x="1211"/>
        <item x="133"/>
        <item x="137"/>
        <item x="822"/>
        <item x="303"/>
        <item x="401"/>
        <item x="1037"/>
        <item x="1148"/>
        <item x="763"/>
        <item x="199"/>
        <item x="143"/>
        <item x="909"/>
        <item x="500"/>
        <item x="774"/>
        <item x="217"/>
        <item x="223"/>
        <item x="192"/>
        <item x="502"/>
        <item x="409"/>
        <item x="966"/>
        <item x="832"/>
        <item x="281"/>
        <item x="1069"/>
        <item x="1009"/>
        <item x="758"/>
        <item x="646"/>
        <item x="845"/>
        <item x="863"/>
        <item x="949"/>
        <item x="565"/>
        <item x="293"/>
        <item x="106"/>
        <item x="240"/>
        <item x="812"/>
        <item x="449"/>
        <item x="125"/>
        <item x="636"/>
        <item x="1108"/>
        <item x="83"/>
        <item x="1120"/>
        <item x="488"/>
        <item x="1046"/>
        <item x="882"/>
        <item x="1059"/>
        <item x="185"/>
        <item x="868"/>
        <item x="347"/>
        <item x="276"/>
        <item x="996"/>
        <item x="913"/>
        <item x="1103"/>
        <item x="295"/>
        <item x="920"/>
        <item x="813"/>
        <item x="546"/>
        <item x="134"/>
        <item x="117"/>
        <item x="670"/>
        <item x="387"/>
        <item x="438"/>
        <item x="713"/>
        <item x="1115"/>
        <item x="647"/>
        <item x="734"/>
        <item x="489"/>
        <item x="596"/>
        <item x="1041"/>
        <item x="1158"/>
        <item x="166"/>
        <item x="334"/>
        <item x="413"/>
        <item x="777"/>
        <item x="576"/>
        <item x="578"/>
        <item x="665"/>
        <item x="1004"/>
        <item x="1082"/>
        <item x="756"/>
        <item x="937"/>
        <item x="175"/>
        <item x="677"/>
        <item x="50"/>
        <item x="116"/>
        <item x="848"/>
        <item x="1002"/>
        <item x="911"/>
        <item x="682"/>
        <item x="296"/>
        <item x="40"/>
        <item x="680"/>
        <item x="786"/>
        <item x="1155"/>
        <item x="1153"/>
        <item x="968"/>
        <item x="230"/>
        <item x="268"/>
        <item x="241"/>
        <item x="476"/>
        <item x="672"/>
        <item x="1091"/>
        <item x="187"/>
        <item x="599"/>
        <item x="711"/>
        <item x="170"/>
        <item x="720"/>
        <item x="1209"/>
        <item x="1129"/>
        <item x="833"/>
        <item x="773"/>
        <item x="846"/>
        <item x="917"/>
        <item x="23"/>
        <item x="1011"/>
        <item x="1128"/>
        <item x="799"/>
        <item x="924"/>
        <item x="314"/>
        <item x="1224"/>
        <item x="196"/>
        <item x="1036"/>
        <item x="300"/>
        <item x="452"/>
        <item x="1032"/>
        <item x="1141"/>
        <item x="395"/>
        <item x="733"/>
        <item x="246"/>
        <item x="160"/>
        <item x="34"/>
        <item x="260"/>
        <item x="61"/>
        <item x="189"/>
        <item x="120"/>
        <item x="1183"/>
        <item x="1109"/>
        <item x="904"/>
        <item x="211"/>
        <item x="529"/>
        <item x="972"/>
        <item x="503"/>
        <item x="1070"/>
        <item x="730"/>
        <item x="393"/>
        <item x="124"/>
        <item x="569"/>
        <item x="748"/>
        <item x="559"/>
        <item x="491"/>
        <item x="226"/>
        <item x="155"/>
        <item x="247"/>
        <item x="962"/>
        <item x="63"/>
        <item x="864"/>
        <item x="1156"/>
        <item x="304"/>
        <item x="1087"/>
        <item x="688"/>
        <item x="497"/>
        <item x="255"/>
        <item x="1019"/>
        <item x="477"/>
        <item x="306"/>
        <item x="1092"/>
        <item x="718"/>
        <item x="43"/>
        <item x="839"/>
        <item x="744"/>
        <item x="545"/>
        <item x="188"/>
        <item x="1057"/>
        <item x="269"/>
        <item x="601"/>
        <item x="600"/>
        <item x="351"/>
        <item x="517"/>
        <item x="834"/>
        <item x="216"/>
        <item x="41"/>
        <item x="278"/>
        <item x="1147"/>
        <item x="330"/>
        <item x="383"/>
        <item x="19"/>
        <item x="453"/>
        <item x="963"/>
        <item x="533"/>
        <item x="673"/>
        <item x="794"/>
        <item x="161"/>
        <item x="1112"/>
        <item x="895"/>
        <item x="398"/>
        <item x="219"/>
        <item x="262"/>
        <item x="368"/>
        <item x="809"/>
        <item x="952"/>
        <item x="35"/>
        <item x="570"/>
        <item x="969"/>
        <item x="404"/>
        <item x="353"/>
        <item x="68"/>
        <item x="852"/>
        <item x="1205"/>
        <item x="218"/>
        <item x="671"/>
        <item x="197"/>
        <item x="75"/>
        <item x="415"/>
        <item x="235"/>
        <item x="925"/>
        <item x="394"/>
        <item x="249"/>
        <item x="1088"/>
        <item x="446"/>
        <item x="681"/>
        <item x="171"/>
        <item x="225"/>
        <item x="256"/>
        <item x="650"/>
        <item x="325"/>
        <item x="253"/>
        <item x="731"/>
        <item x="714"/>
        <item x="422"/>
        <item x="342"/>
        <item x="1182"/>
        <item x="530"/>
        <item x="379"/>
        <item x="973"/>
        <item x="487"/>
        <item x="237"/>
        <item x="811"/>
        <item x="1131"/>
        <item x="202"/>
        <item x="458"/>
        <item x="1047"/>
        <item x="381"/>
        <item x="38"/>
        <item x="683"/>
        <item x="947"/>
        <item x="577"/>
        <item x="263"/>
        <item x="544"/>
        <item x="224"/>
        <item x="1119"/>
        <item x="1151"/>
        <item x="16"/>
        <item x="454"/>
        <item x="707"/>
        <item x="178"/>
        <item x="4"/>
        <item x="798"/>
        <item x="1179"/>
        <item x="369"/>
        <item x="195"/>
        <item x="712"/>
        <item x="472"/>
        <item x="795"/>
        <item x="212"/>
        <item x="708"/>
        <item x="719"/>
        <item x="726"/>
        <item x="1080"/>
        <item x="1152"/>
        <item x="750"/>
        <item x="954"/>
        <item x="375"/>
        <item x="128"/>
        <item x="332"/>
        <item x="1167"/>
        <item x="1160"/>
        <item x="556"/>
        <item x="626"/>
        <item x="257"/>
        <item x="1242"/>
        <item x="279"/>
        <item x="849"/>
        <item x="1238"/>
        <item x="206"/>
        <item x="321"/>
        <item x="344"/>
        <item x="261"/>
        <item x="227"/>
        <item x="190"/>
        <item x="459"/>
        <item x="518"/>
        <item x="135"/>
        <item x="490"/>
        <item x="1031"/>
        <item x="691"/>
        <item x="974"/>
        <item x="315"/>
        <item x="1045"/>
        <item x="418"/>
        <item x="1199"/>
        <item x="749"/>
        <item x="153"/>
        <item x="701"/>
        <item x="853"/>
        <item x="907"/>
        <item x="270"/>
        <item x="643"/>
        <item x="964"/>
        <item x="702"/>
        <item x="883"/>
        <item x="742"/>
        <item x="339"/>
        <item x="725"/>
        <item x="337"/>
        <item x="238"/>
        <item x="138"/>
        <item x="254"/>
        <item x="455"/>
        <item x="1159"/>
        <item x="655"/>
        <item x="205"/>
        <item x="739"/>
        <item x="283"/>
        <item x="914"/>
        <item x="285"/>
        <item x="709"/>
        <item x="661"/>
        <item x="728"/>
        <item x="419"/>
        <item x="1136"/>
        <item x="274"/>
        <item x="557"/>
        <item x="808"/>
        <item x="331"/>
        <item x="612"/>
        <item x="566"/>
        <item x="1132"/>
        <item x="473"/>
        <item x="886"/>
        <item x="746"/>
        <item x="335"/>
        <item x="905"/>
        <item x="745"/>
        <item x="825"/>
        <item x="233"/>
        <item x="1076"/>
        <item x="827"/>
        <item x="1218"/>
        <item x="657"/>
        <item x="396"/>
        <item x="234"/>
        <item x="817"/>
        <item x="814"/>
        <item x="1143"/>
        <item x="402"/>
        <item x="416"/>
        <item x="921"/>
        <item x="405"/>
        <item x="760"/>
        <item x="266"/>
        <item x="439"/>
        <item x="692"/>
        <item x="1134"/>
        <item x="837"/>
        <item x="762"/>
        <item x="523"/>
        <item x="627"/>
        <item x="591"/>
        <item x="220"/>
        <item x="531"/>
        <item x="900"/>
        <item x="525"/>
        <item x="810"/>
        <item x="423"/>
        <item x="14"/>
        <item x="880"/>
        <item x="275"/>
        <item x="751"/>
        <item x="645"/>
        <item x="191"/>
        <item x="605"/>
        <item x="619"/>
        <item x="613"/>
        <item x="847"/>
        <item x="414"/>
        <item x="1215"/>
        <item x="1206"/>
        <item x="359"/>
        <item x="209"/>
        <item x="6"/>
        <item x="560"/>
        <item x="747"/>
        <item x="985"/>
        <item x="656"/>
        <item x="658"/>
        <item x="284"/>
        <item x="1137"/>
        <item x="447"/>
        <item x="1043"/>
        <item x="816"/>
        <item x="136"/>
        <item x="357"/>
        <item x="289"/>
        <item x="322"/>
        <item x="1042"/>
        <item x="838"/>
        <item x="543"/>
        <item x="555"/>
        <item x="403"/>
        <item x="807"/>
        <item x="901"/>
        <item x="737"/>
        <item x="1105"/>
        <item x="1138"/>
        <item x="522"/>
        <item x="421"/>
        <item x="674"/>
        <item x="826"/>
        <item x="602"/>
        <item x="881"/>
        <item x="406"/>
        <item x="567"/>
        <item x="362"/>
        <item x="620"/>
        <item x="1133"/>
        <item x="2"/>
        <item x="267"/>
        <item x="213"/>
        <item x="1207"/>
        <item x="172"/>
        <item x="752"/>
        <item x="775"/>
        <item x="622"/>
        <item x="538"/>
        <item x="390"/>
        <item x="1161"/>
        <item x="915"/>
        <item x="634"/>
        <item x="271"/>
        <item x="1130"/>
        <item x="154"/>
        <item x="899"/>
        <item x="445"/>
        <item x="1216"/>
        <item x="506"/>
        <item x="200"/>
        <item x="610"/>
        <item x="1176"/>
        <item x="494"/>
        <item x="516"/>
        <item x="896"/>
        <item x="129"/>
        <item x="1248"/>
        <item x="824"/>
        <item x="521"/>
        <item x="282"/>
        <item x="548"/>
        <item x="376"/>
        <item x="1190"/>
        <item x="5"/>
        <item x="1044"/>
        <item x="1106"/>
        <item x="513"/>
        <item x="815"/>
        <item x="484"/>
        <item x="1126"/>
        <item x="380"/>
        <item x="615"/>
        <item x="983"/>
        <item x="526"/>
        <item x="144"/>
        <item x="338"/>
        <item x="732"/>
        <item x="11"/>
        <item x="754"/>
        <item x="1169"/>
        <item x="343"/>
        <item x="1026"/>
        <item x="703"/>
        <item x="894"/>
        <item x="20"/>
        <item x="861"/>
        <item x="1239"/>
        <item x="590"/>
        <item x="18"/>
        <item x="1188"/>
        <item x="151"/>
        <item x="621"/>
        <item x="1191"/>
        <item x="433"/>
        <item x="606"/>
        <item x="15"/>
        <item x="829"/>
        <item x="427"/>
        <item x="541"/>
        <item x="524"/>
        <item x="1249"/>
        <item x="723"/>
        <item x="660"/>
        <item x="614"/>
        <item x="456"/>
        <item x="741"/>
        <item x="982"/>
        <item x="761"/>
        <item x="727"/>
        <item x="540"/>
        <item x="1170"/>
        <item x="428"/>
        <item x="384"/>
        <item x="1217"/>
        <item x="492"/>
        <item x="388"/>
        <item x="3"/>
        <item x="367"/>
        <item x="363"/>
        <item x="1104"/>
        <item x="21"/>
        <item x="208"/>
        <item x="1189"/>
        <item x="8"/>
        <item x="39"/>
        <item x="1027"/>
        <item x="955"/>
        <item x="1251"/>
        <item x="7"/>
        <item x="558"/>
        <item x="336"/>
        <item x="652"/>
        <item x="738"/>
        <item x="345"/>
        <item x="277"/>
        <item x="873"/>
        <item x="532"/>
        <item x="563"/>
        <item x="984"/>
        <item x="575"/>
        <item x="340"/>
        <item x="740"/>
        <item x="623"/>
        <item x="407"/>
        <item x="607"/>
        <item x="885"/>
        <item x="1063"/>
        <item x="434"/>
        <item x="426"/>
        <item x="818"/>
        <item x="1078"/>
        <item x="424"/>
        <item x="425"/>
        <item x="1146"/>
        <item x="1200"/>
        <item x="539"/>
        <item x="364"/>
        <item x="365"/>
        <item x="495"/>
        <item x="145"/>
        <item x="382"/>
        <item x="552"/>
        <item x="942"/>
        <item x="549"/>
        <item x="1232"/>
        <item x="485"/>
        <item x="663"/>
        <item x="183"/>
        <item x="862"/>
        <item x="884"/>
        <item x="377"/>
        <item x="675"/>
        <item x="637"/>
        <item x="651"/>
        <item x="162"/>
        <item x="1201"/>
        <item x="17"/>
        <item x="956"/>
        <item x="486"/>
        <item x="457"/>
        <item x="265"/>
        <item x="1198"/>
        <item x="611"/>
        <item x="163"/>
        <item x="536"/>
        <item x="184"/>
        <item x="501"/>
        <item x="644"/>
        <item x="352"/>
        <item x="1187"/>
        <item x="348"/>
        <item x="1202"/>
        <item x="417"/>
        <item x="493"/>
        <item x="638"/>
        <item x="1233"/>
        <item x="654"/>
        <item x="366"/>
        <item x="592"/>
        <item x="514"/>
        <item x="1178"/>
        <item x="981"/>
        <item x="1194"/>
        <item x="1231"/>
        <item x="659"/>
        <item x="36"/>
        <item x="1075"/>
        <item x="122"/>
        <item x="152"/>
        <item x="508"/>
        <item x="653"/>
        <item x="1177"/>
        <item x="346"/>
        <item x="1234"/>
        <item x="835"/>
        <item x="574"/>
        <item x="1254"/>
        <item x="535"/>
        <item x="9"/>
        <item x="534"/>
        <item x="0"/>
        <item x="1237"/>
        <item x="316"/>
        <item x="264"/>
        <item x="1245"/>
        <item x="1074"/>
        <item x="593"/>
        <item x="169"/>
        <item x="10"/>
        <item x="150"/>
        <item x="729"/>
        <item x="960"/>
        <item x="37"/>
        <item x="957"/>
        <item x="551"/>
        <item x="953"/>
        <item x="624"/>
        <item x="1168"/>
        <item x="1073"/>
        <item x="887"/>
        <item x="1240"/>
        <item x="1175"/>
        <item x="958"/>
        <item x="1250"/>
        <item x="616"/>
        <item x="354"/>
        <item x="553"/>
        <item x="542"/>
        <item x="1252"/>
        <item x="547"/>
        <item x="118"/>
        <item x="1173"/>
        <item x="662"/>
        <item x="628"/>
        <item x="572"/>
        <item x="561"/>
        <item x="1241"/>
        <item x="527"/>
        <item x="1180"/>
        <item x="625"/>
        <item x="980"/>
        <item x="520"/>
        <item x="1135"/>
        <item x="564"/>
        <item x="1181"/>
        <item x="562"/>
        <item x="1255"/>
        <item x="977"/>
        <item x="554"/>
        <item x="515"/>
        <item x="1035"/>
        <item x="528"/>
        <item x="1256"/>
        <item x="573"/>
        <item x="119"/>
        <item x="1079"/>
        <item x="498"/>
        <item x="594"/>
        <item x="1196"/>
        <item x="510"/>
        <item x="1195"/>
        <item x="509"/>
        <item x="130"/>
        <item x="142"/>
        <item x="141"/>
        <item x="165"/>
        <item x="164"/>
        <item x="1253"/>
        <item x="519"/>
        <item x="1247"/>
        <item x="511"/>
        <item x="583"/>
        <item x="571"/>
        <item x="499"/>
        <item x="629"/>
        <item x="1172"/>
        <item x="482"/>
        <item x="483"/>
        <item x="568"/>
        <item x="537"/>
        <item x="512"/>
        <item x="131"/>
        <item x="1225"/>
        <item x="1"/>
        <item t="default"/>
      </items>
    </pivotField>
    <pivotField dataField="1" dragToRow="0" dragToCol="0" dragToPage="0" showAll="0" defaultSubtotal="0"/>
  </pivotFields>
  <rowFields count="2">
    <field x="1"/>
    <field x="2"/>
  </rowFields>
  <rowItems count="541">
    <i>
      <x v="9"/>
    </i>
    <i>
      <x v="7"/>
    </i>
    <i>
      <x v="8"/>
    </i>
    <i>
      <x v="3"/>
    </i>
    <i r="1">
      <x v="1092"/>
    </i>
    <i r="1">
      <x v="69"/>
    </i>
    <i r="1">
      <x v="873"/>
    </i>
    <i r="1">
      <x v="795"/>
    </i>
    <i r="1">
      <x v="1162"/>
    </i>
    <i r="1">
      <x v="899"/>
    </i>
    <i r="1">
      <x v="814"/>
    </i>
    <i r="1">
      <x v="926"/>
    </i>
    <i r="1">
      <x v="597"/>
    </i>
    <i r="1">
      <x v="939"/>
    </i>
    <i r="1">
      <x v="570"/>
    </i>
    <i r="1">
      <x v="650"/>
    </i>
    <i r="1">
      <x v="572"/>
    </i>
    <i r="1">
      <x v="1013"/>
    </i>
    <i r="1">
      <x v="725"/>
    </i>
    <i r="1">
      <x v="399"/>
    </i>
    <i r="1">
      <x v="1181"/>
    </i>
    <i r="1">
      <x v="1029"/>
    </i>
    <i r="1">
      <x v="705"/>
    </i>
    <i r="1">
      <x v="977"/>
    </i>
    <i r="1">
      <x v="603"/>
    </i>
    <i r="1">
      <x v="1038"/>
    </i>
    <i r="1">
      <x v="1351"/>
    </i>
    <i r="1">
      <x v="354"/>
    </i>
    <i r="1">
      <x v="1034"/>
    </i>
    <i r="1">
      <x v="1119"/>
    </i>
    <i r="1">
      <x v="1156"/>
    </i>
    <i r="1">
      <x v="546"/>
    </i>
    <i r="1">
      <x v="845"/>
    </i>
    <i r="1">
      <x v="571"/>
    </i>
    <i r="1">
      <x v="839"/>
    </i>
    <i r="1">
      <x v="895"/>
    </i>
    <i r="1">
      <x v="1223"/>
    </i>
    <i r="1">
      <x v="780"/>
    </i>
    <i r="1">
      <x v="1246"/>
    </i>
    <i r="1">
      <x v="1008"/>
    </i>
    <i r="1">
      <x v="726"/>
    </i>
    <i r="1">
      <x v="294"/>
    </i>
    <i r="1">
      <x v="1255"/>
    </i>
    <i r="1">
      <x v="838"/>
    </i>
    <i r="1">
      <x v="377"/>
    </i>
    <i r="1">
      <x v="584"/>
    </i>
    <i r="1">
      <x v="877"/>
    </i>
    <i r="1">
      <x v="1035"/>
    </i>
    <i r="1">
      <x v="512"/>
    </i>
    <i r="1">
      <x v="401"/>
    </i>
    <i r="1">
      <x v="539"/>
    </i>
    <i r="1">
      <x v="315"/>
    </i>
    <i r="1">
      <x v="297"/>
    </i>
    <i r="1">
      <x v="1111"/>
    </i>
    <i r="1">
      <x v="588"/>
    </i>
    <i r="1">
      <x v="1326"/>
    </i>
    <i r="1">
      <x v="879"/>
    </i>
    <i r="1">
      <x v="371"/>
    </i>
    <i r="1">
      <x v="374"/>
    </i>
    <i r="1">
      <x v="372"/>
    </i>
    <i r="1">
      <x v="672"/>
    </i>
    <i r="1">
      <x v="900"/>
    </i>
    <i r="1">
      <x v="495"/>
    </i>
    <i r="1">
      <x v="359"/>
    </i>
    <i r="1">
      <x v="964"/>
    </i>
    <i r="1">
      <x v="299"/>
    </i>
    <i r="1">
      <x v="530"/>
    </i>
    <i r="1">
      <x v="473"/>
    </i>
    <i r="1">
      <x v="1229"/>
    </i>
    <i r="1">
      <x v="1074"/>
    </i>
    <i r="1">
      <x v="642"/>
    </i>
    <i r="1">
      <x v="675"/>
    </i>
    <i r="1">
      <x v="651"/>
    </i>
    <i r="1">
      <x v="531"/>
    </i>
    <i r="1">
      <x v="441"/>
    </i>
    <i r="1">
      <x v="283"/>
    </i>
    <i r="1">
      <x v="510"/>
    </i>
    <i r="1">
      <x v="528"/>
    </i>
    <i r="1">
      <x v="375"/>
    </i>
    <i r="1">
      <x v="585"/>
    </i>
    <i r="1">
      <x v="772"/>
    </i>
    <i r="1">
      <x v="1376"/>
    </i>
    <i r="1">
      <x v="965"/>
    </i>
    <i r="1">
      <x v="589"/>
    </i>
    <i r="1">
      <x v="723"/>
    </i>
    <i r="1">
      <x v="369"/>
    </i>
    <i r="1">
      <x v="362"/>
    </i>
    <i r="1">
      <x v="1118"/>
    </i>
    <i r="1">
      <x v="586"/>
    </i>
    <i r="1">
      <x v="1231"/>
    </i>
    <i r="1">
      <x v="394"/>
    </i>
    <i r="1">
      <x v="386"/>
    </i>
    <i r="1">
      <x v="1383"/>
    </i>
    <i r="1">
      <x v="522"/>
    </i>
    <i r="1">
      <x v="472"/>
    </i>
    <i r="1">
      <x v="366"/>
    </i>
    <i r="1">
      <x v="1336"/>
    </i>
    <i r="1">
      <x v="532"/>
    </i>
    <i r="1">
      <x v="1108"/>
    </i>
    <i r="1">
      <x v="1183"/>
    </i>
    <i r="1">
      <x v="476"/>
    </i>
    <i r="1">
      <x v="364"/>
    </i>
    <i r="1">
      <x v="360"/>
    </i>
    <i r="1">
      <x v="474"/>
    </i>
    <i r="1">
      <x v="447"/>
    </i>
    <i r="1">
      <x v="497"/>
    </i>
    <i r="1">
      <x v="743"/>
    </i>
    <i r="1">
      <x v="709"/>
    </i>
    <i r="1">
      <x v="443"/>
    </i>
    <i r="1">
      <x v="1180"/>
    </i>
    <i r="1">
      <x v="1045"/>
    </i>
    <i r="1">
      <x v="494"/>
    </i>
    <i r="1">
      <x v="587"/>
    </i>
    <i r="1">
      <x v="627"/>
    </i>
    <i r="1">
      <x v="454"/>
    </i>
    <i r="1">
      <x v="1037"/>
    </i>
    <i r="1">
      <x v="1225"/>
    </i>
    <i r="1">
      <x v="813"/>
    </i>
    <i r="1">
      <x v="543"/>
    </i>
    <i r="1">
      <x v="440"/>
    </i>
    <i r="1">
      <x v="1125"/>
    </i>
    <i r="1">
      <x v="365"/>
    </i>
    <i r="1">
      <x v="477"/>
    </i>
    <i r="1">
      <x v="1355"/>
    </i>
    <i r="1">
      <x v="313"/>
    </i>
    <i r="1">
      <x v="906"/>
    </i>
    <i r="1">
      <x v="339"/>
    </i>
    <i r="1">
      <x v="493"/>
    </i>
    <i r="1">
      <x v="1193"/>
    </i>
    <i r="1">
      <x v="1188"/>
    </i>
    <i r="1">
      <x v="747"/>
    </i>
    <i r="1">
      <x v="544"/>
    </i>
    <i r="1">
      <x v="1009"/>
    </i>
    <i r="1">
      <x v="428"/>
    </i>
    <i r="1">
      <x v="941"/>
    </i>
    <i r="1">
      <x v="1194"/>
    </i>
    <i r="1">
      <x v="639"/>
    </i>
    <i r="1">
      <x v="784"/>
    </i>
    <i r="1">
      <x v="1112"/>
    </i>
    <i r="1">
      <x v="499"/>
    </i>
    <i r="1">
      <x v="688"/>
    </i>
    <i r="1">
      <x v="628"/>
    </i>
    <i r="1">
      <x v="602"/>
    </i>
    <i r="1">
      <x v="1031"/>
    </i>
    <i r="1">
      <x v="478"/>
    </i>
    <i r="1">
      <x v="1057"/>
    </i>
    <i r="1">
      <x v="1367"/>
    </i>
    <i r="1">
      <x v="561"/>
    </i>
    <i r="1">
      <x v="927"/>
    </i>
    <i r="1">
      <x v="598"/>
    </i>
    <i r="1">
      <x v="824"/>
    </i>
    <i r="1">
      <x v="594"/>
    </i>
    <i r="1">
      <x v="492"/>
    </i>
    <i r="1">
      <x v="608"/>
    </i>
    <i r="1">
      <x v="971"/>
    </i>
    <i r="1">
      <x v="621"/>
    </i>
    <i r="1">
      <x v="972"/>
    </i>
    <i r="1">
      <x v="503"/>
    </i>
    <i r="1">
      <x v="445"/>
    </i>
    <i r="1">
      <x v="623"/>
    </i>
    <i r="1">
      <x v="1006"/>
    </i>
    <i r="1">
      <x v="1139"/>
    </i>
    <i r="1">
      <x v="684"/>
    </i>
    <i r="1">
      <x v="44"/>
    </i>
    <i r="1">
      <x v="471"/>
    </i>
    <i r="1">
      <x v="1325"/>
    </i>
    <i r="1">
      <x v="1007"/>
    </i>
    <i r="1">
      <x v="527"/>
    </i>
    <i r="1">
      <x v="1363"/>
    </i>
    <i r="1">
      <x v="533"/>
    </i>
    <i r="1">
      <x v="342"/>
    </i>
    <i r="1">
      <x v="1358"/>
    </i>
    <i r="1">
      <x v="1362"/>
    </i>
    <i r="1">
      <x v="1010"/>
    </i>
    <i r="1">
      <x v="312"/>
    </i>
    <i r="1">
      <x v="606"/>
    </i>
    <i r="1">
      <x v="898"/>
    </i>
    <i r="1">
      <x v="1077"/>
    </i>
    <i r="1">
      <x v="671"/>
    </i>
    <i r="1">
      <x v="942"/>
    </i>
    <i r="1">
      <x v="812"/>
    </i>
    <i r="1">
      <x v="442"/>
    </i>
    <i r="1">
      <x v="395"/>
    </i>
    <i r="1">
      <x v="1138"/>
    </i>
    <i r="1">
      <x v="1286"/>
    </i>
    <i r="1">
      <x v="1196"/>
    </i>
    <i r="1">
      <x v="807"/>
    </i>
    <i r="1">
      <x v="716"/>
    </i>
    <i r="1">
      <x v="363"/>
    </i>
    <i r="1">
      <x v="553"/>
    </i>
    <i r="1">
      <x v="649"/>
    </i>
    <i r="1">
      <x v="464"/>
    </i>
    <i r="1">
      <x v="520"/>
    </i>
    <i r="1">
      <x v="616"/>
    </i>
    <i r="1">
      <x v="430"/>
    </i>
    <i r="1">
      <x v="479"/>
    </i>
    <i r="1">
      <x v="324"/>
    </i>
    <i r="1">
      <x v="1056"/>
    </i>
    <i r="1">
      <x v="496"/>
    </i>
    <i r="1">
      <x v="998"/>
    </i>
    <i r="1">
      <x v="373"/>
    </i>
    <i r="1">
      <x v="1063"/>
    </i>
    <i r="1">
      <x v="480"/>
    </i>
    <i r="1">
      <x v="740"/>
    </i>
    <i r="1">
      <x v="629"/>
    </i>
    <i r="1">
      <x v="541"/>
    </i>
    <i r="1">
      <x v="505"/>
    </i>
    <i r="1">
      <x v="1110"/>
    </i>
    <i r="1">
      <x v="1220"/>
    </i>
    <i r="1">
      <x v="731"/>
    </i>
    <i r="1">
      <x v="311"/>
    </i>
    <i r="1">
      <x v="1379"/>
    </i>
    <i r="1">
      <x v="370"/>
    </i>
    <i r="1">
      <x v="815"/>
    </i>
    <i r="1">
      <x v="308"/>
    </i>
    <i r="1">
      <x v="758"/>
    </i>
    <i r="1">
      <x v="500"/>
    </i>
    <i r="1">
      <x v="452"/>
    </i>
    <i r="1">
      <x v="444"/>
    </i>
    <i r="1">
      <x v="509"/>
    </i>
    <i r="1">
      <x v="184"/>
    </i>
    <i r="1">
      <x v="1245"/>
    </i>
    <i r="1">
      <x v="498"/>
    </i>
    <i r="1">
      <x v="1161"/>
    </i>
    <i r="1">
      <x v="722"/>
    </i>
    <i r="1">
      <x v="475"/>
    </i>
    <i r="1">
      <x v="302"/>
    </i>
    <i r="1">
      <x v="1198"/>
    </i>
    <i r="1">
      <x v="367"/>
    </i>
    <i r="1">
      <x v="1197"/>
    </i>
    <i r="1">
      <x v="691"/>
    </i>
    <i r="1">
      <x v="865"/>
    </i>
    <i r="1">
      <x v="610"/>
    </i>
    <i r="1">
      <x v="526"/>
    </i>
    <i r="1">
      <x v="404"/>
    </i>
    <i r="1">
      <x v="403"/>
    </i>
    <i r="1">
      <x v="601"/>
    </i>
    <i r="1">
      <x v="453"/>
    </i>
    <i r="1">
      <x v="310"/>
    </i>
    <i r="1">
      <x v="523"/>
    </i>
    <i r="1">
      <x v="884"/>
    </i>
    <i r="1">
      <x v="361"/>
    </i>
    <i r="1">
      <x v="868"/>
    </i>
    <i r="1">
      <x v="806"/>
    </i>
    <i r="1">
      <x v="557"/>
    </i>
    <i r="1">
      <x v="1095"/>
    </i>
    <i r="1">
      <x v="538"/>
    </i>
    <i r="1">
      <x v="1072"/>
    </i>
    <i r="1">
      <x v="922"/>
    </i>
    <i r="1">
      <x v="521"/>
    </i>
    <i r="1">
      <x v="340"/>
    </i>
    <i r="1">
      <x v="1195"/>
    </i>
    <i r="1">
      <x v="1101"/>
    </i>
    <i r="1">
      <x v="1366"/>
    </i>
    <i r="1">
      <x v="559"/>
    </i>
    <i r="1">
      <x v="1373"/>
    </i>
    <i r="1">
      <x v="353"/>
    </i>
    <i r="1">
      <x v="912"/>
    </i>
    <i r="1">
      <x v="466"/>
    </i>
    <i r="1">
      <x v="1371"/>
    </i>
    <i r="1">
      <x v="875"/>
    </i>
    <i r="1">
      <x v="560"/>
    </i>
    <i r="1">
      <x v="1359"/>
    </i>
    <i r="1">
      <x v="708"/>
    </i>
    <i r="1">
      <x v="540"/>
    </i>
    <i r="1">
      <x v="717"/>
    </i>
    <i r="1">
      <x v="1287"/>
    </i>
    <i r="1">
      <x v="803"/>
    </i>
    <i r="1">
      <x v="1215"/>
    </i>
    <i r="1">
      <x v="943"/>
    </i>
    <i r="1">
      <x v="537"/>
    </i>
    <i r="1">
      <x v="545"/>
    </i>
    <i r="1">
      <x v="450"/>
    </i>
    <i r="1">
      <x v="1070"/>
    </i>
    <i r="1">
      <x v="558"/>
    </i>
    <i r="1">
      <x v="1182"/>
    </i>
    <i r="1">
      <x v="314"/>
    </i>
    <i r="1">
      <x v="720"/>
    </i>
    <i r="1">
      <x v="741"/>
    </i>
    <i r="1">
      <x v="1120"/>
    </i>
    <i r="1">
      <x v="448"/>
    </i>
    <i r="1">
      <x v="1338"/>
    </i>
    <i r="1">
      <x v="686"/>
    </i>
    <i r="1">
      <x v="724"/>
    </i>
    <i r="1">
      <x v="280"/>
    </i>
    <i r="1">
      <x v="925"/>
    </i>
    <i r="1">
      <x v="1124"/>
    </i>
    <i r="1">
      <x v="852"/>
    </i>
    <i r="1">
      <x v="861"/>
    </i>
    <i r="1">
      <x v="411"/>
    </i>
    <i r="1">
      <x v="542"/>
    </i>
    <i r="1">
      <x v="1171"/>
    </i>
    <i r="1">
      <x v="769"/>
    </i>
    <i r="1">
      <x v="759"/>
    </i>
    <i r="1">
      <x v="862"/>
    </i>
    <i r="1">
      <x v="617"/>
    </i>
    <i r="1">
      <x v="921"/>
    </i>
    <i r="1">
      <x v="973"/>
    </i>
    <i r="1">
      <x v="1051"/>
    </i>
    <i r="1">
      <x v="486"/>
    </i>
    <i r="1">
      <x v="1191"/>
    </i>
    <i r="1">
      <x v="1233"/>
    </i>
    <i r="1">
      <x v="718"/>
    </i>
    <i r="1">
      <x v="518"/>
    </i>
    <i r="1">
      <x v="1099"/>
    </i>
    <i r="1">
      <x v="975"/>
    </i>
    <i r="1">
      <x v="817"/>
    </i>
    <i r="1">
      <x v="856"/>
    </i>
    <i r="1">
      <x v="368"/>
    </i>
    <i r="1">
      <x v="455"/>
    </i>
    <i r="1">
      <x v="1190"/>
    </i>
    <i r="1">
      <x v="909"/>
    </i>
    <i r="1">
      <x v="1187"/>
    </i>
    <i r="1">
      <x v="920"/>
    </i>
    <i r="1">
      <x v="736"/>
    </i>
    <i r="1">
      <x v="1178"/>
    </i>
    <i r="1">
      <x v="1097"/>
    </i>
    <i r="1">
      <x v="883"/>
    </i>
    <i r="1">
      <x v="554"/>
    </i>
    <i r="1">
      <x v="695"/>
    </i>
    <i r="1">
      <x v="1065"/>
    </i>
    <i r="1">
      <x v="622"/>
    </i>
    <i r="1">
      <x v="801"/>
    </i>
    <i r="1">
      <x v="742"/>
    </i>
    <i r="1">
      <x v="721"/>
    </i>
    <i r="1">
      <x v="619"/>
    </i>
    <i r="1">
      <x v="711"/>
    </i>
    <i>
      <x v="4"/>
    </i>
    <i>
      <x/>
    </i>
    <i>
      <x v="1"/>
    </i>
    <i>
      <x v="25"/>
    </i>
    <i>
      <x v="6"/>
    </i>
    <i>
      <x v="17"/>
    </i>
    <i>
      <x v="5"/>
    </i>
    <i>
      <x v="18"/>
    </i>
    <i>
      <x v="26"/>
    </i>
    <i>
      <x v="2"/>
    </i>
    <i>
      <x v="24"/>
    </i>
    <i>
      <x v="15"/>
    </i>
    <i>
      <x v="13"/>
    </i>
    <i>
      <x v="16"/>
    </i>
    <i>
      <x v="12"/>
    </i>
    <i>
      <x v="19"/>
    </i>
    <i>
      <x v="14"/>
    </i>
    <i>
      <x v="28"/>
    </i>
    <i>
      <x v="20"/>
    </i>
    <i>
      <x v="23"/>
    </i>
    <i>
      <x v="21"/>
    </i>
    <i>
      <x v="22"/>
    </i>
    <i>
      <x v="11"/>
    </i>
    <i>
      <x v="10"/>
    </i>
    <i r="1">
      <x v="61"/>
    </i>
    <i r="1">
      <x v="111"/>
    </i>
    <i r="1">
      <x v="1090"/>
    </i>
    <i r="1">
      <x v="1107"/>
    </i>
    <i r="1">
      <x v="1189"/>
    </i>
    <i r="1">
      <x v="1012"/>
    </i>
    <i r="1">
      <x v="864"/>
    </i>
    <i r="1">
      <x v="1117"/>
    </i>
    <i r="1">
      <x v="682"/>
    </i>
    <i r="1">
      <x v="889"/>
    </i>
    <i r="1">
      <x v="1230"/>
    </i>
    <i r="1">
      <x v="811"/>
    </i>
    <i r="1">
      <x v="664"/>
    </i>
    <i r="1">
      <x v="1066"/>
    </i>
    <i r="1">
      <x v="165"/>
    </i>
    <i r="1">
      <x v="207"/>
    </i>
    <i r="1">
      <x v="859"/>
    </i>
    <i>
      <x v="27"/>
    </i>
    <i r="1">
      <x v="153"/>
    </i>
    <i r="1">
      <x v="154"/>
    </i>
    <i r="1">
      <x v="228"/>
    </i>
    <i r="1">
      <x v="104"/>
    </i>
    <i r="1">
      <x v="211"/>
    </i>
    <i r="1">
      <x v="163"/>
    </i>
    <i r="1">
      <x v="150"/>
    </i>
    <i r="1">
      <x v="152"/>
    </i>
    <i r="1">
      <x v="173"/>
    </i>
    <i r="1">
      <x v="36"/>
    </i>
    <i r="1">
      <x v="127"/>
    </i>
    <i r="1">
      <x v="185"/>
    </i>
    <i r="1">
      <x v="243"/>
    </i>
    <i r="1">
      <x v="251"/>
    </i>
    <i r="1">
      <x v="97"/>
    </i>
    <i r="1">
      <x v="199"/>
    </i>
    <i r="1">
      <x v="38"/>
    </i>
    <i r="1">
      <x v="212"/>
    </i>
    <i r="1">
      <x v="105"/>
    </i>
    <i r="1">
      <x v="124"/>
    </i>
    <i r="1">
      <x v="183"/>
    </i>
    <i r="1">
      <x v="57"/>
    </i>
    <i r="1">
      <x v="188"/>
    </i>
    <i r="1">
      <x v="252"/>
    </i>
    <i r="1">
      <x v="125"/>
    </i>
    <i r="1">
      <x v="19"/>
    </i>
    <i r="1">
      <x v="39"/>
    </i>
    <i r="1">
      <x v="224"/>
    </i>
    <i r="1">
      <x v="221"/>
    </i>
    <i r="1">
      <x v="41"/>
    </i>
    <i r="1">
      <x v="242"/>
    </i>
    <i r="1">
      <x v="22"/>
    </i>
    <i r="1">
      <x v="205"/>
    </i>
    <i r="1">
      <x v="40"/>
    </i>
    <i r="1">
      <x v="223"/>
    </i>
    <i r="1">
      <x v="159"/>
    </i>
    <i r="1">
      <x v="241"/>
    </i>
    <i r="1">
      <x v="170"/>
    </i>
    <i r="1">
      <x v="3"/>
    </i>
    <i r="1">
      <x v="172"/>
    </i>
    <i r="1">
      <x v="189"/>
    </i>
    <i r="1">
      <x v="24"/>
    </i>
    <i r="1">
      <x v="203"/>
    </i>
    <i r="1">
      <x v="161"/>
    </i>
    <i r="1">
      <x v="168"/>
    </i>
    <i r="1">
      <x v="6"/>
    </i>
    <i r="1">
      <x v="204"/>
    </i>
    <i r="1">
      <x v="28"/>
    </i>
    <i r="1">
      <x v="58"/>
    </i>
    <i r="1">
      <x v="99"/>
    </i>
    <i r="1">
      <x v="17"/>
    </i>
    <i r="1">
      <x v="220"/>
    </i>
    <i r="1">
      <x v="240"/>
    </i>
    <i r="1">
      <x v="222"/>
    </i>
    <i r="1">
      <x v="246"/>
    </i>
    <i r="1">
      <x v="239"/>
    </i>
    <i r="1">
      <x v="169"/>
    </i>
    <i r="1">
      <x v="1"/>
    </i>
    <i r="1">
      <x v="219"/>
    </i>
    <i r="1">
      <x v="42"/>
    </i>
    <i r="1">
      <x v="195"/>
    </i>
    <i r="1">
      <x v="27"/>
    </i>
    <i r="1">
      <x v="120"/>
    </i>
    <i r="1">
      <x v="215"/>
    </i>
    <i r="1">
      <x v="80"/>
    </i>
    <i r="1">
      <x v="247"/>
    </i>
    <i r="1">
      <x v="5"/>
    </i>
    <i r="1">
      <x v="182"/>
    </i>
    <i r="1">
      <x v="50"/>
    </i>
    <i r="1">
      <x v="32"/>
    </i>
    <i r="1">
      <x v="131"/>
    </i>
    <i r="1">
      <x v="210"/>
    </i>
    <i r="1">
      <x v="139"/>
    </i>
    <i r="1">
      <x v="138"/>
    </i>
    <i r="1">
      <x v="116"/>
    </i>
    <i r="1">
      <x v="63"/>
    </i>
    <i r="1">
      <x v="162"/>
    </i>
    <i r="1">
      <x v="213"/>
    </i>
    <i r="1">
      <x v="23"/>
    </i>
    <i r="1">
      <x v="37"/>
    </i>
    <i r="1">
      <x v="54"/>
    </i>
    <i r="1">
      <x v="218"/>
    </i>
    <i r="1">
      <x v="171"/>
    </i>
    <i r="1">
      <x v="257"/>
    </i>
    <i r="1">
      <x v="66"/>
    </i>
    <i r="1">
      <x v="94"/>
    </i>
    <i r="1">
      <x v="90"/>
    </i>
    <i r="1">
      <x v="70"/>
    </i>
    <i r="1">
      <x v="51"/>
    </i>
    <i r="1">
      <x v="83"/>
    </i>
    <i r="1">
      <x v="128"/>
    </i>
    <i r="1">
      <x v="93"/>
    </i>
    <i r="1">
      <x v="26"/>
    </i>
    <i r="1">
      <x v="143"/>
    </i>
    <i r="1">
      <x v="88"/>
    </i>
    <i r="1">
      <x v="71"/>
    </i>
    <i r="1">
      <x v="89"/>
    </i>
    <i r="1">
      <x v="236"/>
    </i>
    <i r="1">
      <x v="149"/>
    </i>
    <i r="1">
      <x v="76"/>
    </i>
    <i r="1">
      <x v="108"/>
    </i>
    <i r="1">
      <x v="92"/>
    </i>
    <i r="1">
      <x v="73"/>
    </i>
    <i r="1">
      <x v="96"/>
    </i>
    <i r="1">
      <x v="74"/>
    </i>
    <i r="1">
      <x v="65"/>
    </i>
    <i r="1">
      <x v="52"/>
    </i>
    <i r="1">
      <x v="249"/>
    </i>
    <i r="1">
      <x v="91"/>
    </i>
    <i r="1">
      <x v="157"/>
    </i>
    <i r="1">
      <x v="35"/>
    </i>
    <i r="1">
      <x v="95"/>
    </i>
    <i r="1">
      <x v="156"/>
    </i>
    <i r="1">
      <x v="258"/>
    </i>
    <i r="1">
      <x v="84"/>
    </i>
    <i r="1">
      <x v="55"/>
    </i>
    <i r="1">
      <x v="200"/>
    </i>
    <i r="1">
      <x v="137"/>
    </i>
    <i r="1">
      <x v="79"/>
    </i>
    <i r="1">
      <x v="164"/>
    </i>
    <i r="1">
      <x v="194"/>
    </i>
    <i r="1">
      <x v="48"/>
    </i>
    <i r="1">
      <x v="56"/>
    </i>
    <i r="1">
      <x v="29"/>
    </i>
    <i r="1">
      <x v="114"/>
    </i>
    <i r="1">
      <x v="231"/>
    </i>
    <i r="1">
      <x v="930"/>
    </i>
    <i r="1">
      <x v="140"/>
    </i>
    <i r="1">
      <x v="49"/>
    </i>
    <i r="1">
      <x v="64"/>
    </i>
    <i r="1">
      <x v="100"/>
    </i>
    <i r="1">
      <x v="133"/>
    </i>
    <i r="1">
      <x v="146"/>
    </i>
    <i r="1">
      <x v="132"/>
    </i>
    <i r="1">
      <x v="31"/>
    </i>
    <i r="1">
      <x v="115"/>
    </i>
    <i r="1">
      <x v="192"/>
    </i>
    <i r="1">
      <x v="254"/>
    </i>
    <i r="1">
      <x v="103"/>
    </i>
    <i r="1">
      <x v="214"/>
    </i>
    <i r="1">
      <x v="193"/>
    </i>
    <i r="1">
      <x v="98"/>
    </i>
    <i r="1">
      <x v="141"/>
    </i>
    <i r="1">
      <x v="9"/>
    </i>
    <i r="1">
      <x v="134"/>
    </i>
    <i r="1">
      <x v="16"/>
    </i>
    <i r="1">
      <x v="208"/>
    </i>
    <i r="1">
      <x v="102"/>
    </i>
    <i r="1">
      <x v="85"/>
    </i>
    <i r="1">
      <x v="15"/>
    </i>
    <i r="1">
      <x v="119"/>
    </i>
    <i r="1">
      <x v="47"/>
    </i>
    <i r="1">
      <x v="7"/>
    </i>
    <i r="1">
      <x v="245"/>
    </i>
    <i r="1">
      <x v="201"/>
    </i>
    <i r="1">
      <x v="11"/>
    </i>
    <i r="1">
      <x v="202"/>
    </i>
    <i r="1">
      <x v="13"/>
    </i>
    <i r="1">
      <x v="12"/>
    </i>
    <i r="1">
      <x v="46"/>
    </i>
    <i r="1">
      <x v="10"/>
    </i>
    <i r="1">
      <x v="45"/>
    </i>
    <i r="1">
      <x v="8"/>
    </i>
    <i r="1">
      <x v="34"/>
    </i>
    <i r="1">
      <x v="2"/>
    </i>
    <i r="1">
      <x/>
    </i>
    <i r="1">
      <x v="77"/>
    </i>
    <i r="1">
      <x v="256"/>
    </i>
    <i r="1">
      <x v="78"/>
    </i>
    <i r="1">
      <x v="248"/>
    </i>
    <i r="1">
      <x v="14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loa 2021" fld="4" baseField="0" baseItem="0"/>
    <dataField name="Soma de ploa 2020" fld="5" baseField="0" baseItem="0"/>
    <dataField name="Soma de variacao" fld="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3"/>
  <sheetViews>
    <sheetView topLeftCell="B1" workbookViewId="0">
      <selection activeCell="B47" sqref="B47"/>
    </sheetView>
  </sheetViews>
  <sheetFormatPr baseColWidth="10" defaultColWidth="8.83203125" defaultRowHeight="13" x14ac:dyDescent="0.15"/>
  <cols>
    <col min="2" max="2" width="40" bestFit="1" customWidth="1"/>
    <col min="3" max="4" width="41" bestFit="1" customWidth="1"/>
    <col min="5" max="6" width="20.6640625" bestFit="1" customWidth="1"/>
  </cols>
  <sheetData>
    <row r="1" spans="1:6" x14ac:dyDescent="0.15">
      <c r="A1" t="s">
        <v>0</v>
      </c>
    </row>
    <row r="3" spans="1:6" x14ac:dyDescent="0.15">
      <c r="A3" t="s">
        <v>1</v>
      </c>
    </row>
    <row r="4" spans="1:6" x14ac:dyDescent="0.15">
      <c r="A4" t="s">
        <v>2</v>
      </c>
    </row>
    <row r="6" spans="1:6" ht="10.5" customHeight="1" x14ac:dyDescent="0.15">
      <c r="A6" t="s">
        <v>3</v>
      </c>
    </row>
    <row r="7" spans="1:6" ht="10.5" customHeight="1" x14ac:dyDescent="0.15">
      <c r="A7" s="21" t="s">
        <v>4</v>
      </c>
      <c r="B7" s="21"/>
      <c r="C7" s="21"/>
      <c r="D7" s="21"/>
      <c r="E7" s="21"/>
      <c r="F7" s="21"/>
    </row>
    <row r="8" spans="1:6" ht="10.5" customHeight="1" x14ac:dyDescent="0.15">
      <c r="A8" s="21" t="s">
        <v>5</v>
      </c>
      <c r="B8" s="21"/>
      <c r="C8" s="21"/>
      <c r="D8" s="21"/>
      <c r="E8" s="21"/>
      <c r="F8" s="21"/>
    </row>
    <row r="10" spans="1:6" x14ac:dyDescent="0.15">
      <c r="A10" t="s">
        <v>6</v>
      </c>
      <c r="C10" t="s">
        <v>7</v>
      </c>
      <c r="D10" t="s">
        <v>7</v>
      </c>
      <c r="E10" t="s">
        <v>8</v>
      </c>
      <c r="F10" t="s">
        <v>8</v>
      </c>
    </row>
    <row r="11" spans="1:6" x14ac:dyDescent="0.15">
      <c r="C11" t="s">
        <v>9</v>
      </c>
      <c r="D11" t="s">
        <v>9</v>
      </c>
      <c r="E11" t="s">
        <v>10</v>
      </c>
      <c r="F11" t="s">
        <v>10</v>
      </c>
    </row>
    <row r="12" spans="1:6" x14ac:dyDescent="0.15">
      <c r="A12" t="s">
        <v>11</v>
      </c>
      <c r="C12" t="s">
        <v>12</v>
      </c>
      <c r="D12" t="s">
        <v>13</v>
      </c>
      <c r="E12" t="s">
        <v>12</v>
      </c>
      <c r="F12" t="s">
        <v>13</v>
      </c>
    </row>
    <row r="13" spans="1:6" x14ac:dyDescent="0.15">
      <c r="A13" t="s">
        <v>14</v>
      </c>
      <c r="B13" t="s">
        <v>15</v>
      </c>
      <c r="C13" s="1">
        <v>119020772666</v>
      </c>
      <c r="D13" s="1">
        <v>85865980378</v>
      </c>
      <c r="E13" s="1">
        <v>0</v>
      </c>
      <c r="F13" s="1">
        <v>86449645580</v>
      </c>
    </row>
    <row r="14" spans="1:6" x14ac:dyDescent="0.15">
      <c r="A14" t="s">
        <v>16</v>
      </c>
      <c r="B14" t="s">
        <v>17</v>
      </c>
      <c r="C14" s="1">
        <v>359655391967</v>
      </c>
      <c r="D14" s="1">
        <v>409549163855</v>
      </c>
      <c r="E14" s="1">
        <v>359655391967</v>
      </c>
      <c r="F14" s="1">
        <v>212966837919</v>
      </c>
    </row>
    <row r="15" spans="1:6" x14ac:dyDescent="0.15">
      <c r="A15" t="s">
        <v>18</v>
      </c>
      <c r="B15" t="s">
        <v>19</v>
      </c>
      <c r="C15" s="1">
        <v>343949513068</v>
      </c>
      <c r="D15" s="1">
        <v>288579618665</v>
      </c>
      <c r="E15" s="1">
        <v>54214707500</v>
      </c>
      <c r="F15" s="1">
        <v>564875722351.35999</v>
      </c>
    </row>
    <row r="16" spans="1:6" x14ac:dyDescent="0.15">
      <c r="A16" t="s">
        <v>20</v>
      </c>
      <c r="B16" t="s">
        <v>21</v>
      </c>
      <c r="F16" s="1">
        <v>8368040360</v>
      </c>
    </row>
    <row r="17" spans="1:6" x14ac:dyDescent="0.15">
      <c r="A17" t="s">
        <v>22</v>
      </c>
      <c r="B17" t="s">
        <v>23</v>
      </c>
      <c r="C17" s="1">
        <v>4482612270</v>
      </c>
      <c r="D17" s="1">
        <v>1818884278</v>
      </c>
      <c r="E17" s="1">
        <v>2912635753</v>
      </c>
      <c r="F17" s="1">
        <v>70502814567</v>
      </c>
    </row>
    <row r="18" spans="1:6" x14ac:dyDescent="0.15">
      <c r="A18" t="s">
        <v>24</v>
      </c>
      <c r="B18" t="s">
        <v>25</v>
      </c>
      <c r="C18" s="1">
        <v>1603521711208</v>
      </c>
      <c r="D18" s="1">
        <v>943835052463</v>
      </c>
      <c r="E18" s="1">
        <v>1603521711208</v>
      </c>
      <c r="F18" s="1">
        <v>799506703316</v>
      </c>
    </row>
    <row r="19" spans="1:6" x14ac:dyDescent="0.15">
      <c r="A19" t="s">
        <v>26</v>
      </c>
      <c r="B19" t="s">
        <v>27</v>
      </c>
      <c r="F19" s="1">
        <v>7148006216</v>
      </c>
    </row>
    <row r="23" spans="1:6" ht="10.5" customHeight="1" x14ac:dyDescent="0.15">
      <c r="A23" t="s">
        <v>3</v>
      </c>
    </row>
    <row r="24" spans="1:6" ht="10.5" customHeight="1" x14ac:dyDescent="0.15">
      <c r="A24" s="21" t="s">
        <v>4</v>
      </c>
      <c r="B24" s="21"/>
      <c r="C24" s="21"/>
      <c r="D24" s="21"/>
      <c r="E24" s="21"/>
      <c r="F24" s="21"/>
    </row>
    <row r="25" spans="1:6" ht="10.5" customHeight="1" x14ac:dyDescent="0.15">
      <c r="A25" s="21" t="s">
        <v>28</v>
      </c>
      <c r="B25" s="21"/>
      <c r="C25" s="21"/>
      <c r="D25" s="21"/>
      <c r="E25" s="21"/>
      <c r="F25" s="21"/>
    </row>
    <row r="27" spans="1:6" x14ac:dyDescent="0.15">
      <c r="A27" t="s">
        <v>6</v>
      </c>
      <c r="C27" t="s">
        <v>7</v>
      </c>
      <c r="D27" t="s">
        <v>7</v>
      </c>
      <c r="E27" t="s">
        <v>8</v>
      </c>
      <c r="F27" t="s">
        <v>8</v>
      </c>
    </row>
    <row r="28" spans="1:6" x14ac:dyDescent="0.15">
      <c r="C28" t="s">
        <v>9</v>
      </c>
      <c r="D28" t="s">
        <v>9</v>
      </c>
      <c r="E28" t="s">
        <v>10</v>
      </c>
      <c r="F28" t="s">
        <v>10</v>
      </c>
    </row>
    <row r="29" spans="1:6" x14ac:dyDescent="0.15">
      <c r="A29" t="s">
        <v>11</v>
      </c>
      <c r="C29" t="s">
        <v>12</v>
      </c>
      <c r="D29" t="s">
        <v>13</v>
      </c>
      <c r="E29" t="s">
        <v>12</v>
      </c>
      <c r="F29" t="s">
        <v>13</v>
      </c>
    </row>
    <row r="30" spans="1:6" x14ac:dyDescent="0.15">
      <c r="A30" t="s">
        <v>14</v>
      </c>
      <c r="B30" t="s">
        <v>15</v>
      </c>
      <c r="C30" s="1">
        <v>244232218558</v>
      </c>
      <c r="D30" s="1">
        <v>264573043334</v>
      </c>
      <c r="E30" s="1">
        <v>262200597665</v>
      </c>
      <c r="F30" s="1">
        <v>262977593475</v>
      </c>
    </row>
    <row r="31" spans="1:6" x14ac:dyDescent="0.15">
      <c r="A31" t="s">
        <v>16</v>
      </c>
      <c r="B31" t="s">
        <v>17</v>
      </c>
      <c r="C31" s="1">
        <v>2949623125</v>
      </c>
      <c r="D31" s="1">
        <v>18023321</v>
      </c>
      <c r="E31" s="1">
        <v>2962800186</v>
      </c>
      <c r="F31" s="1">
        <v>196600639527</v>
      </c>
    </row>
    <row r="32" spans="1:6" x14ac:dyDescent="0.15">
      <c r="A32" t="s">
        <v>18</v>
      </c>
      <c r="B32" t="s">
        <v>19</v>
      </c>
      <c r="C32" s="1">
        <v>1014176525978</v>
      </c>
      <c r="D32" s="1">
        <v>1090896831839</v>
      </c>
      <c r="E32" s="1">
        <v>1043271565063.39</v>
      </c>
      <c r="F32" s="1">
        <v>1328448688590.5</v>
      </c>
    </row>
    <row r="33" spans="1:6" x14ac:dyDescent="0.15">
      <c r="A33" t="s">
        <v>20</v>
      </c>
      <c r="B33" t="s">
        <v>21</v>
      </c>
      <c r="C33" s="1">
        <v>25798605700</v>
      </c>
      <c r="D33" s="1">
        <v>22463648792</v>
      </c>
      <c r="E33" s="1">
        <v>12069956006</v>
      </c>
      <c r="F33" s="1">
        <v>40318630696.990097</v>
      </c>
    </row>
    <row r="34" spans="1:6" x14ac:dyDescent="0.15">
      <c r="A34" t="s">
        <v>22</v>
      </c>
      <c r="B34" t="s">
        <v>23</v>
      </c>
      <c r="C34" s="1">
        <v>76314736232</v>
      </c>
      <c r="D34" s="1">
        <v>152401963814</v>
      </c>
      <c r="E34" s="1">
        <v>50811440575</v>
      </c>
      <c r="F34" s="1">
        <v>193706000744</v>
      </c>
    </row>
    <row r="35" spans="1:6" x14ac:dyDescent="0.15">
      <c r="A35" t="s">
        <v>24</v>
      </c>
      <c r="B35" t="s">
        <v>25</v>
      </c>
      <c r="C35" s="1">
        <v>270212698934</v>
      </c>
      <c r="D35" s="1">
        <v>249246172645</v>
      </c>
      <c r="E35" s="1">
        <v>270263098934</v>
      </c>
      <c r="F35" s="1">
        <v>393575058792</v>
      </c>
    </row>
    <row r="36" spans="1:6" x14ac:dyDescent="0.15">
      <c r="A36" t="s">
        <v>26</v>
      </c>
      <c r="B36" t="s">
        <v>27</v>
      </c>
      <c r="C36" s="1">
        <v>43113316977</v>
      </c>
      <c r="D36" s="1">
        <v>49271716684</v>
      </c>
      <c r="E36" s="1">
        <v>105779374</v>
      </c>
      <c r="F36" s="1">
        <v>33045371331</v>
      </c>
    </row>
    <row r="40" spans="1:6" ht="10.5" customHeight="1" x14ac:dyDescent="0.15">
      <c r="A40" t="s">
        <v>3</v>
      </c>
    </row>
    <row r="41" spans="1:6" ht="10.5" customHeight="1" x14ac:dyDescent="0.15">
      <c r="A41" s="21" t="s">
        <v>4</v>
      </c>
      <c r="B41" s="21"/>
      <c r="C41" s="21"/>
      <c r="D41" s="21"/>
      <c r="E41" s="21"/>
      <c r="F41" s="21"/>
    </row>
    <row r="42" spans="1:6" ht="10.5" customHeight="1" x14ac:dyDescent="0.15">
      <c r="A42" s="21" t="s">
        <v>29</v>
      </c>
      <c r="B42" s="21"/>
      <c r="C42" s="21"/>
      <c r="D42" s="21"/>
      <c r="E42" s="21"/>
      <c r="F42" s="21"/>
    </row>
    <row r="44" spans="1:6" x14ac:dyDescent="0.15">
      <c r="A44" t="s">
        <v>6</v>
      </c>
      <c r="C44" t="s">
        <v>7</v>
      </c>
      <c r="D44" t="s">
        <v>7</v>
      </c>
      <c r="E44" t="s">
        <v>8</v>
      </c>
      <c r="F44" t="s">
        <v>8</v>
      </c>
    </row>
    <row r="45" spans="1:6" x14ac:dyDescent="0.15">
      <c r="C45" t="s">
        <v>9</v>
      </c>
      <c r="D45" t="s">
        <v>9</v>
      </c>
      <c r="E45" t="s">
        <v>10</v>
      </c>
      <c r="F45" t="s">
        <v>10</v>
      </c>
    </row>
    <row r="46" spans="1:6" x14ac:dyDescent="0.15">
      <c r="A46" t="s">
        <v>11</v>
      </c>
      <c r="C46" t="s">
        <v>12</v>
      </c>
      <c r="D46" t="s">
        <v>13</v>
      </c>
      <c r="E46" t="s">
        <v>12</v>
      </c>
      <c r="F46" t="s">
        <v>13</v>
      </c>
    </row>
    <row r="47" spans="1:6" x14ac:dyDescent="0.15">
      <c r="A47" t="s">
        <v>14</v>
      </c>
      <c r="B47" t="s">
        <v>15</v>
      </c>
      <c r="C47" s="1">
        <v>363252991224</v>
      </c>
      <c r="D47" s="1">
        <v>350439023712</v>
      </c>
      <c r="E47" s="1">
        <v>262200597665</v>
      </c>
      <c r="F47" s="1">
        <v>349427239055</v>
      </c>
    </row>
    <row r="48" spans="1:6" x14ac:dyDescent="0.15">
      <c r="A48" t="s">
        <v>16</v>
      </c>
      <c r="B48" t="s">
        <v>17</v>
      </c>
      <c r="C48" s="1">
        <v>362605015092</v>
      </c>
      <c r="D48" s="1">
        <v>409567187176</v>
      </c>
      <c r="E48" s="1">
        <v>362618192153</v>
      </c>
      <c r="F48" s="1">
        <v>409567477446</v>
      </c>
    </row>
    <row r="49" spans="1:6" x14ac:dyDescent="0.15">
      <c r="A49" t="s">
        <v>18</v>
      </c>
      <c r="B49" t="s">
        <v>19</v>
      </c>
      <c r="C49" s="1">
        <v>1358126039046</v>
      </c>
      <c r="D49" s="1">
        <v>1379476450504</v>
      </c>
      <c r="E49" s="1">
        <v>1097486272563.39</v>
      </c>
      <c r="F49" s="1">
        <v>1893324410941.8601</v>
      </c>
    </row>
    <row r="50" spans="1:6" x14ac:dyDescent="0.15">
      <c r="A50" t="s">
        <v>20</v>
      </c>
      <c r="B50" t="s">
        <v>21</v>
      </c>
      <c r="C50" s="1">
        <v>25798605700</v>
      </c>
      <c r="D50" s="1">
        <v>22463648792</v>
      </c>
      <c r="E50" s="1">
        <v>12069956006</v>
      </c>
      <c r="F50" s="1">
        <v>48686671056.989998</v>
      </c>
    </row>
    <row r="51" spans="1:6" x14ac:dyDescent="0.15">
      <c r="A51" t="s">
        <v>22</v>
      </c>
      <c r="B51" t="s">
        <v>23</v>
      </c>
      <c r="C51" s="1">
        <v>80797348502</v>
      </c>
      <c r="D51" s="1">
        <v>154220848092</v>
      </c>
      <c r="E51" s="1">
        <v>53724076328</v>
      </c>
      <c r="F51" s="1">
        <v>264208815311</v>
      </c>
    </row>
    <row r="52" spans="1:6" x14ac:dyDescent="0.15">
      <c r="A52" t="s">
        <v>24</v>
      </c>
      <c r="B52" t="s">
        <v>25</v>
      </c>
      <c r="C52" s="1">
        <v>1873734410142</v>
      </c>
      <c r="D52" s="1">
        <v>1193081225108</v>
      </c>
      <c r="E52" s="1">
        <v>1873784810142</v>
      </c>
      <c r="F52" s="1">
        <v>1193081762108</v>
      </c>
    </row>
    <row r="53" spans="1:6" x14ac:dyDescent="0.15">
      <c r="A53" t="s">
        <v>26</v>
      </c>
      <c r="B53" t="s">
        <v>27</v>
      </c>
      <c r="C53" s="1">
        <v>43113316977</v>
      </c>
      <c r="D53" s="1">
        <v>49271716684</v>
      </c>
      <c r="E53" s="1">
        <v>105779374</v>
      </c>
      <c r="F53" s="1">
        <v>40193377547</v>
      </c>
    </row>
  </sheetData>
  <mergeCells count="6">
    <mergeCell ref="A42:F42"/>
    <mergeCell ref="A7:F7"/>
    <mergeCell ref="A8:F8"/>
    <mergeCell ref="A24:F24"/>
    <mergeCell ref="A25:F25"/>
    <mergeCell ref="A41:F4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F85-1E57-494E-832E-139E4EF7169D}">
  <sheetPr>
    <outlinePr summaryBelow="0"/>
  </sheetPr>
  <dimension ref="A1:H44"/>
  <sheetViews>
    <sheetView workbookViewId="0">
      <selection activeCell="E26" sqref="E26"/>
    </sheetView>
  </sheetViews>
  <sheetFormatPr baseColWidth="10" defaultColWidth="8.83203125" defaultRowHeight="13" x14ac:dyDescent="0.15"/>
  <cols>
    <col min="1" max="3" width="8.83203125" style="5"/>
    <col min="4" max="4" width="18" style="5" bestFit="1" customWidth="1"/>
    <col min="5" max="6" width="41" style="5" bestFit="1" customWidth="1"/>
    <col min="7" max="8" width="20.6640625" style="5" bestFit="1" customWidth="1"/>
    <col min="9" max="16384" width="8.83203125" style="5"/>
  </cols>
  <sheetData>
    <row r="1" spans="1:8" x14ac:dyDescent="0.15">
      <c r="A1" s="5" t="s">
        <v>0</v>
      </c>
    </row>
    <row r="3" spans="1:8" x14ac:dyDescent="0.15">
      <c r="A3" s="5" t="s">
        <v>1</v>
      </c>
    </row>
    <row r="4" spans="1:8" x14ac:dyDescent="0.15">
      <c r="A4" s="5" t="s">
        <v>38</v>
      </c>
    </row>
    <row r="6" spans="1:8" ht="10.5" customHeight="1" x14ac:dyDescent="0.15">
      <c r="A6" s="5" t="s">
        <v>3</v>
      </c>
    </row>
    <row r="7" spans="1:8" ht="10.5" customHeight="1" x14ac:dyDescent="0.15">
      <c r="A7" s="22" t="s">
        <v>4</v>
      </c>
      <c r="B7" s="22"/>
      <c r="C7" s="22"/>
      <c r="D7" s="22"/>
      <c r="E7" s="22"/>
      <c r="F7" s="22"/>
      <c r="G7" s="22"/>
      <c r="H7" s="22"/>
    </row>
    <row r="8" spans="1:8" ht="10.5" customHeight="1" x14ac:dyDescent="0.15">
      <c r="A8" s="22" t="s">
        <v>5</v>
      </c>
      <c r="B8" s="22"/>
      <c r="C8" s="22"/>
      <c r="D8" s="22"/>
      <c r="E8" s="22"/>
      <c r="F8" s="22"/>
      <c r="G8" s="22"/>
      <c r="H8" s="22"/>
    </row>
    <row r="9" spans="1:8" ht="10.5" customHeight="1" x14ac:dyDescent="0.15">
      <c r="A9" s="22" t="s">
        <v>39</v>
      </c>
      <c r="B9" s="22"/>
      <c r="C9" s="22"/>
      <c r="D9" s="22"/>
      <c r="E9" s="22"/>
      <c r="F9" s="22"/>
      <c r="G9" s="22"/>
      <c r="H9" s="22"/>
    </row>
    <row r="11" spans="1:8" x14ac:dyDescent="0.15">
      <c r="A11" s="5" t="s">
        <v>40</v>
      </c>
      <c r="C11" s="5" t="s">
        <v>6</v>
      </c>
      <c r="E11" s="5" t="s">
        <v>7</v>
      </c>
      <c r="F11" s="5" t="s">
        <v>7</v>
      </c>
      <c r="G11" s="5" t="s">
        <v>8</v>
      </c>
      <c r="H11" s="5" t="s">
        <v>8</v>
      </c>
    </row>
    <row r="12" spans="1:8" x14ac:dyDescent="0.15">
      <c r="E12" s="5" t="s">
        <v>9</v>
      </c>
      <c r="F12" s="5" t="s">
        <v>9</v>
      </c>
      <c r="G12" s="5" t="s">
        <v>10</v>
      </c>
      <c r="H12" s="5" t="s">
        <v>10</v>
      </c>
    </row>
    <row r="13" spans="1:8" x14ac:dyDescent="0.15">
      <c r="C13" s="5" t="s">
        <v>41</v>
      </c>
      <c r="E13" s="5" t="s">
        <v>12</v>
      </c>
      <c r="F13" s="5" t="s">
        <v>13</v>
      </c>
      <c r="G13" s="5" t="s">
        <v>12</v>
      </c>
      <c r="H13" s="5" t="s">
        <v>13</v>
      </c>
    </row>
    <row r="14" spans="1:8" x14ac:dyDescent="0.15">
      <c r="A14" s="5" t="s">
        <v>42</v>
      </c>
      <c r="B14" s="5" t="s">
        <v>42</v>
      </c>
      <c r="C14" s="5" t="s">
        <v>43</v>
      </c>
      <c r="D14" s="5" t="s">
        <v>43</v>
      </c>
      <c r="E14" s="6">
        <v>272153004442</v>
      </c>
      <c r="F14" s="6">
        <v>217286125109</v>
      </c>
      <c r="H14" s="6">
        <v>231643536143</v>
      </c>
    </row>
    <row r="15" spans="1:8" x14ac:dyDescent="0.15">
      <c r="A15" s="5" t="s">
        <v>43</v>
      </c>
      <c r="B15" s="5" t="s">
        <v>43</v>
      </c>
      <c r="C15" s="5" t="s">
        <v>44</v>
      </c>
      <c r="D15" s="5" t="s">
        <v>44</v>
      </c>
      <c r="E15" s="6">
        <v>2122439078</v>
      </c>
      <c r="H15" s="6">
        <v>67189488452</v>
      </c>
    </row>
    <row r="16" spans="1:8" x14ac:dyDescent="0.15">
      <c r="A16" s="5" t="s">
        <v>43</v>
      </c>
      <c r="B16" s="5" t="s">
        <v>43</v>
      </c>
      <c r="C16" s="5" t="s">
        <v>43</v>
      </c>
      <c r="D16" s="5" t="s">
        <v>43</v>
      </c>
      <c r="E16" s="6">
        <v>69674069548</v>
      </c>
      <c r="F16" s="6">
        <v>71293493556</v>
      </c>
      <c r="G16" s="6">
        <v>54214707500</v>
      </c>
      <c r="H16" s="6">
        <v>266042697756.35999</v>
      </c>
    </row>
    <row r="20" spans="1:8" ht="10.5" customHeight="1" x14ac:dyDescent="0.15">
      <c r="A20" s="5" t="s">
        <v>3</v>
      </c>
    </row>
    <row r="21" spans="1:8" ht="10.5" customHeight="1" x14ac:dyDescent="0.15">
      <c r="A21" s="22" t="s">
        <v>4</v>
      </c>
      <c r="B21" s="22"/>
      <c r="C21" s="22"/>
      <c r="D21" s="22"/>
      <c r="E21" s="22"/>
      <c r="F21" s="22"/>
      <c r="G21" s="22"/>
      <c r="H21" s="22"/>
    </row>
    <row r="22" spans="1:8" ht="10.5" customHeight="1" x14ac:dyDescent="0.15">
      <c r="A22" s="22" t="s">
        <v>28</v>
      </c>
      <c r="B22" s="22"/>
      <c r="C22" s="22"/>
      <c r="D22" s="22"/>
      <c r="E22" s="22"/>
      <c r="F22" s="22"/>
      <c r="G22" s="22"/>
      <c r="H22" s="22"/>
    </row>
    <row r="23" spans="1:8" ht="10.5" customHeight="1" x14ac:dyDescent="0.15">
      <c r="A23" s="22" t="s">
        <v>39</v>
      </c>
      <c r="B23" s="22"/>
      <c r="C23" s="22"/>
      <c r="D23" s="22"/>
      <c r="E23" s="22"/>
      <c r="F23" s="22"/>
      <c r="G23" s="22"/>
      <c r="H23" s="22"/>
    </row>
    <row r="25" spans="1:8" x14ac:dyDescent="0.15">
      <c r="A25" s="5" t="s">
        <v>40</v>
      </c>
      <c r="C25" s="5" t="s">
        <v>6</v>
      </c>
      <c r="E25" s="5" t="s">
        <v>7</v>
      </c>
      <c r="F25" s="5" t="s">
        <v>7</v>
      </c>
      <c r="G25" s="5" t="s">
        <v>8</v>
      </c>
      <c r="H25" s="5" t="s">
        <v>8</v>
      </c>
    </row>
    <row r="26" spans="1:8" x14ac:dyDescent="0.15">
      <c r="E26" s="5" t="s">
        <v>9</v>
      </c>
      <c r="F26" s="5" t="s">
        <v>9</v>
      </c>
      <c r="G26" s="5" t="s">
        <v>10</v>
      </c>
      <c r="H26" s="5" t="s">
        <v>10</v>
      </c>
    </row>
    <row r="27" spans="1:8" x14ac:dyDescent="0.15">
      <c r="C27" s="5" t="s">
        <v>41</v>
      </c>
      <c r="E27" s="5" t="s">
        <v>12</v>
      </c>
      <c r="F27" s="5" t="s">
        <v>13</v>
      </c>
      <c r="G27" s="5" t="s">
        <v>12</v>
      </c>
      <c r="H27" s="5" t="s">
        <v>13</v>
      </c>
    </row>
    <row r="28" spans="1:8" x14ac:dyDescent="0.15">
      <c r="A28" s="5" t="s">
        <v>42</v>
      </c>
      <c r="B28" s="5" t="s">
        <v>42</v>
      </c>
      <c r="C28" s="5" t="s">
        <v>43</v>
      </c>
      <c r="D28" s="5" t="s">
        <v>43</v>
      </c>
      <c r="E28" s="6">
        <v>439859601248</v>
      </c>
      <c r="F28" s="6">
        <v>463996482778</v>
      </c>
      <c r="G28" s="6">
        <v>430692827249</v>
      </c>
      <c r="H28" s="6">
        <v>442599904896</v>
      </c>
    </row>
    <row r="29" spans="1:8" x14ac:dyDescent="0.15">
      <c r="A29" s="5" t="s">
        <v>43</v>
      </c>
      <c r="B29" s="5" t="s">
        <v>43</v>
      </c>
      <c r="C29" s="5" t="s">
        <v>44</v>
      </c>
      <c r="D29" s="5" t="s">
        <v>44</v>
      </c>
      <c r="E29" s="6">
        <v>234476398514</v>
      </c>
      <c r="F29" s="6">
        <v>284224089175</v>
      </c>
      <c r="G29" s="6">
        <v>272569769101</v>
      </c>
      <c r="H29" s="6">
        <v>301259025859</v>
      </c>
    </row>
    <row r="30" spans="1:8" x14ac:dyDescent="0.15">
      <c r="A30" s="5" t="s">
        <v>43</v>
      </c>
      <c r="B30" s="5" t="s">
        <v>43</v>
      </c>
      <c r="C30" s="5" t="s">
        <v>43</v>
      </c>
      <c r="D30" s="5" t="s">
        <v>43</v>
      </c>
      <c r="E30" s="6">
        <v>339840526216</v>
      </c>
      <c r="F30" s="6">
        <v>342676259886</v>
      </c>
      <c r="G30" s="6">
        <v>340008968713.39001</v>
      </c>
      <c r="H30" s="6">
        <v>584589757835.5</v>
      </c>
    </row>
    <row r="34" spans="1:8" ht="10.5" customHeight="1" x14ac:dyDescent="0.15">
      <c r="A34" s="5" t="s">
        <v>3</v>
      </c>
    </row>
    <row r="35" spans="1:8" ht="10.5" customHeight="1" x14ac:dyDescent="0.15">
      <c r="A35" s="22" t="s">
        <v>4</v>
      </c>
      <c r="B35" s="22"/>
      <c r="C35" s="22"/>
      <c r="D35" s="22"/>
      <c r="E35" s="22"/>
      <c r="F35" s="22"/>
      <c r="G35" s="22"/>
      <c r="H35" s="22"/>
    </row>
    <row r="36" spans="1:8" ht="10.5" customHeight="1" x14ac:dyDescent="0.15">
      <c r="A36" s="22" t="s">
        <v>29</v>
      </c>
      <c r="B36" s="22"/>
      <c r="C36" s="22"/>
      <c r="D36" s="22"/>
      <c r="E36" s="22"/>
      <c r="F36" s="22"/>
      <c r="G36" s="22"/>
      <c r="H36" s="22"/>
    </row>
    <row r="37" spans="1:8" ht="10.5" customHeight="1" x14ac:dyDescent="0.15">
      <c r="A37" s="22" t="s">
        <v>45</v>
      </c>
      <c r="B37" s="22"/>
      <c r="C37" s="22"/>
      <c r="D37" s="22"/>
      <c r="E37" s="22"/>
      <c r="F37" s="22"/>
      <c r="G37" s="22"/>
      <c r="H37" s="22"/>
    </row>
    <row r="39" spans="1:8" x14ac:dyDescent="0.15">
      <c r="A39" s="5" t="s">
        <v>40</v>
      </c>
      <c r="C39" s="5" t="s">
        <v>6</v>
      </c>
      <c r="E39" s="5" t="s">
        <v>7</v>
      </c>
      <c r="F39" s="5" t="s">
        <v>7</v>
      </c>
      <c r="G39" s="5" t="s">
        <v>8</v>
      </c>
      <c r="H39" s="5" t="s">
        <v>8</v>
      </c>
    </row>
    <row r="40" spans="1:8" x14ac:dyDescent="0.15">
      <c r="E40" s="5" t="s">
        <v>9</v>
      </c>
      <c r="F40" s="5" t="s">
        <v>9</v>
      </c>
      <c r="G40" s="5" t="s">
        <v>10</v>
      </c>
      <c r="H40" s="5" t="s">
        <v>10</v>
      </c>
    </row>
    <row r="41" spans="1:8" x14ac:dyDescent="0.15">
      <c r="C41" s="5" t="s">
        <v>41</v>
      </c>
      <c r="E41" s="5" t="s">
        <v>12</v>
      </c>
      <c r="F41" s="5" t="s">
        <v>13</v>
      </c>
      <c r="G41" s="5" t="s">
        <v>12</v>
      </c>
      <c r="H41" s="5" t="s">
        <v>13</v>
      </c>
    </row>
    <row r="42" spans="1:8" x14ac:dyDescent="0.15">
      <c r="A42" s="5" t="s">
        <v>42</v>
      </c>
      <c r="B42" s="5" t="s">
        <v>42</v>
      </c>
      <c r="C42" s="5" t="s">
        <v>43</v>
      </c>
      <c r="D42" s="5" t="s">
        <v>43</v>
      </c>
      <c r="E42" s="6">
        <v>712012605690</v>
      </c>
      <c r="F42" s="6">
        <v>681282607887</v>
      </c>
      <c r="G42" s="6">
        <v>430692827249</v>
      </c>
      <c r="H42" s="6">
        <v>674243441039</v>
      </c>
    </row>
    <row r="43" spans="1:8" x14ac:dyDescent="0.15">
      <c r="A43" s="5" t="s">
        <v>43</v>
      </c>
      <c r="B43" s="5" t="s">
        <v>43</v>
      </c>
      <c r="C43" s="5" t="s">
        <v>44</v>
      </c>
      <c r="D43" s="5" t="s">
        <v>44</v>
      </c>
      <c r="E43" s="6">
        <v>236598837592</v>
      </c>
      <c r="F43" s="6">
        <v>284224089175</v>
      </c>
      <c r="G43" s="6">
        <v>272569769101</v>
      </c>
      <c r="H43" s="6">
        <v>368448514311</v>
      </c>
    </row>
    <row r="44" spans="1:8" x14ac:dyDescent="0.15">
      <c r="A44" s="5" t="s">
        <v>43</v>
      </c>
      <c r="B44" s="5" t="s">
        <v>43</v>
      </c>
      <c r="C44" s="5" t="s">
        <v>43</v>
      </c>
      <c r="D44" s="5" t="s">
        <v>43</v>
      </c>
      <c r="E44" s="6">
        <v>409514595764</v>
      </c>
      <c r="F44" s="6">
        <v>413969753442</v>
      </c>
      <c r="G44" s="6">
        <v>394223676213.39001</v>
      </c>
      <c r="H44" s="6">
        <v>850632455591.86096</v>
      </c>
    </row>
  </sheetData>
  <mergeCells count="9">
    <mergeCell ref="A35:H35"/>
    <mergeCell ref="A36:H36"/>
    <mergeCell ref="A37:H37"/>
    <mergeCell ref="A7:H7"/>
    <mergeCell ref="A8:H8"/>
    <mergeCell ref="A9:H9"/>
    <mergeCell ref="A21:H21"/>
    <mergeCell ref="A22:H22"/>
    <mergeCell ref="A23:H2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C83E-698B-3741-970E-2AA611D7C308}">
  <dimension ref="A3:D544"/>
  <sheetViews>
    <sheetView topLeftCell="A362" zoomScale="129" zoomScaleNormal="129" workbookViewId="0">
      <selection activeCell="B373" sqref="B373"/>
    </sheetView>
  </sheetViews>
  <sheetFormatPr baseColWidth="10" defaultRowHeight="13" x14ac:dyDescent="0.15"/>
  <cols>
    <col min="1" max="1" width="77.5" bestFit="1" customWidth="1"/>
    <col min="2" max="3" width="18.33203125" bestFit="1" customWidth="1"/>
    <col min="4" max="4" width="17.33203125" bestFit="1" customWidth="1"/>
  </cols>
  <sheetData>
    <row r="3" spans="1:4" x14ac:dyDescent="0.15">
      <c r="A3" s="7" t="s">
        <v>249</v>
      </c>
      <c r="B3" t="s">
        <v>3049</v>
      </c>
      <c r="C3" t="s">
        <v>3050</v>
      </c>
      <c r="D3" t="s">
        <v>3051</v>
      </c>
    </row>
    <row r="4" spans="1:4" x14ac:dyDescent="0.15">
      <c r="A4" s="8" t="s">
        <v>275</v>
      </c>
      <c r="B4" s="10">
        <v>135486930737</v>
      </c>
      <c r="C4" s="10">
        <v>121019862186</v>
      </c>
      <c r="D4" s="10">
        <v>14467068551</v>
      </c>
    </row>
    <row r="5" spans="1:4" x14ac:dyDescent="0.15">
      <c r="A5" s="8" t="s">
        <v>270</v>
      </c>
      <c r="B5" s="10">
        <v>102183152149</v>
      </c>
      <c r="C5" s="10">
        <v>92653913512</v>
      </c>
      <c r="D5" s="10">
        <v>9529238637</v>
      </c>
    </row>
    <row r="6" spans="1:4" x14ac:dyDescent="0.15">
      <c r="A6" s="8" t="s">
        <v>272</v>
      </c>
      <c r="B6" s="10">
        <v>110813676304</v>
      </c>
      <c r="C6" s="10">
        <v>108058519082</v>
      </c>
      <c r="D6" s="10">
        <v>2755157222</v>
      </c>
    </row>
    <row r="7" spans="1:4" x14ac:dyDescent="0.15">
      <c r="A7" s="8" t="s">
        <v>262</v>
      </c>
      <c r="B7" s="10">
        <v>170257483473</v>
      </c>
      <c r="C7" s="10">
        <v>168116198008</v>
      </c>
      <c r="D7" s="10">
        <v>2141285465</v>
      </c>
    </row>
    <row r="8" spans="1:4" x14ac:dyDescent="0.15">
      <c r="A8" s="12" t="s">
        <v>3312</v>
      </c>
      <c r="B8" s="10">
        <v>30466168748</v>
      </c>
      <c r="C8" s="10">
        <v>27013710081</v>
      </c>
      <c r="D8" s="10">
        <v>3452458667</v>
      </c>
    </row>
    <row r="9" spans="1:4" x14ac:dyDescent="0.15">
      <c r="A9" s="12" t="s">
        <v>3056</v>
      </c>
      <c r="B9" s="10">
        <v>700013696</v>
      </c>
      <c r="C9" s="10">
        <v>30000</v>
      </c>
      <c r="D9" s="10">
        <v>699983696</v>
      </c>
    </row>
    <row r="10" spans="1:4" x14ac:dyDescent="0.15">
      <c r="A10" s="12" t="s">
        <v>3260</v>
      </c>
      <c r="B10" s="10">
        <v>26271765559</v>
      </c>
      <c r="C10" s="10">
        <v>25627891097</v>
      </c>
      <c r="D10" s="10">
        <v>643874462</v>
      </c>
    </row>
    <row r="11" spans="1:4" x14ac:dyDescent="0.15">
      <c r="A11" s="12" t="s">
        <v>3240</v>
      </c>
      <c r="B11" s="10">
        <v>1581005000</v>
      </c>
      <c r="C11" s="10">
        <v>1177514000</v>
      </c>
      <c r="D11" s="10">
        <v>403491000</v>
      </c>
    </row>
    <row r="12" spans="1:4" x14ac:dyDescent="0.15">
      <c r="A12" s="12" t="s">
        <v>3330</v>
      </c>
      <c r="B12" s="10">
        <v>1366827492</v>
      </c>
      <c r="C12" s="10">
        <v>1255079178</v>
      </c>
      <c r="D12" s="10">
        <v>111748314</v>
      </c>
    </row>
    <row r="13" spans="1:4" x14ac:dyDescent="0.15">
      <c r="A13" s="12" t="s">
        <v>3268</v>
      </c>
      <c r="B13" s="10">
        <v>592090977</v>
      </c>
      <c r="C13" s="10">
        <v>490684533</v>
      </c>
      <c r="D13" s="10">
        <v>101406444</v>
      </c>
    </row>
    <row r="14" spans="1:4" x14ac:dyDescent="0.15">
      <c r="A14" s="12" t="s">
        <v>3247</v>
      </c>
      <c r="B14" s="10">
        <v>251146231</v>
      </c>
      <c r="C14" s="10">
        <v>165527173</v>
      </c>
      <c r="D14" s="10">
        <v>85619058</v>
      </c>
    </row>
    <row r="15" spans="1:4" x14ac:dyDescent="0.15">
      <c r="A15" s="12" t="s">
        <v>3277</v>
      </c>
      <c r="B15" s="10">
        <v>227733209</v>
      </c>
      <c r="C15" s="10">
        <v>152575630</v>
      </c>
      <c r="D15" s="10">
        <v>75157579</v>
      </c>
    </row>
    <row r="16" spans="1:4" x14ac:dyDescent="0.15">
      <c r="A16" s="12" t="s">
        <v>3184</v>
      </c>
      <c r="B16" s="10">
        <v>71000000</v>
      </c>
      <c r="C16" s="10"/>
      <c r="D16" s="10">
        <v>71000000</v>
      </c>
    </row>
    <row r="17" spans="1:4" x14ac:dyDescent="0.15">
      <c r="A17" s="12" t="s">
        <v>3279</v>
      </c>
      <c r="B17" s="10">
        <v>110913743</v>
      </c>
      <c r="C17" s="10">
        <v>42300895</v>
      </c>
      <c r="D17" s="10">
        <v>68612848</v>
      </c>
    </row>
    <row r="18" spans="1:4" x14ac:dyDescent="0.15">
      <c r="A18" s="12" t="s">
        <v>3174</v>
      </c>
      <c r="B18" s="10">
        <v>66554387</v>
      </c>
      <c r="C18" s="10"/>
      <c r="D18" s="10">
        <v>66554387</v>
      </c>
    </row>
    <row r="19" spans="1:4" x14ac:dyDescent="0.15">
      <c r="A19" s="12" t="s">
        <v>3204</v>
      </c>
      <c r="B19" s="10">
        <v>964971749</v>
      </c>
      <c r="C19" s="10">
        <v>902686161</v>
      </c>
      <c r="D19" s="10">
        <v>62285588</v>
      </c>
    </row>
    <row r="20" spans="1:4" x14ac:dyDescent="0.15">
      <c r="A20" s="12" t="s">
        <v>3176</v>
      </c>
      <c r="B20" s="10">
        <v>56150000</v>
      </c>
      <c r="C20" s="10"/>
      <c r="D20" s="10">
        <v>56150000</v>
      </c>
    </row>
    <row r="21" spans="1:4" x14ac:dyDescent="0.15">
      <c r="A21" s="12" t="s">
        <v>3295</v>
      </c>
      <c r="B21" s="10">
        <v>54994843</v>
      </c>
      <c r="C21" s="10"/>
      <c r="D21" s="10">
        <v>54994843</v>
      </c>
    </row>
    <row r="22" spans="1:4" x14ac:dyDescent="0.15">
      <c r="A22" s="12" t="s">
        <v>3225</v>
      </c>
      <c r="B22" s="10">
        <v>348405127</v>
      </c>
      <c r="C22" s="10">
        <v>294447066</v>
      </c>
      <c r="D22" s="10">
        <v>53958061</v>
      </c>
    </row>
    <row r="23" spans="1:4" x14ac:dyDescent="0.15">
      <c r="A23" s="12" t="s">
        <v>3098</v>
      </c>
      <c r="B23" s="10">
        <v>75778023</v>
      </c>
      <c r="C23" s="10">
        <v>26140581</v>
      </c>
      <c r="D23" s="10">
        <v>49637442</v>
      </c>
    </row>
    <row r="24" spans="1:4" x14ac:dyDescent="0.15">
      <c r="A24" s="12" t="s">
        <v>3334</v>
      </c>
      <c r="B24" s="10">
        <v>375751299</v>
      </c>
      <c r="C24" s="10">
        <v>335653545</v>
      </c>
      <c r="D24" s="10">
        <v>40097754</v>
      </c>
    </row>
    <row r="25" spans="1:4" x14ac:dyDescent="0.15">
      <c r="A25" s="12" t="s">
        <v>3296</v>
      </c>
      <c r="B25" s="10">
        <v>40000000</v>
      </c>
      <c r="C25" s="10"/>
      <c r="D25" s="10">
        <v>40000000</v>
      </c>
    </row>
    <row r="26" spans="1:4" x14ac:dyDescent="0.15">
      <c r="A26" s="12" t="s">
        <v>3214</v>
      </c>
      <c r="B26" s="10">
        <v>945200000</v>
      </c>
      <c r="C26" s="10">
        <v>906682560</v>
      </c>
      <c r="D26" s="10">
        <v>38517440</v>
      </c>
    </row>
    <row r="27" spans="1:4" x14ac:dyDescent="0.15">
      <c r="A27" s="12" t="s">
        <v>3289</v>
      </c>
      <c r="B27" s="10">
        <v>112996000</v>
      </c>
      <c r="C27" s="10">
        <v>84000000</v>
      </c>
      <c r="D27" s="10">
        <v>28996000</v>
      </c>
    </row>
    <row r="28" spans="1:4" x14ac:dyDescent="0.15">
      <c r="A28" s="12" t="s">
        <v>3188</v>
      </c>
      <c r="B28" s="10">
        <v>26000000</v>
      </c>
      <c r="C28" s="10">
        <v>2000000</v>
      </c>
      <c r="D28" s="10">
        <v>24000000</v>
      </c>
    </row>
    <row r="29" spans="1:4" x14ac:dyDescent="0.15">
      <c r="A29" s="12" t="s">
        <v>3301</v>
      </c>
      <c r="B29" s="10">
        <v>313550983</v>
      </c>
      <c r="C29" s="10">
        <v>290893563</v>
      </c>
      <c r="D29" s="10">
        <v>22657420</v>
      </c>
    </row>
    <row r="30" spans="1:4" x14ac:dyDescent="0.15">
      <c r="A30" s="12" t="s">
        <v>3363</v>
      </c>
      <c r="B30" s="10">
        <v>27148870</v>
      </c>
      <c r="C30" s="10">
        <v>6910992</v>
      </c>
      <c r="D30" s="10">
        <v>20237878</v>
      </c>
    </row>
    <row r="31" spans="1:4" x14ac:dyDescent="0.15">
      <c r="A31" s="12" t="s">
        <v>3076</v>
      </c>
      <c r="B31" s="10">
        <v>20000000</v>
      </c>
      <c r="C31" s="10"/>
      <c r="D31" s="10">
        <v>20000000</v>
      </c>
    </row>
    <row r="32" spans="1:4" x14ac:dyDescent="0.15">
      <c r="A32" s="12" t="s">
        <v>3298</v>
      </c>
      <c r="B32" s="10">
        <v>40968457</v>
      </c>
      <c r="C32" s="10">
        <v>23318412</v>
      </c>
      <c r="D32" s="10">
        <v>17650045</v>
      </c>
    </row>
    <row r="33" spans="1:4" x14ac:dyDescent="0.15">
      <c r="A33" s="12" t="s">
        <v>3322</v>
      </c>
      <c r="B33" s="10">
        <v>23762688</v>
      </c>
      <c r="C33" s="10">
        <v>7117286</v>
      </c>
      <c r="D33" s="10">
        <v>16645402</v>
      </c>
    </row>
    <row r="34" spans="1:4" x14ac:dyDescent="0.15">
      <c r="A34" s="12" t="s">
        <v>3328</v>
      </c>
      <c r="B34" s="10">
        <v>24246802</v>
      </c>
      <c r="C34" s="10">
        <v>7745193</v>
      </c>
      <c r="D34" s="10">
        <v>16501609</v>
      </c>
    </row>
    <row r="35" spans="1:4" x14ac:dyDescent="0.15">
      <c r="A35" s="12" t="s">
        <v>3166</v>
      </c>
      <c r="B35" s="10">
        <v>16000000</v>
      </c>
      <c r="C35" s="10"/>
      <c r="D35" s="10">
        <v>16000000</v>
      </c>
    </row>
    <row r="36" spans="1:4" x14ac:dyDescent="0.15">
      <c r="A36" s="12" t="s">
        <v>3253</v>
      </c>
      <c r="B36" s="10">
        <v>15000000</v>
      </c>
      <c r="C36" s="10"/>
      <c r="D36" s="10">
        <v>15000000</v>
      </c>
    </row>
    <row r="37" spans="1:4" x14ac:dyDescent="0.15">
      <c r="A37" s="12" t="s">
        <v>3175</v>
      </c>
      <c r="B37" s="10">
        <v>15000000</v>
      </c>
      <c r="C37" s="10"/>
      <c r="D37" s="10">
        <v>15000000</v>
      </c>
    </row>
    <row r="38" spans="1:4" x14ac:dyDescent="0.15">
      <c r="A38" s="12" t="s">
        <v>3252</v>
      </c>
      <c r="B38" s="10">
        <v>15078008</v>
      </c>
      <c r="C38" s="10">
        <v>2698608</v>
      </c>
      <c r="D38" s="10">
        <v>12379400</v>
      </c>
    </row>
    <row r="39" spans="1:4" x14ac:dyDescent="0.15">
      <c r="A39" s="12" t="s">
        <v>3266</v>
      </c>
      <c r="B39" s="10">
        <v>28527804</v>
      </c>
      <c r="C39" s="10">
        <v>16532824</v>
      </c>
      <c r="D39" s="10">
        <v>11994980</v>
      </c>
    </row>
    <row r="40" spans="1:4" x14ac:dyDescent="0.15">
      <c r="A40" s="12" t="s">
        <v>3349</v>
      </c>
      <c r="B40" s="10">
        <v>21038965</v>
      </c>
      <c r="C40" s="10">
        <v>9929029</v>
      </c>
      <c r="D40" s="10">
        <v>11109936</v>
      </c>
    </row>
    <row r="41" spans="1:4" x14ac:dyDescent="0.15">
      <c r="A41" s="12" t="s">
        <v>3238</v>
      </c>
      <c r="B41" s="10">
        <v>50972401</v>
      </c>
      <c r="C41" s="10">
        <v>39890096</v>
      </c>
      <c r="D41" s="10">
        <v>11082305</v>
      </c>
    </row>
    <row r="42" spans="1:4" x14ac:dyDescent="0.15">
      <c r="A42" s="12" t="s">
        <v>3355</v>
      </c>
      <c r="B42" s="10">
        <v>90000000</v>
      </c>
      <c r="C42" s="10">
        <v>80000000</v>
      </c>
      <c r="D42" s="10">
        <v>10000000</v>
      </c>
    </row>
    <row r="43" spans="1:4" x14ac:dyDescent="0.15">
      <c r="A43" s="12" t="s">
        <v>3293</v>
      </c>
      <c r="B43" s="10">
        <v>16845815</v>
      </c>
      <c r="C43" s="10">
        <v>6858000</v>
      </c>
      <c r="D43" s="10">
        <v>9987815</v>
      </c>
    </row>
    <row r="44" spans="1:4" x14ac:dyDescent="0.15">
      <c r="A44" s="12" t="s">
        <v>3226</v>
      </c>
      <c r="B44" s="10">
        <v>42000000</v>
      </c>
      <c r="C44" s="10">
        <v>33464533</v>
      </c>
      <c r="D44" s="10">
        <v>8535467</v>
      </c>
    </row>
    <row r="45" spans="1:4" x14ac:dyDescent="0.15">
      <c r="A45" s="12" t="s">
        <v>3060</v>
      </c>
      <c r="B45" s="10">
        <v>23100000</v>
      </c>
      <c r="C45" s="10">
        <v>15000000</v>
      </c>
      <c r="D45" s="10">
        <v>8100000</v>
      </c>
    </row>
    <row r="46" spans="1:4" x14ac:dyDescent="0.15">
      <c r="A46" s="12" t="s">
        <v>3356</v>
      </c>
      <c r="B46" s="10">
        <v>8500000</v>
      </c>
      <c r="C46" s="10">
        <v>500000</v>
      </c>
      <c r="D46" s="10">
        <v>8000000</v>
      </c>
    </row>
    <row r="47" spans="1:4" x14ac:dyDescent="0.15">
      <c r="A47" s="12" t="s">
        <v>3251</v>
      </c>
      <c r="B47" s="10">
        <v>17150000</v>
      </c>
      <c r="C47" s="10">
        <v>10000000</v>
      </c>
      <c r="D47" s="10">
        <v>7150000</v>
      </c>
    </row>
    <row r="48" spans="1:4" x14ac:dyDescent="0.15">
      <c r="A48" s="12" t="s">
        <v>3094</v>
      </c>
      <c r="B48" s="10">
        <v>7000000</v>
      </c>
      <c r="C48" s="10">
        <v>50000</v>
      </c>
      <c r="D48" s="10">
        <v>6950000</v>
      </c>
    </row>
    <row r="49" spans="1:4" x14ac:dyDescent="0.15">
      <c r="A49" s="12" t="s">
        <v>3177</v>
      </c>
      <c r="B49" s="10">
        <v>6932000</v>
      </c>
      <c r="C49" s="10"/>
      <c r="D49" s="10">
        <v>6932000</v>
      </c>
    </row>
    <row r="50" spans="1:4" x14ac:dyDescent="0.15">
      <c r="A50" s="12" t="s">
        <v>3262</v>
      </c>
      <c r="B50" s="10">
        <v>82900000</v>
      </c>
      <c r="C50" s="10">
        <v>76833128</v>
      </c>
      <c r="D50" s="10">
        <v>6066872</v>
      </c>
    </row>
    <row r="51" spans="1:4" x14ac:dyDescent="0.15">
      <c r="A51" s="12" t="s">
        <v>3299</v>
      </c>
      <c r="B51" s="10">
        <v>40000000</v>
      </c>
      <c r="C51" s="10">
        <v>34047000</v>
      </c>
      <c r="D51" s="10">
        <v>5953000</v>
      </c>
    </row>
    <row r="52" spans="1:4" x14ac:dyDescent="0.15">
      <c r="A52" s="12" t="s">
        <v>3144</v>
      </c>
      <c r="B52" s="10">
        <v>44224056</v>
      </c>
      <c r="C52" s="10">
        <v>38823634</v>
      </c>
      <c r="D52" s="10">
        <v>5400422</v>
      </c>
    </row>
    <row r="53" spans="1:4" x14ac:dyDescent="0.15">
      <c r="A53" s="12" t="s">
        <v>3099</v>
      </c>
      <c r="B53" s="10">
        <v>7588123</v>
      </c>
      <c r="C53" s="10">
        <v>2530000</v>
      </c>
      <c r="D53" s="10">
        <v>5058123</v>
      </c>
    </row>
    <row r="54" spans="1:4" x14ac:dyDescent="0.15">
      <c r="A54" s="12" t="s">
        <v>3159</v>
      </c>
      <c r="B54" s="10">
        <v>6000000</v>
      </c>
      <c r="C54" s="10">
        <v>1488375</v>
      </c>
      <c r="D54" s="10">
        <v>4511625</v>
      </c>
    </row>
    <row r="55" spans="1:4" x14ac:dyDescent="0.15">
      <c r="A55" s="12" t="s">
        <v>3070</v>
      </c>
      <c r="B55" s="10">
        <v>7500000</v>
      </c>
      <c r="C55" s="10">
        <v>3000000</v>
      </c>
      <c r="D55" s="10">
        <v>4500000</v>
      </c>
    </row>
    <row r="56" spans="1:4" x14ac:dyDescent="0.15">
      <c r="A56" s="12" t="s">
        <v>3061</v>
      </c>
      <c r="B56" s="10">
        <v>4330000</v>
      </c>
      <c r="C56" s="10"/>
      <c r="D56" s="10">
        <v>4330000</v>
      </c>
    </row>
    <row r="57" spans="1:4" x14ac:dyDescent="0.15">
      <c r="A57" s="12" t="s">
        <v>3319</v>
      </c>
      <c r="B57" s="10">
        <v>8919000</v>
      </c>
      <c r="C57" s="10">
        <v>4820005</v>
      </c>
      <c r="D57" s="10">
        <v>4098995</v>
      </c>
    </row>
    <row r="58" spans="1:4" x14ac:dyDescent="0.15">
      <c r="A58" s="12" t="s">
        <v>3181</v>
      </c>
      <c r="B58" s="10">
        <v>4016250</v>
      </c>
      <c r="C58" s="10"/>
      <c r="D58" s="10">
        <v>4016250</v>
      </c>
    </row>
    <row r="59" spans="1:4" x14ac:dyDescent="0.15">
      <c r="A59" s="12" t="s">
        <v>3360</v>
      </c>
      <c r="B59" s="10">
        <v>3959469</v>
      </c>
      <c r="C59" s="10"/>
      <c r="D59" s="10">
        <v>3959469</v>
      </c>
    </row>
    <row r="60" spans="1:4" x14ac:dyDescent="0.15">
      <c r="A60" s="12" t="s">
        <v>3263</v>
      </c>
      <c r="B60" s="10">
        <v>22500000</v>
      </c>
      <c r="C60" s="10">
        <v>19275000</v>
      </c>
      <c r="D60" s="10">
        <v>3225000</v>
      </c>
    </row>
    <row r="61" spans="1:4" x14ac:dyDescent="0.15">
      <c r="A61" s="12" t="s">
        <v>3089</v>
      </c>
      <c r="B61" s="10">
        <v>3000000</v>
      </c>
      <c r="C61" s="10"/>
      <c r="D61" s="10">
        <v>3000000</v>
      </c>
    </row>
    <row r="62" spans="1:4" x14ac:dyDescent="0.15">
      <c r="A62" s="12" t="s">
        <v>3092</v>
      </c>
      <c r="B62" s="10">
        <v>3000000</v>
      </c>
      <c r="C62" s="10"/>
      <c r="D62" s="10">
        <v>3000000</v>
      </c>
    </row>
    <row r="63" spans="1:4" x14ac:dyDescent="0.15">
      <c r="A63" s="12" t="s">
        <v>3090</v>
      </c>
      <c r="B63" s="10">
        <v>3000000</v>
      </c>
      <c r="C63" s="10"/>
      <c r="D63" s="10">
        <v>3000000</v>
      </c>
    </row>
    <row r="64" spans="1:4" x14ac:dyDescent="0.15">
      <c r="A64" s="12" t="s">
        <v>3207</v>
      </c>
      <c r="B64" s="10">
        <v>6000000</v>
      </c>
      <c r="C64" s="10">
        <v>3278549</v>
      </c>
      <c r="D64" s="10">
        <v>2721451</v>
      </c>
    </row>
    <row r="65" spans="1:4" x14ac:dyDescent="0.15">
      <c r="A65" s="12" t="s">
        <v>3269</v>
      </c>
      <c r="B65" s="10">
        <v>6306551</v>
      </c>
      <c r="C65" s="10">
        <v>3623075</v>
      </c>
      <c r="D65" s="10">
        <v>2683476</v>
      </c>
    </row>
    <row r="66" spans="1:4" x14ac:dyDescent="0.15">
      <c r="A66" s="12" t="s">
        <v>3134</v>
      </c>
      <c r="B66" s="10">
        <v>2480429</v>
      </c>
      <c r="C66" s="10"/>
      <c r="D66" s="10">
        <v>2480429</v>
      </c>
    </row>
    <row r="67" spans="1:4" x14ac:dyDescent="0.15">
      <c r="A67" s="12" t="s">
        <v>3077</v>
      </c>
      <c r="B67" s="10">
        <v>2000000</v>
      </c>
      <c r="C67" s="10"/>
      <c r="D67" s="10">
        <v>2000000</v>
      </c>
    </row>
    <row r="68" spans="1:4" x14ac:dyDescent="0.15">
      <c r="A68" s="12" t="s">
        <v>3283</v>
      </c>
      <c r="B68" s="10">
        <v>3000000</v>
      </c>
      <c r="C68" s="10">
        <v>1000000</v>
      </c>
      <c r="D68" s="10">
        <v>2000000</v>
      </c>
    </row>
    <row r="69" spans="1:4" x14ac:dyDescent="0.15">
      <c r="A69" s="12" t="s">
        <v>3062</v>
      </c>
      <c r="B69" s="10">
        <v>2500000</v>
      </c>
      <c r="C69" s="10">
        <v>500000</v>
      </c>
      <c r="D69" s="10">
        <v>2000000</v>
      </c>
    </row>
    <row r="70" spans="1:4" x14ac:dyDescent="0.15">
      <c r="A70" s="12" t="s">
        <v>3153</v>
      </c>
      <c r="B70" s="10">
        <v>3971600</v>
      </c>
      <c r="C70" s="10">
        <v>2000000</v>
      </c>
      <c r="D70" s="10">
        <v>1971600</v>
      </c>
    </row>
    <row r="71" spans="1:4" x14ac:dyDescent="0.15">
      <c r="A71" s="12" t="s">
        <v>3122</v>
      </c>
      <c r="B71" s="10">
        <v>1854000</v>
      </c>
      <c r="C71" s="10"/>
      <c r="D71" s="10">
        <v>1854000</v>
      </c>
    </row>
    <row r="72" spans="1:4" x14ac:dyDescent="0.15">
      <c r="A72" s="12" t="s">
        <v>3351</v>
      </c>
      <c r="B72" s="10">
        <v>4500000</v>
      </c>
      <c r="C72" s="10">
        <v>2741033</v>
      </c>
      <c r="D72" s="10">
        <v>1758967</v>
      </c>
    </row>
    <row r="73" spans="1:4" x14ac:dyDescent="0.15">
      <c r="A73" s="12" t="s">
        <v>3310</v>
      </c>
      <c r="B73" s="10">
        <v>4326717</v>
      </c>
      <c r="C73" s="10">
        <v>2659313</v>
      </c>
      <c r="D73" s="10">
        <v>1667404</v>
      </c>
    </row>
    <row r="74" spans="1:4" x14ac:dyDescent="0.15">
      <c r="A74" s="12" t="s">
        <v>3202</v>
      </c>
      <c r="B74" s="10">
        <v>16979192</v>
      </c>
      <c r="C74" s="10">
        <v>15338687</v>
      </c>
      <c r="D74" s="10">
        <v>1640505</v>
      </c>
    </row>
    <row r="75" spans="1:4" x14ac:dyDescent="0.15">
      <c r="A75" s="12" t="s">
        <v>3208</v>
      </c>
      <c r="B75" s="10">
        <v>3374600</v>
      </c>
      <c r="C75" s="10">
        <v>1761762</v>
      </c>
      <c r="D75" s="10">
        <v>1612838</v>
      </c>
    </row>
    <row r="76" spans="1:4" x14ac:dyDescent="0.15">
      <c r="A76" s="12" t="s">
        <v>3205</v>
      </c>
      <c r="B76" s="10">
        <v>17324993</v>
      </c>
      <c r="C76" s="10">
        <v>15732421</v>
      </c>
      <c r="D76" s="10">
        <v>1592572</v>
      </c>
    </row>
    <row r="77" spans="1:4" x14ac:dyDescent="0.15">
      <c r="A77" s="12" t="s">
        <v>3154</v>
      </c>
      <c r="B77" s="10">
        <v>2540036</v>
      </c>
      <c r="C77" s="10">
        <v>1000000</v>
      </c>
      <c r="D77" s="10">
        <v>1540036</v>
      </c>
    </row>
    <row r="78" spans="1:4" x14ac:dyDescent="0.15">
      <c r="A78" s="12" t="s">
        <v>3106</v>
      </c>
      <c r="B78" s="10">
        <v>2000000</v>
      </c>
      <c r="C78" s="10">
        <v>500000</v>
      </c>
      <c r="D78" s="10">
        <v>1500000</v>
      </c>
    </row>
    <row r="79" spans="1:4" x14ac:dyDescent="0.15">
      <c r="A79" s="12" t="s">
        <v>3059</v>
      </c>
      <c r="B79" s="10">
        <v>5000000</v>
      </c>
      <c r="C79" s="10">
        <v>3500000</v>
      </c>
      <c r="D79" s="10">
        <v>1500000</v>
      </c>
    </row>
    <row r="80" spans="1:4" x14ac:dyDescent="0.15">
      <c r="A80" s="12" t="s">
        <v>3143</v>
      </c>
      <c r="B80" s="10">
        <v>5000000</v>
      </c>
      <c r="C80" s="10">
        <v>3500000</v>
      </c>
      <c r="D80" s="10">
        <v>1500000</v>
      </c>
    </row>
    <row r="81" spans="1:4" x14ac:dyDescent="0.15">
      <c r="A81" s="12" t="s">
        <v>3152</v>
      </c>
      <c r="B81" s="10">
        <v>2456494</v>
      </c>
      <c r="C81" s="10">
        <v>1000000</v>
      </c>
      <c r="D81" s="10">
        <v>1456494</v>
      </c>
    </row>
    <row r="82" spans="1:4" x14ac:dyDescent="0.15">
      <c r="A82" s="12" t="s">
        <v>3093</v>
      </c>
      <c r="B82" s="10">
        <v>1400000</v>
      </c>
      <c r="C82" s="10"/>
      <c r="D82" s="10">
        <v>1400000</v>
      </c>
    </row>
    <row r="83" spans="1:4" x14ac:dyDescent="0.15">
      <c r="A83" s="12" t="s">
        <v>3178</v>
      </c>
      <c r="B83" s="10">
        <v>1266000</v>
      </c>
      <c r="C83" s="10"/>
      <c r="D83" s="10">
        <v>1266000</v>
      </c>
    </row>
    <row r="84" spans="1:4" x14ac:dyDescent="0.15">
      <c r="A84" s="12" t="s">
        <v>3237</v>
      </c>
      <c r="B84" s="10">
        <v>18244601</v>
      </c>
      <c r="C84" s="10">
        <v>16996617</v>
      </c>
      <c r="D84" s="10">
        <v>1247984</v>
      </c>
    </row>
    <row r="85" spans="1:4" x14ac:dyDescent="0.15">
      <c r="A85" s="12" t="s">
        <v>3373</v>
      </c>
      <c r="B85" s="10">
        <v>7192194</v>
      </c>
      <c r="C85" s="10">
        <v>6000000</v>
      </c>
      <c r="D85" s="10">
        <v>1192194</v>
      </c>
    </row>
    <row r="86" spans="1:4" x14ac:dyDescent="0.15">
      <c r="A86" s="12" t="s">
        <v>3284</v>
      </c>
      <c r="B86" s="10">
        <v>1680000</v>
      </c>
      <c r="C86" s="10">
        <v>500000</v>
      </c>
      <c r="D86" s="10">
        <v>1180000</v>
      </c>
    </row>
    <row r="87" spans="1:4" x14ac:dyDescent="0.15">
      <c r="A87" s="12" t="s">
        <v>3182</v>
      </c>
      <c r="B87" s="10">
        <v>1091087</v>
      </c>
      <c r="C87" s="10"/>
      <c r="D87" s="10">
        <v>1091087</v>
      </c>
    </row>
    <row r="88" spans="1:4" x14ac:dyDescent="0.15">
      <c r="A88" s="12" t="s">
        <v>3223</v>
      </c>
      <c r="B88" s="10">
        <v>8094938</v>
      </c>
      <c r="C88" s="10">
        <v>7065000</v>
      </c>
      <c r="D88" s="10">
        <v>1029938</v>
      </c>
    </row>
    <row r="89" spans="1:4" x14ac:dyDescent="0.15">
      <c r="A89" s="12" t="s">
        <v>3087</v>
      </c>
      <c r="B89" s="10">
        <v>1000000</v>
      </c>
      <c r="C89" s="10"/>
      <c r="D89" s="10">
        <v>1000000</v>
      </c>
    </row>
    <row r="90" spans="1:4" x14ac:dyDescent="0.15">
      <c r="A90" s="12" t="s">
        <v>3080</v>
      </c>
      <c r="B90" s="10">
        <v>2000000</v>
      </c>
      <c r="C90" s="10">
        <v>1000000</v>
      </c>
      <c r="D90" s="10">
        <v>1000000</v>
      </c>
    </row>
    <row r="91" spans="1:4" x14ac:dyDescent="0.15">
      <c r="A91" s="12" t="s">
        <v>3321</v>
      </c>
      <c r="B91" s="10">
        <v>1000000</v>
      </c>
      <c r="C91" s="10"/>
      <c r="D91" s="10">
        <v>1000000</v>
      </c>
    </row>
    <row r="92" spans="1:4" x14ac:dyDescent="0.15">
      <c r="A92" s="12" t="s">
        <v>3179</v>
      </c>
      <c r="B92" s="10">
        <v>990000</v>
      </c>
      <c r="C92" s="10"/>
      <c r="D92" s="10">
        <v>990000</v>
      </c>
    </row>
    <row r="93" spans="1:4" x14ac:dyDescent="0.15">
      <c r="A93" s="12" t="s">
        <v>3352</v>
      </c>
      <c r="B93" s="10">
        <v>1945208</v>
      </c>
      <c r="C93" s="10">
        <v>1000000</v>
      </c>
      <c r="D93" s="10">
        <v>945208</v>
      </c>
    </row>
    <row r="94" spans="1:4" x14ac:dyDescent="0.15">
      <c r="A94" s="12" t="s">
        <v>3096</v>
      </c>
      <c r="B94" s="10">
        <v>1321000</v>
      </c>
      <c r="C94" s="10">
        <v>400000</v>
      </c>
      <c r="D94" s="10">
        <v>921000</v>
      </c>
    </row>
    <row r="95" spans="1:4" x14ac:dyDescent="0.15">
      <c r="A95" s="12" t="s">
        <v>3095</v>
      </c>
      <c r="B95" s="10">
        <v>1450000</v>
      </c>
      <c r="C95" s="10">
        <v>550000</v>
      </c>
      <c r="D95" s="10">
        <v>900000</v>
      </c>
    </row>
    <row r="96" spans="1:4" x14ac:dyDescent="0.15">
      <c r="A96" s="12" t="s">
        <v>3375</v>
      </c>
      <c r="B96" s="10">
        <v>66500163</v>
      </c>
      <c r="C96" s="10">
        <v>65647676</v>
      </c>
      <c r="D96" s="10">
        <v>852487</v>
      </c>
    </row>
    <row r="97" spans="1:4" x14ac:dyDescent="0.15">
      <c r="A97" s="12" t="s">
        <v>3148</v>
      </c>
      <c r="B97" s="10">
        <v>1009596</v>
      </c>
      <c r="C97" s="10">
        <v>200000</v>
      </c>
      <c r="D97" s="10">
        <v>809596</v>
      </c>
    </row>
    <row r="98" spans="1:4" x14ac:dyDescent="0.15">
      <c r="A98" s="12" t="s">
        <v>3121</v>
      </c>
      <c r="B98" s="10">
        <v>1308793</v>
      </c>
      <c r="C98" s="10">
        <v>500000</v>
      </c>
      <c r="D98" s="10">
        <v>808793</v>
      </c>
    </row>
    <row r="99" spans="1:4" x14ac:dyDescent="0.15">
      <c r="A99" s="12" t="s">
        <v>3084</v>
      </c>
      <c r="B99" s="10">
        <v>2247951</v>
      </c>
      <c r="C99" s="10">
        <v>1488980</v>
      </c>
      <c r="D99" s="10">
        <v>758971</v>
      </c>
    </row>
    <row r="100" spans="1:4" x14ac:dyDescent="0.15">
      <c r="A100" s="12" t="s">
        <v>3361</v>
      </c>
      <c r="B100" s="10">
        <v>4000000</v>
      </c>
      <c r="C100" s="10">
        <v>3339581</v>
      </c>
      <c r="D100" s="10">
        <v>660419</v>
      </c>
    </row>
    <row r="101" spans="1:4" x14ac:dyDescent="0.15">
      <c r="A101" s="12" t="s">
        <v>3155</v>
      </c>
      <c r="B101" s="10">
        <v>5234192</v>
      </c>
      <c r="C101" s="10">
        <v>4576685</v>
      </c>
      <c r="D101" s="10">
        <v>657507</v>
      </c>
    </row>
    <row r="102" spans="1:4" x14ac:dyDescent="0.15">
      <c r="A102" s="12" t="s">
        <v>3317</v>
      </c>
      <c r="B102" s="10">
        <v>1280000</v>
      </c>
      <c r="C102" s="10">
        <v>660000</v>
      </c>
      <c r="D102" s="10">
        <v>620000</v>
      </c>
    </row>
    <row r="103" spans="1:4" x14ac:dyDescent="0.15">
      <c r="A103" s="12" t="s">
        <v>3336</v>
      </c>
      <c r="B103" s="10">
        <v>9988828</v>
      </c>
      <c r="C103" s="10">
        <v>9372204</v>
      </c>
      <c r="D103" s="10">
        <v>616624</v>
      </c>
    </row>
    <row r="104" spans="1:4" x14ac:dyDescent="0.15">
      <c r="A104" s="12" t="s">
        <v>3125</v>
      </c>
      <c r="B104" s="10">
        <v>1108542</v>
      </c>
      <c r="C104" s="10">
        <v>500000</v>
      </c>
      <c r="D104" s="10">
        <v>608542</v>
      </c>
    </row>
    <row r="105" spans="1:4" x14ac:dyDescent="0.15">
      <c r="A105" s="12" t="s">
        <v>3082</v>
      </c>
      <c r="B105" s="10">
        <v>742000</v>
      </c>
      <c r="C105" s="10">
        <v>200067</v>
      </c>
      <c r="D105" s="10">
        <v>541933</v>
      </c>
    </row>
    <row r="106" spans="1:4" x14ac:dyDescent="0.15">
      <c r="A106" s="12" t="s">
        <v>3078</v>
      </c>
      <c r="B106" s="10">
        <v>2000000</v>
      </c>
      <c r="C106" s="10">
        <v>1500000</v>
      </c>
      <c r="D106" s="10">
        <v>500000</v>
      </c>
    </row>
    <row r="107" spans="1:4" x14ac:dyDescent="0.15">
      <c r="A107" s="12" t="s">
        <v>3123</v>
      </c>
      <c r="B107" s="10">
        <v>1000000</v>
      </c>
      <c r="C107" s="10">
        <v>500000</v>
      </c>
      <c r="D107" s="10">
        <v>500000</v>
      </c>
    </row>
    <row r="108" spans="1:4" x14ac:dyDescent="0.15">
      <c r="A108" s="12" t="s">
        <v>3111</v>
      </c>
      <c r="B108" s="10">
        <v>5500000</v>
      </c>
      <c r="C108" s="10">
        <v>5000000</v>
      </c>
      <c r="D108" s="10">
        <v>500000</v>
      </c>
    </row>
    <row r="109" spans="1:4" x14ac:dyDescent="0.15">
      <c r="A109" s="12" t="s">
        <v>3136</v>
      </c>
      <c r="B109" s="10">
        <v>1500000</v>
      </c>
      <c r="C109" s="10">
        <v>1000000</v>
      </c>
      <c r="D109" s="10">
        <v>500000</v>
      </c>
    </row>
    <row r="110" spans="1:4" x14ac:dyDescent="0.15">
      <c r="A110" s="12" t="s">
        <v>3232</v>
      </c>
      <c r="B110" s="10">
        <v>1254692</v>
      </c>
      <c r="C110" s="10">
        <v>810000</v>
      </c>
      <c r="D110" s="10">
        <v>444692</v>
      </c>
    </row>
    <row r="111" spans="1:4" x14ac:dyDescent="0.15">
      <c r="A111" s="12" t="s">
        <v>3216</v>
      </c>
      <c r="B111" s="10">
        <v>1199965</v>
      </c>
      <c r="C111" s="10">
        <v>758501</v>
      </c>
      <c r="D111" s="10">
        <v>441464</v>
      </c>
    </row>
    <row r="112" spans="1:4" x14ac:dyDescent="0.15">
      <c r="A112" s="12" t="s">
        <v>3108</v>
      </c>
      <c r="B112" s="10">
        <v>507000</v>
      </c>
      <c r="C112" s="10">
        <v>85000</v>
      </c>
      <c r="D112" s="10">
        <v>422000</v>
      </c>
    </row>
    <row r="113" spans="1:4" x14ac:dyDescent="0.15">
      <c r="A113" s="12" t="s">
        <v>3333</v>
      </c>
      <c r="B113" s="10">
        <v>400000</v>
      </c>
      <c r="C113" s="10"/>
      <c r="D113" s="10">
        <v>400000</v>
      </c>
    </row>
    <row r="114" spans="1:4" x14ac:dyDescent="0.15">
      <c r="A114" s="12" t="s">
        <v>3302</v>
      </c>
      <c r="B114" s="10">
        <v>14802864</v>
      </c>
      <c r="C114" s="10">
        <v>14405902</v>
      </c>
      <c r="D114" s="10">
        <v>396962</v>
      </c>
    </row>
    <row r="115" spans="1:4" x14ac:dyDescent="0.15">
      <c r="A115" s="12" t="s">
        <v>3133</v>
      </c>
      <c r="B115" s="10">
        <v>1374600</v>
      </c>
      <c r="C115" s="10">
        <v>1000000</v>
      </c>
      <c r="D115" s="10">
        <v>374600</v>
      </c>
    </row>
    <row r="116" spans="1:4" x14ac:dyDescent="0.15">
      <c r="A116" s="12" t="s">
        <v>3180</v>
      </c>
      <c r="B116" s="10">
        <v>350000</v>
      </c>
      <c r="C116" s="10"/>
      <c r="D116" s="10">
        <v>350000</v>
      </c>
    </row>
    <row r="117" spans="1:4" x14ac:dyDescent="0.15">
      <c r="A117" s="12" t="s">
        <v>3198</v>
      </c>
      <c r="B117" s="10">
        <v>10637004</v>
      </c>
      <c r="C117" s="10">
        <v>10299998</v>
      </c>
      <c r="D117" s="10">
        <v>337006</v>
      </c>
    </row>
    <row r="118" spans="1:4" x14ac:dyDescent="0.15">
      <c r="A118" s="12" t="s">
        <v>3116</v>
      </c>
      <c r="B118" s="10">
        <v>4812115</v>
      </c>
      <c r="C118" s="10">
        <v>4478247</v>
      </c>
      <c r="D118" s="10">
        <v>333868</v>
      </c>
    </row>
    <row r="119" spans="1:4" x14ac:dyDescent="0.15">
      <c r="A119" s="12" t="s">
        <v>3300</v>
      </c>
      <c r="B119" s="10">
        <v>558000</v>
      </c>
      <c r="C119" s="10">
        <v>250000</v>
      </c>
      <c r="D119" s="10">
        <v>308000</v>
      </c>
    </row>
    <row r="120" spans="1:4" x14ac:dyDescent="0.15">
      <c r="A120" s="12" t="s">
        <v>3350</v>
      </c>
      <c r="B120" s="10">
        <v>1750000</v>
      </c>
      <c r="C120" s="10">
        <v>1450000</v>
      </c>
      <c r="D120" s="10">
        <v>300000</v>
      </c>
    </row>
    <row r="121" spans="1:4" x14ac:dyDescent="0.15">
      <c r="A121" s="12" t="s">
        <v>3246</v>
      </c>
      <c r="B121" s="10">
        <v>27409527</v>
      </c>
      <c r="C121" s="10">
        <v>27111927</v>
      </c>
      <c r="D121" s="10">
        <v>297600</v>
      </c>
    </row>
    <row r="122" spans="1:4" x14ac:dyDescent="0.15">
      <c r="A122" s="12" t="s">
        <v>3163</v>
      </c>
      <c r="B122" s="10">
        <v>1598656</v>
      </c>
      <c r="C122" s="10">
        <v>1374700</v>
      </c>
      <c r="D122" s="10">
        <v>223956</v>
      </c>
    </row>
    <row r="123" spans="1:4" x14ac:dyDescent="0.15">
      <c r="A123" s="12" t="s">
        <v>3105</v>
      </c>
      <c r="B123" s="10">
        <v>200000</v>
      </c>
      <c r="C123" s="10"/>
      <c r="D123" s="10">
        <v>200000</v>
      </c>
    </row>
    <row r="124" spans="1:4" x14ac:dyDescent="0.15">
      <c r="A124" s="12" t="s">
        <v>3325</v>
      </c>
      <c r="B124" s="10">
        <v>1000000</v>
      </c>
      <c r="C124" s="10">
        <v>819637</v>
      </c>
      <c r="D124" s="10">
        <v>180363</v>
      </c>
    </row>
    <row r="125" spans="1:4" x14ac:dyDescent="0.15">
      <c r="A125" s="12" t="s">
        <v>3083</v>
      </c>
      <c r="B125" s="10">
        <v>250000</v>
      </c>
      <c r="C125" s="10">
        <v>77383</v>
      </c>
      <c r="D125" s="10">
        <v>172617</v>
      </c>
    </row>
    <row r="126" spans="1:4" x14ac:dyDescent="0.15">
      <c r="A126" s="12" t="s">
        <v>3126</v>
      </c>
      <c r="B126" s="10">
        <v>1717000</v>
      </c>
      <c r="C126" s="10">
        <v>1550000</v>
      </c>
      <c r="D126" s="10">
        <v>167000</v>
      </c>
    </row>
    <row r="127" spans="1:4" x14ac:dyDescent="0.15">
      <c r="A127" s="12" t="s">
        <v>3364</v>
      </c>
      <c r="B127" s="10">
        <v>2499998</v>
      </c>
      <c r="C127" s="10">
        <v>2351996</v>
      </c>
      <c r="D127" s="10">
        <v>148002</v>
      </c>
    </row>
    <row r="128" spans="1:4" x14ac:dyDescent="0.15">
      <c r="A128" s="12" t="s">
        <v>3068</v>
      </c>
      <c r="B128" s="10">
        <v>1100000</v>
      </c>
      <c r="C128" s="10">
        <v>1000000</v>
      </c>
      <c r="D128" s="10">
        <v>100000</v>
      </c>
    </row>
    <row r="129" spans="1:4" x14ac:dyDescent="0.15">
      <c r="A129" s="12" t="s">
        <v>3270</v>
      </c>
      <c r="B129" s="10">
        <v>2000000</v>
      </c>
      <c r="C129" s="10">
        <v>1900000</v>
      </c>
      <c r="D129" s="10">
        <v>100000</v>
      </c>
    </row>
    <row r="130" spans="1:4" x14ac:dyDescent="0.15">
      <c r="A130" s="12" t="s">
        <v>3072</v>
      </c>
      <c r="B130" s="10">
        <v>250000</v>
      </c>
      <c r="C130" s="10">
        <v>170000</v>
      </c>
      <c r="D130" s="10">
        <v>80000</v>
      </c>
    </row>
    <row r="131" spans="1:4" x14ac:dyDescent="0.15">
      <c r="A131" s="12" t="s">
        <v>3132</v>
      </c>
      <c r="B131" s="10">
        <v>230000</v>
      </c>
      <c r="C131" s="10">
        <v>155000</v>
      </c>
      <c r="D131" s="10">
        <v>75000</v>
      </c>
    </row>
    <row r="132" spans="1:4" x14ac:dyDescent="0.15">
      <c r="A132" s="12" t="s">
        <v>3341</v>
      </c>
      <c r="B132" s="10">
        <v>409800</v>
      </c>
      <c r="C132" s="10">
        <v>343643</v>
      </c>
      <c r="D132" s="10">
        <v>66157</v>
      </c>
    </row>
    <row r="133" spans="1:4" x14ac:dyDescent="0.15">
      <c r="A133" s="12" t="s">
        <v>3338</v>
      </c>
      <c r="B133" s="10">
        <v>1000000</v>
      </c>
      <c r="C133" s="10">
        <v>935742</v>
      </c>
      <c r="D133" s="10">
        <v>64258</v>
      </c>
    </row>
    <row r="134" spans="1:4" x14ac:dyDescent="0.15">
      <c r="A134" s="12" t="s">
        <v>3233</v>
      </c>
      <c r="B134" s="10">
        <v>134600</v>
      </c>
      <c r="C134" s="10">
        <v>78000</v>
      </c>
      <c r="D134" s="10">
        <v>56600</v>
      </c>
    </row>
    <row r="135" spans="1:4" x14ac:dyDescent="0.15">
      <c r="A135" s="12" t="s">
        <v>3164</v>
      </c>
      <c r="B135" s="10">
        <v>500000</v>
      </c>
      <c r="C135" s="10">
        <v>450000</v>
      </c>
      <c r="D135" s="10">
        <v>50000</v>
      </c>
    </row>
    <row r="136" spans="1:4" x14ac:dyDescent="0.15">
      <c r="A136" s="12" t="s">
        <v>3294</v>
      </c>
      <c r="B136" s="10">
        <v>28240880</v>
      </c>
      <c r="C136" s="10">
        <v>28210000</v>
      </c>
      <c r="D136" s="10">
        <v>30880</v>
      </c>
    </row>
    <row r="137" spans="1:4" x14ac:dyDescent="0.15">
      <c r="A137" s="12" t="s">
        <v>3103</v>
      </c>
      <c r="B137" s="10">
        <v>521905</v>
      </c>
      <c r="C137" s="10">
        <v>500000</v>
      </c>
      <c r="D137" s="10">
        <v>21905</v>
      </c>
    </row>
    <row r="138" spans="1:4" x14ac:dyDescent="0.15">
      <c r="A138" s="12" t="s">
        <v>3280</v>
      </c>
      <c r="B138" s="10">
        <v>10000</v>
      </c>
      <c r="C138" s="10">
        <v>0</v>
      </c>
      <c r="D138" s="10">
        <v>10000</v>
      </c>
    </row>
    <row r="139" spans="1:4" x14ac:dyDescent="0.15">
      <c r="A139" s="12" t="s">
        <v>3342</v>
      </c>
      <c r="B139" s="10">
        <v>300000</v>
      </c>
      <c r="C139" s="10">
        <v>292366</v>
      </c>
      <c r="D139" s="10">
        <v>7634</v>
      </c>
    </row>
    <row r="140" spans="1:4" x14ac:dyDescent="0.15">
      <c r="A140" s="12" t="s">
        <v>3201</v>
      </c>
      <c r="B140" s="10">
        <v>102045</v>
      </c>
      <c r="C140" s="10">
        <v>99000</v>
      </c>
      <c r="D140" s="10">
        <v>3045</v>
      </c>
    </row>
    <row r="141" spans="1:4" x14ac:dyDescent="0.15">
      <c r="A141" s="12" t="s">
        <v>3239</v>
      </c>
      <c r="B141" s="10"/>
      <c r="C141" s="10">
        <v>0</v>
      </c>
      <c r="D141" s="10">
        <v>0</v>
      </c>
    </row>
    <row r="142" spans="1:4" x14ac:dyDescent="0.15">
      <c r="A142" s="12" t="s">
        <v>3320</v>
      </c>
      <c r="B142" s="10">
        <v>16000000</v>
      </c>
      <c r="C142" s="10">
        <v>16000000</v>
      </c>
      <c r="D142" s="10">
        <v>0</v>
      </c>
    </row>
    <row r="143" spans="1:4" x14ac:dyDescent="0.15">
      <c r="A143" s="12" t="s">
        <v>3138</v>
      </c>
      <c r="B143" s="10">
        <v>500000</v>
      </c>
      <c r="C143" s="10">
        <v>500000</v>
      </c>
      <c r="D143" s="10">
        <v>0</v>
      </c>
    </row>
    <row r="144" spans="1:4" x14ac:dyDescent="0.15">
      <c r="A144" s="12" t="s">
        <v>3211</v>
      </c>
      <c r="B144" s="10">
        <v>8000000</v>
      </c>
      <c r="C144" s="10">
        <v>8000000</v>
      </c>
      <c r="D144" s="10">
        <v>0</v>
      </c>
    </row>
    <row r="145" spans="1:4" x14ac:dyDescent="0.15">
      <c r="A145" s="12" t="s">
        <v>3199</v>
      </c>
      <c r="B145" s="10">
        <v>1100000</v>
      </c>
      <c r="C145" s="10">
        <v>1100000</v>
      </c>
      <c r="D145" s="10">
        <v>0</v>
      </c>
    </row>
    <row r="146" spans="1:4" x14ac:dyDescent="0.15">
      <c r="A146" s="12" t="s">
        <v>3187</v>
      </c>
      <c r="B146" s="10"/>
      <c r="C146" s="10"/>
      <c r="D146" s="10">
        <v>0</v>
      </c>
    </row>
    <row r="147" spans="1:4" x14ac:dyDescent="0.15">
      <c r="A147" s="12" t="s">
        <v>3297</v>
      </c>
      <c r="B147" s="10"/>
      <c r="C147" s="10"/>
      <c r="D147" s="10">
        <v>0</v>
      </c>
    </row>
    <row r="148" spans="1:4" x14ac:dyDescent="0.15">
      <c r="A148" s="12" t="s">
        <v>3127</v>
      </c>
      <c r="B148" s="10"/>
      <c r="C148" s="10"/>
      <c r="D148" s="10">
        <v>0</v>
      </c>
    </row>
    <row r="149" spans="1:4" x14ac:dyDescent="0.15">
      <c r="A149" s="12" t="s">
        <v>3305</v>
      </c>
      <c r="B149" s="10">
        <v>5000000</v>
      </c>
      <c r="C149" s="10">
        <v>5000000</v>
      </c>
      <c r="D149" s="10">
        <v>0</v>
      </c>
    </row>
    <row r="150" spans="1:4" x14ac:dyDescent="0.15">
      <c r="A150" s="12" t="s">
        <v>3370</v>
      </c>
      <c r="B150" s="10">
        <v>7000000</v>
      </c>
      <c r="C150" s="10">
        <v>7000000</v>
      </c>
      <c r="D150" s="10">
        <v>0</v>
      </c>
    </row>
    <row r="151" spans="1:4" x14ac:dyDescent="0.15">
      <c r="A151" s="12" t="s">
        <v>3173</v>
      </c>
      <c r="B151" s="10"/>
      <c r="C151" s="10"/>
      <c r="D151" s="10">
        <v>0</v>
      </c>
    </row>
    <row r="152" spans="1:4" x14ac:dyDescent="0.15">
      <c r="A152" s="12" t="s">
        <v>3278</v>
      </c>
      <c r="B152" s="10">
        <v>14420000</v>
      </c>
      <c r="C152" s="10">
        <v>14420000</v>
      </c>
      <c r="D152" s="10">
        <v>0</v>
      </c>
    </row>
    <row r="153" spans="1:4" x14ac:dyDescent="0.15">
      <c r="A153" s="12" t="s">
        <v>3185</v>
      </c>
      <c r="B153" s="10"/>
      <c r="C153" s="10"/>
      <c r="D153" s="10">
        <v>0</v>
      </c>
    </row>
    <row r="154" spans="1:4" x14ac:dyDescent="0.15">
      <c r="A154" s="12" t="s">
        <v>3250</v>
      </c>
      <c r="B154" s="10">
        <v>100000</v>
      </c>
      <c r="C154" s="10">
        <v>100000</v>
      </c>
      <c r="D154" s="10">
        <v>0</v>
      </c>
    </row>
    <row r="155" spans="1:4" x14ac:dyDescent="0.15">
      <c r="A155" s="12" t="s">
        <v>3183</v>
      </c>
      <c r="B155" s="10"/>
      <c r="C155" s="10"/>
      <c r="D155" s="10">
        <v>0</v>
      </c>
    </row>
    <row r="156" spans="1:4" x14ac:dyDescent="0.15">
      <c r="A156" s="12" t="s">
        <v>3131</v>
      </c>
      <c r="B156" s="10"/>
      <c r="C156" s="10"/>
      <c r="D156" s="10">
        <v>0</v>
      </c>
    </row>
    <row r="157" spans="1:4" x14ac:dyDescent="0.15">
      <c r="A157" s="12" t="s">
        <v>3190</v>
      </c>
      <c r="B157" s="10">
        <v>1000000</v>
      </c>
      <c r="C157" s="10">
        <v>1000000</v>
      </c>
      <c r="D157" s="10">
        <v>0</v>
      </c>
    </row>
    <row r="158" spans="1:4" x14ac:dyDescent="0.15">
      <c r="A158" s="12" t="s">
        <v>3285</v>
      </c>
      <c r="B158" s="10"/>
      <c r="C158" s="10">
        <v>0</v>
      </c>
      <c r="D158" s="10">
        <v>0</v>
      </c>
    </row>
    <row r="159" spans="1:4" x14ac:dyDescent="0.15">
      <c r="A159" s="12" t="s">
        <v>3195</v>
      </c>
      <c r="B159" s="10">
        <v>13500000</v>
      </c>
      <c r="C159" s="10">
        <v>13500000</v>
      </c>
      <c r="D159" s="10">
        <v>0</v>
      </c>
    </row>
    <row r="160" spans="1:4" x14ac:dyDescent="0.15">
      <c r="A160" s="12" t="s">
        <v>3286</v>
      </c>
      <c r="B160" s="10"/>
      <c r="C160" s="10">
        <v>0</v>
      </c>
      <c r="D160" s="10">
        <v>0</v>
      </c>
    </row>
    <row r="161" spans="1:4" x14ac:dyDescent="0.15">
      <c r="A161" s="12" t="s">
        <v>3140</v>
      </c>
      <c r="B161" s="10"/>
      <c r="C161" s="10"/>
      <c r="D161" s="10">
        <v>0</v>
      </c>
    </row>
    <row r="162" spans="1:4" x14ac:dyDescent="0.15">
      <c r="A162" s="12" t="s">
        <v>3110</v>
      </c>
      <c r="B162" s="10"/>
      <c r="C162" s="10"/>
      <c r="D162" s="10">
        <v>0</v>
      </c>
    </row>
    <row r="163" spans="1:4" x14ac:dyDescent="0.15">
      <c r="A163" s="12" t="s">
        <v>3197</v>
      </c>
      <c r="B163" s="10">
        <v>2560000</v>
      </c>
      <c r="C163" s="10">
        <v>2560000</v>
      </c>
      <c r="D163" s="10">
        <v>0</v>
      </c>
    </row>
    <row r="164" spans="1:4" x14ac:dyDescent="0.15">
      <c r="A164" s="12" t="s">
        <v>3291</v>
      </c>
      <c r="B164" s="10">
        <v>443952972</v>
      </c>
      <c r="C164" s="10">
        <v>443952972</v>
      </c>
      <c r="D164" s="10">
        <v>0</v>
      </c>
    </row>
    <row r="165" spans="1:4" x14ac:dyDescent="0.15">
      <c r="A165" s="12" t="s">
        <v>3327</v>
      </c>
      <c r="B165" s="10">
        <v>1000000</v>
      </c>
      <c r="C165" s="10">
        <v>1000000</v>
      </c>
      <c r="D165" s="10">
        <v>0</v>
      </c>
    </row>
    <row r="166" spans="1:4" x14ac:dyDescent="0.15">
      <c r="A166" s="12" t="s">
        <v>3209</v>
      </c>
      <c r="B166" s="10">
        <v>15000000</v>
      </c>
      <c r="C166" s="10">
        <v>15000000</v>
      </c>
      <c r="D166" s="10">
        <v>0</v>
      </c>
    </row>
    <row r="167" spans="1:4" x14ac:dyDescent="0.15">
      <c r="A167" s="12" t="s">
        <v>3055</v>
      </c>
      <c r="B167" s="10">
        <v>600000</v>
      </c>
      <c r="C167" s="10">
        <v>600000</v>
      </c>
      <c r="D167" s="10">
        <v>0</v>
      </c>
    </row>
    <row r="168" spans="1:4" x14ac:dyDescent="0.15">
      <c r="A168" s="12" t="s">
        <v>3120</v>
      </c>
      <c r="B168" s="10">
        <v>500000</v>
      </c>
      <c r="C168" s="10">
        <v>500000</v>
      </c>
      <c r="D168" s="10">
        <v>0</v>
      </c>
    </row>
    <row r="169" spans="1:4" x14ac:dyDescent="0.15">
      <c r="A169" s="12" t="s">
        <v>3359</v>
      </c>
      <c r="B169" s="10"/>
      <c r="C169" s="10"/>
      <c r="D169" s="10">
        <v>0</v>
      </c>
    </row>
    <row r="170" spans="1:4" x14ac:dyDescent="0.15">
      <c r="A170" s="12" t="s">
        <v>3292</v>
      </c>
      <c r="B170" s="10">
        <v>529606980</v>
      </c>
      <c r="C170" s="10">
        <v>529606980</v>
      </c>
      <c r="D170" s="10">
        <v>0</v>
      </c>
    </row>
    <row r="171" spans="1:4" x14ac:dyDescent="0.15">
      <c r="A171" s="12" t="s">
        <v>3151</v>
      </c>
      <c r="B171" s="10">
        <v>1000000</v>
      </c>
      <c r="C171" s="10">
        <v>1000000</v>
      </c>
      <c r="D171" s="10">
        <v>0</v>
      </c>
    </row>
    <row r="172" spans="1:4" x14ac:dyDescent="0.15">
      <c r="A172" s="12" t="s">
        <v>3368</v>
      </c>
      <c r="B172" s="10">
        <v>10000000</v>
      </c>
      <c r="C172" s="10">
        <v>10000000</v>
      </c>
      <c r="D172" s="10">
        <v>0</v>
      </c>
    </row>
    <row r="173" spans="1:4" x14ac:dyDescent="0.15">
      <c r="A173" s="12" t="s">
        <v>3156</v>
      </c>
      <c r="B173" s="10"/>
      <c r="C173" s="10"/>
      <c r="D173" s="10">
        <v>0</v>
      </c>
    </row>
    <row r="174" spans="1:4" x14ac:dyDescent="0.15">
      <c r="A174" s="12" t="s">
        <v>3074</v>
      </c>
      <c r="B174" s="10">
        <v>21000000</v>
      </c>
      <c r="C174" s="10">
        <v>21000000</v>
      </c>
      <c r="D174" s="10">
        <v>0</v>
      </c>
    </row>
    <row r="175" spans="1:4" x14ac:dyDescent="0.15">
      <c r="A175" s="12" t="s">
        <v>3365</v>
      </c>
      <c r="B175" s="10">
        <v>10000000</v>
      </c>
      <c r="C175" s="10">
        <v>10000000</v>
      </c>
      <c r="D175" s="10">
        <v>0</v>
      </c>
    </row>
    <row r="176" spans="1:4" x14ac:dyDescent="0.15">
      <c r="A176" s="12" t="s">
        <v>3367</v>
      </c>
      <c r="B176" s="10">
        <v>5000000</v>
      </c>
      <c r="C176" s="10">
        <v>5000000</v>
      </c>
      <c r="D176" s="10">
        <v>0</v>
      </c>
    </row>
    <row r="177" spans="1:4" x14ac:dyDescent="0.15">
      <c r="A177" s="12" t="s">
        <v>3054</v>
      </c>
      <c r="B177" s="10"/>
      <c r="C177" s="10"/>
      <c r="D177" s="10">
        <v>0</v>
      </c>
    </row>
    <row r="178" spans="1:4" x14ac:dyDescent="0.15">
      <c r="A178" s="12" t="s">
        <v>3067</v>
      </c>
      <c r="B178" s="10">
        <v>13000000</v>
      </c>
      <c r="C178" s="10">
        <v>13000000</v>
      </c>
      <c r="D178" s="10">
        <v>0</v>
      </c>
    </row>
    <row r="179" spans="1:4" x14ac:dyDescent="0.15">
      <c r="A179" s="12" t="s">
        <v>3189</v>
      </c>
      <c r="B179" s="10"/>
      <c r="C179" s="10"/>
      <c r="D179" s="10">
        <v>0</v>
      </c>
    </row>
    <row r="180" spans="1:4" x14ac:dyDescent="0.15">
      <c r="A180" s="12" t="s">
        <v>3267</v>
      </c>
      <c r="B180" s="10">
        <v>6500000</v>
      </c>
      <c r="C180" s="10">
        <v>6500000</v>
      </c>
      <c r="D180" s="10">
        <v>0</v>
      </c>
    </row>
    <row r="181" spans="1:4" x14ac:dyDescent="0.15">
      <c r="A181" s="12" t="s">
        <v>3311</v>
      </c>
      <c r="B181" s="10">
        <v>199908</v>
      </c>
      <c r="C181" s="10">
        <v>200000</v>
      </c>
      <c r="D181" s="10">
        <v>-92</v>
      </c>
    </row>
    <row r="182" spans="1:4" x14ac:dyDescent="0.15">
      <c r="A182" s="12" t="s">
        <v>3206</v>
      </c>
      <c r="B182" s="10">
        <v>3500000</v>
      </c>
      <c r="C182" s="10">
        <v>3524439</v>
      </c>
      <c r="D182" s="10">
        <v>-24439</v>
      </c>
    </row>
    <row r="183" spans="1:4" x14ac:dyDescent="0.15">
      <c r="A183" s="12" t="s">
        <v>3281</v>
      </c>
      <c r="B183" s="10">
        <v>101558</v>
      </c>
      <c r="C183" s="10">
        <v>134241</v>
      </c>
      <c r="D183" s="10">
        <v>-32683</v>
      </c>
    </row>
    <row r="184" spans="1:4" x14ac:dyDescent="0.15">
      <c r="A184" s="12" t="s">
        <v>3245</v>
      </c>
      <c r="B184" s="10">
        <v>130000</v>
      </c>
      <c r="C184" s="10">
        <v>172658</v>
      </c>
      <c r="D184" s="10">
        <v>-42658</v>
      </c>
    </row>
    <row r="185" spans="1:4" x14ac:dyDescent="0.15">
      <c r="A185" s="12" t="s">
        <v>3107</v>
      </c>
      <c r="B185" s="10">
        <v>223073</v>
      </c>
      <c r="C185" s="10">
        <v>270000</v>
      </c>
      <c r="D185" s="10">
        <v>-46927</v>
      </c>
    </row>
    <row r="186" spans="1:4" x14ac:dyDescent="0.15">
      <c r="A186" s="12" t="s">
        <v>3097</v>
      </c>
      <c r="B186" s="10">
        <v>250000</v>
      </c>
      <c r="C186" s="10">
        <v>300000</v>
      </c>
      <c r="D186" s="10">
        <v>-50000</v>
      </c>
    </row>
    <row r="187" spans="1:4" x14ac:dyDescent="0.15">
      <c r="A187" s="12" t="s">
        <v>3326</v>
      </c>
      <c r="B187" s="10">
        <v>50000</v>
      </c>
      <c r="C187" s="10">
        <v>100000</v>
      </c>
      <c r="D187" s="10">
        <v>-50000</v>
      </c>
    </row>
    <row r="188" spans="1:4" x14ac:dyDescent="0.15">
      <c r="A188" s="12" t="s">
        <v>3357</v>
      </c>
      <c r="B188" s="10">
        <v>50000</v>
      </c>
      <c r="C188" s="10">
        <v>100000</v>
      </c>
      <c r="D188" s="10">
        <v>-50000</v>
      </c>
    </row>
    <row r="189" spans="1:4" x14ac:dyDescent="0.15">
      <c r="A189" s="12" t="s">
        <v>3344</v>
      </c>
      <c r="B189" s="10">
        <v>866312</v>
      </c>
      <c r="C189" s="10">
        <v>920552</v>
      </c>
      <c r="D189" s="10">
        <v>-54240</v>
      </c>
    </row>
    <row r="190" spans="1:4" x14ac:dyDescent="0.15">
      <c r="A190" s="12" t="s">
        <v>3244</v>
      </c>
      <c r="B190" s="10">
        <v>192000</v>
      </c>
      <c r="C190" s="10">
        <v>255000</v>
      </c>
      <c r="D190" s="10">
        <v>-63000</v>
      </c>
    </row>
    <row r="191" spans="1:4" x14ac:dyDescent="0.15">
      <c r="A191" s="12" t="s">
        <v>3217</v>
      </c>
      <c r="B191" s="10">
        <v>152570</v>
      </c>
      <c r="C191" s="10">
        <v>215584</v>
      </c>
      <c r="D191" s="10">
        <v>-63014</v>
      </c>
    </row>
    <row r="192" spans="1:4" x14ac:dyDescent="0.15">
      <c r="A192" s="12" t="s">
        <v>3081</v>
      </c>
      <c r="B192" s="10">
        <v>180700</v>
      </c>
      <c r="C192" s="10">
        <v>250000</v>
      </c>
      <c r="D192" s="10">
        <v>-69300</v>
      </c>
    </row>
    <row r="193" spans="1:4" x14ac:dyDescent="0.15">
      <c r="A193" s="12" t="s">
        <v>3167</v>
      </c>
      <c r="B193" s="10">
        <v>30000</v>
      </c>
      <c r="C193" s="10">
        <v>100000</v>
      </c>
      <c r="D193" s="10">
        <v>-70000</v>
      </c>
    </row>
    <row r="194" spans="1:4" x14ac:dyDescent="0.15">
      <c r="A194" s="12" t="s">
        <v>3203</v>
      </c>
      <c r="B194" s="10">
        <v>100000</v>
      </c>
      <c r="C194" s="10">
        <v>181061</v>
      </c>
      <c r="D194" s="10">
        <v>-81061</v>
      </c>
    </row>
    <row r="195" spans="1:4" x14ac:dyDescent="0.15">
      <c r="A195" s="12" t="s">
        <v>3118</v>
      </c>
      <c r="B195" s="10">
        <v>1000000</v>
      </c>
      <c r="C195" s="10">
        <v>1083910</v>
      </c>
      <c r="D195" s="10">
        <v>-83910</v>
      </c>
    </row>
    <row r="196" spans="1:4" x14ac:dyDescent="0.15">
      <c r="A196" s="12" t="s">
        <v>3146</v>
      </c>
      <c r="B196" s="10"/>
      <c r="C196" s="10">
        <v>90500</v>
      </c>
      <c r="D196" s="10">
        <v>-90500</v>
      </c>
    </row>
    <row r="197" spans="1:4" x14ac:dyDescent="0.15">
      <c r="A197" s="12" t="s">
        <v>3192</v>
      </c>
      <c r="B197" s="10">
        <v>10000000</v>
      </c>
      <c r="C197" s="10">
        <v>10091283</v>
      </c>
      <c r="D197" s="10">
        <v>-91283</v>
      </c>
    </row>
    <row r="198" spans="1:4" x14ac:dyDescent="0.15">
      <c r="A198" s="12" t="s">
        <v>3104</v>
      </c>
      <c r="B198" s="10"/>
      <c r="C198" s="10">
        <v>100000</v>
      </c>
      <c r="D198" s="10">
        <v>-100000</v>
      </c>
    </row>
    <row r="199" spans="1:4" x14ac:dyDescent="0.15">
      <c r="A199" s="12" t="s">
        <v>3128</v>
      </c>
      <c r="B199" s="10"/>
      <c r="C199" s="10">
        <v>100000</v>
      </c>
      <c r="D199" s="10">
        <v>-100000</v>
      </c>
    </row>
    <row r="200" spans="1:4" x14ac:dyDescent="0.15">
      <c r="A200" s="12" t="s">
        <v>3071</v>
      </c>
      <c r="B200" s="10">
        <v>17000000</v>
      </c>
      <c r="C200" s="10">
        <v>17100080</v>
      </c>
      <c r="D200" s="10">
        <v>-100080</v>
      </c>
    </row>
    <row r="201" spans="1:4" x14ac:dyDescent="0.15">
      <c r="A201" s="12" t="s">
        <v>3304</v>
      </c>
      <c r="B201" s="10">
        <v>353186</v>
      </c>
      <c r="C201" s="10">
        <v>460000</v>
      </c>
      <c r="D201" s="10">
        <v>-106814</v>
      </c>
    </row>
    <row r="202" spans="1:4" x14ac:dyDescent="0.15">
      <c r="A202" s="12" t="s">
        <v>3135</v>
      </c>
      <c r="B202" s="10"/>
      <c r="C202" s="10">
        <v>130000</v>
      </c>
      <c r="D202" s="10">
        <v>-130000</v>
      </c>
    </row>
    <row r="203" spans="1:4" x14ac:dyDescent="0.15">
      <c r="A203" s="12" t="s">
        <v>3290</v>
      </c>
      <c r="B203" s="10">
        <v>1600000</v>
      </c>
      <c r="C203" s="10">
        <v>1800000</v>
      </c>
      <c r="D203" s="10">
        <v>-200000</v>
      </c>
    </row>
    <row r="204" spans="1:4" x14ac:dyDescent="0.15">
      <c r="A204" s="12" t="s">
        <v>3091</v>
      </c>
      <c r="B204" s="10">
        <v>100000</v>
      </c>
      <c r="C204" s="10">
        <v>300000</v>
      </c>
      <c r="D204" s="10">
        <v>-200000</v>
      </c>
    </row>
    <row r="205" spans="1:4" x14ac:dyDescent="0.15">
      <c r="A205" s="12" t="s">
        <v>3306</v>
      </c>
      <c r="B205" s="10">
        <v>3517896</v>
      </c>
      <c r="C205" s="10">
        <v>3763967</v>
      </c>
      <c r="D205" s="10">
        <v>-246071</v>
      </c>
    </row>
    <row r="206" spans="1:4" x14ac:dyDescent="0.15">
      <c r="A206" s="12" t="s">
        <v>3129</v>
      </c>
      <c r="B206" s="10">
        <v>278407</v>
      </c>
      <c r="C206" s="10">
        <v>528105</v>
      </c>
      <c r="D206" s="10">
        <v>-249698</v>
      </c>
    </row>
    <row r="207" spans="1:4" x14ac:dyDescent="0.15">
      <c r="A207" s="12" t="s">
        <v>3229</v>
      </c>
      <c r="B207" s="10"/>
      <c r="C207" s="10">
        <v>250000</v>
      </c>
      <c r="D207" s="10">
        <v>-250000</v>
      </c>
    </row>
    <row r="208" spans="1:4" x14ac:dyDescent="0.15">
      <c r="A208" s="12" t="s">
        <v>3200</v>
      </c>
      <c r="B208" s="10">
        <v>1257762</v>
      </c>
      <c r="C208" s="10">
        <v>1514000</v>
      </c>
      <c r="D208" s="10">
        <v>-256238</v>
      </c>
    </row>
    <row r="209" spans="1:4" x14ac:dyDescent="0.15">
      <c r="A209" s="12" t="s">
        <v>3161</v>
      </c>
      <c r="B209" s="10">
        <v>716810</v>
      </c>
      <c r="C209" s="10">
        <v>992604</v>
      </c>
      <c r="D209" s="10">
        <v>-275794</v>
      </c>
    </row>
    <row r="210" spans="1:4" x14ac:dyDescent="0.15">
      <c r="A210" s="12" t="s">
        <v>3141</v>
      </c>
      <c r="B210" s="10">
        <v>345152</v>
      </c>
      <c r="C210" s="10">
        <v>629287</v>
      </c>
      <c r="D210" s="10">
        <v>-284135</v>
      </c>
    </row>
    <row r="211" spans="1:4" x14ac:dyDescent="0.15">
      <c r="A211" s="12" t="s">
        <v>3318</v>
      </c>
      <c r="B211" s="10">
        <v>5189872</v>
      </c>
      <c r="C211" s="10">
        <v>5500000</v>
      </c>
      <c r="D211" s="10">
        <v>-310128</v>
      </c>
    </row>
    <row r="212" spans="1:4" x14ac:dyDescent="0.15">
      <c r="A212" s="12" t="s">
        <v>3348</v>
      </c>
      <c r="B212" s="10">
        <v>691016</v>
      </c>
      <c r="C212" s="10">
        <v>1010000</v>
      </c>
      <c r="D212" s="10">
        <v>-318984</v>
      </c>
    </row>
    <row r="213" spans="1:4" x14ac:dyDescent="0.15">
      <c r="A213" s="12" t="s">
        <v>3227</v>
      </c>
      <c r="B213" s="10">
        <v>6559065</v>
      </c>
      <c r="C213" s="10">
        <v>6900000</v>
      </c>
      <c r="D213" s="10">
        <v>-340935</v>
      </c>
    </row>
    <row r="214" spans="1:4" x14ac:dyDescent="0.15">
      <c r="A214" s="12" t="s">
        <v>3066</v>
      </c>
      <c r="B214" s="10">
        <v>1157168</v>
      </c>
      <c r="C214" s="10">
        <v>1500000</v>
      </c>
      <c r="D214" s="10">
        <v>-342832</v>
      </c>
    </row>
    <row r="215" spans="1:4" x14ac:dyDescent="0.15">
      <c r="A215" s="12" t="s">
        <v>3374</v>
      </c>
      <c r="B215" s="10">
        <v>620000</v>
      </c>
      <c r="C215" s="10">
        <v>1000000</v>
      </c>
      <c r="D215" s="10">
        <v>-380000</v>
      </c>
    </row>
    <row r="216" spans="1:4" x14ac:dyDescent="0.15">
      <c r="A216" s="12" t="s">
        <v>3088</v>
      </c>
      <c r="B216" s="10">
        <v>600000</v>
      </c>
      <c r="C216" s="10">
        <v>1020000</v>
      </c>
      <c r="D216" s="10">
        <v>-420000</v>
      </c>
    </row>
    <row r="217" spans="1:4" x14ac:dyDescent="0.15">
      <c r="A217" s="12" t="s">
        <v>3248</v>
      </c>
      <c r="B217" s="10">
        <v>1325072</v>
      </c>
      <c r="C217" s="10">
        <v>1748307</v>
      </c>
      <c r="D217" s="10">
        <v>-423235</v>
      </c>
    </row>
    <row r="218" spans="1:4" x14ac:dyDescent="0.15">
      <c r="A218" s="12" t="s">
        <v>3064</v>
      </c>
      <c r="B218" s="10"/>
      <c r="C218" s="10">
        <v>446468</v>
      </c>
      <c r="D218" s="10">
        <v>-446468</v>
      </c>
    </row>
    <row r="219" spans="1:4" x14ac:dyDescent="0.15">
      <c r="A219" s="12" t="s">
        <v>3234</v>
      </c>
      <c r="B219" s="10">
        <v>9150004</v>
      </c>
      <c r="C219" s="10">
        <v>9600000</v>
      </c>
      <c r="D219" s="10">
        <v>-449996</v>
      </c>
    </row>
    <row r="220" spans="1:4" x14ac:dyDescent="0.15">
      <c r="A220" s="12" t="s">
        <v>3139</v>
      </c>
      <c r="B220" s="10">
        <v>1520000</v>
      </c>
      <c r="C220" s="10">
        <v>2000000</v>
      </c>
      <c r="D220" s="10">
        <v>-480000</v>
      </c>
    </row>
    <row r="221" spans="1:4" x14ac:dyDescent="0.15">
      <c r="A221" s="12" t="s">
        <v>3114</v>
      </c>
      <c r="B221" s="10">
        <v>572538</v>
      </c>
      <c r="C221" s="10">
        <v>1060000</v>
      </c>
      <c r="D221" s="10">
        <v>-487462</v>
      </c>
    </row>
    <row r="222" spans="1:4" x14ac:dyDescent="0.15">
      <c r="A222" s="12" t="s">
        <v>3109</v>
      </c>
      <c r="B222" s="10">
        <v>5000000</v>
      </c>
      <c r="C222" s="10">
        <v>5500000</v>
      </c>
      <c r="D222" s="10">
        <v>-500000</v>
      </c>
    </row>
    <row r="223" spans="1:4" x14ac:dyDescent="0.15">
      <c r="A223" s="12" t="s">
        <v>3142</v>
      </c>
      <c r="B223" s="10">
        <v>500000</v>
      </c>
      <c r="C223" s="10">
        <v>1000000</v>
      </c>
      <c r="D223" s="10">
        <v>-500000</v>
      </c>
    </row>
    <row r="224" spans="1:4" x14ac:dyDescent="0.15">
      <c r="A224" s="12" t="s">
        <v>3057</v>
      </c>
      <c r="B224" s="10">
        <v>4500000</v>
      </c>
      <c r="C224" s="10">
        <v>5000000</v>
      </c>
      <c r="D224" s="10">
        <v>-500000</v>
      </c>
    </row>
    <row r="225" spans="1:4" x14ac:dyDescent="0.15">
      <c r="A225" s="12" t="s">
        <v>3354</v>
      </c>
      <c r="B225" s="10">
        <v>500000</v>
      </c>
      <c r="C225" s="10">
        <v>1000000</v>
      </c>
      <c r="D225" s="10">
        <v>-500000</v>
      </c>
    </row>
    <row r="226" spans="1:4" x14ac:dyDescent="0.15">
      <c r="A226" s="12" t="s">
        <v>3137</v>
      </c>
      <c r="B226" s="10">
        <v>1000000</v>
      </c>
      <c r="C226" s="10">
        <v>1500000</v>
      </c>
      <c r="D226" s="10">
        <v>-500000</v>
      </c>
    </row>
    <row r="227" spans="1:4" x14ac:dyDescent="0.15">
      <c r="A227" s="12" t="s">
        <v>3329</v>
      </c>
      <c r="B227" s="10">
        <v>1746780</v>
      </c>
      <c r="C227" s="10">
        <v>2319000</v>
      </c>
      <c r="D227" s="10">
        <v>-572220</v>
      </c>
    </row>
    <row r="228" spans="1:4" x14ac:dyDescent="0.15">
      <c r="A228" s="12" t="s">
        <v>3222</v>
      </c>
      <c r="B228" s="10">
        <v>2770893</v>
      </c>
      <c r="C228" s="10">
        <v>3348280</v>
      </c>
      <c r="D228" s="10">
        <v>-577387</v>
      </c>
    </row>
    <row r="229" spans="1:4" x14ac:dyDescent="0.15">
      <c r="A229" s="12" t="s">
        <v>3124</v>
      </c>
      <c r="B229" s="10">
        <v>406124</v>
      </c>
      <c r="C229" s="10">
        <v>1000000</v>
      </c>
      <c r="D229" s="10">
        <v>-593876</v>
      </c>
    </row>
    <row r="230" spans="1:4" x14ac:dyDescent="0.15">
      <c r="A230" s="12" t="s">
        <v>3063</v>
      </c>
      <c r="B230" s="10">
        <v>1802827</v>
      </c>
      <c r="C230" s="10">
        <v>2400000</v>
      </c>
      <c r="D230" s="10">
        <v>-597173</v>
      </c>
    </row>
    <row r="231" spans="1:4" x14ac:dyDescent="0.15">
      <c r="A231" s="12" t="s">
        <v>3346</v>
      </c>
      <c r="B231" s="10">
        <v>10178629</v>
      </c>
      <c r="C231" s="10">
        <v>10790333</v>
      </c>
      <c r="D231" s="10">
        <v>-611704</v>
      </c>
    </row>
    <row r="232" spans="1:4" x14ac:dyDescent="0.15">
      <c r="A232" s="12" t="s">
        <v>3085</v>
      </c>
      <c r="B232" s="10"/>
      <c r="C232" s="10">
        <v>650957</v>
      </c>
      <c r="D232" s="10">
        <v>-650957</v>
      </c>
    </row>
    <row r="233" spans="1:4" x14ac:dyDescent="0.15">
      <c r="A233" s="12" t="s">
        <v>3345</v>
      </c>
      <c r="B233" s="10">
        <v>8000000</v>
      </c>
      <c r="C233" s="10">
        <v>8715500</v>
      </c>
      <c r="D233" s="10">
        <v>-715500</v>
      </c>
    </row>
    <row r="234" spans="1:4" x14ac:dyDescent="0.15">
      <c r="A234" s="12" t="s">
        <v>3212</v>
      </c>
      <c r="B234" s="10">
        <v>1728082</v>
      </c>
      <c r="C234" s="10">
        <v>2450300</v>
      </c>
      <c r="D234" s="10">
        <v>-722218</v>
      </c>
    </row>
    <row r="235" spans="1:4" x14ac:dyDescent="0.15">
      <c r="A235" s="12" t="s">
        <v>3258</v>
      </c>
      <c r="B235" s="10">
        <v>1694841</v>
      </c>
      <c r="C235" s="10">
        <v>2417991</v>
      </c>
      <c r="D235" s="10">
        <v>-723150</v>
      </c>
    </row>
    <row r="236" spans="1:4" x14ac:dyDescent="0.15">
      <c r="A236" s="12" t="s">
        <v>3191</v>
      </c>
      <c r="B236" s="10">
        <v>2700000</v>
      </c>
      <c r="C236" s="10">
        <v>3500000</v>
      </c>
      <c r="D236" s="10">
        <v>-800000</v>
      </c>
    </row>
    <row r="237" spans="1:4" x14ac:dyDescent="0.15">
      <c r="A237" s="12" t="s">
        <v>3150</v>
      </c>
      <c r="B237" s="10">
        <v>9200000</v>
      </c>
      <c r="C237" s="10">
        <v>10000000</v>
      </c>
      <c r="D237" s="10">
        <v>-800000</v>
      </c>
    </row>
    <row r="238" spans="1:4" x14ac:dyDescent="0.15">
      <c r="A238" s="12" t="s">
        <v>3101</v>
      </c>
      <c r="B238" s="10"/>
      <c r="C238" s="10">
        <v>850000</v>
      </c>
      <c r="D238" s="10">
        <v>-850000</v>
      </c>
    </row>
    <row r="239" spans="1:4" x14ac:dyDescent="0.15">
      <c r="A239" s="12" t="s">
        <v>3100</v>
      </c>
      <c r="B239" s="10"/>
      <c r="C239" s="10">
        <v>900000</v>
      </c>
      <c r="D239" s="10">
        <v>-900000</v>
      </c>
    </row>
    <row r="240" spans="1:4" x14ac:dyDescent="0.15">
      <c r="A240" s="12" t="s">
        <v>3186</v>
      </c>
      <c r="B240" s="10"/>
      <c r="C240" s="10">
        <v>951105</v>
      </c>
      <c r="D240" s="10">
        <v>-951105</v>
      </c>
    </row>
    <row r="241" spans="1:4" x14ac:dyDescent="0.15">
      <c r="A241" s="12" t="s">
        <v>3115</v>
      </c>
      <c r="B241" s="10"/>
      <c r="C241" s="10">
        <v>1000000</v>
      </c>
      <c r="D241" s="10">
        <v>-1000000</v>
      </c>
    </row>
    <row r="242" spans="1:4" x14ac:dyDescent="0.15">
      <c r="A242" s="12" t="s">
        <v>3065</v>
      </c>
      <c r="B242" s="10">
        <v>3000000</v>
      </c>
      <c r="C242" s="10">
        <v>4000000</v>
      </c>
      <c r="D242" s="10">
        <v>-1000000</v>
      </c>
    </row>
    <row r="243" spans="1:4" x14ac:dyDescent="0.15">
      <c r="A243" s="12" t="s">
        <v>3149</v>
      </c>
      <c r="B243" s="10"/>
      <c r="C243" s="10">
        <v>1000000</v>
      </c>
      <c r="D243" s="10">
        <v>-1000000</v>
      </c>
    </row>
    <row r="244" spans="1:4" x14ac:dyDescent="0.15">
      <c r="A244" s="12" t="s">
        <v>3265</v>
      </c>
      <c r="B244" s="10">
        <v>5049996</v>
      </c>
      <c r="C244" s="10">
        <v>6200000</v>
      </c>
      <c r="D244" s="10">
        <v>-1150004</v>
      </c>
    </row>
    <row r="245" spans="1:4" x14ac:dyDescent="0.15">
      <c r="A245" s="12" t="s">
        <v>3079</v>
      </c>
      <c r="B245" s="10">
        <v>710254</v>
      </c>
      <c r="C245" s="10">
        <v>2000000</v>
      </c>
      <c r="D245" s="10">
        <v>-1289746</v>
      </c>
    </row>
    <row r="246" spans="1:4" x14ac:dyDescent="0.15">
      <c r="A246" s="12" t="s">
        <v>3259</v>
      </c>
      <c r="B246" s="10"/>
      <c r="C246" s="10">
        <v>1300000</v>
      </c>
      <c r="D246" s="10">
        <v>-1300000</v>
      </c>
    </row>
    <row r="247" spans="1:4" x14ac:dyDescent="0.15">
      <c r="A247" s="12" t="s">
        <v>3243</v>
      </c>
      <c r="B247" s="10">
        <v>24590706</v>
      </c>
      <c r="C247" s="10">
        <v>26023015</v>
      </c>
      <c r="D247" s="10">
        <v>-1432309</v>
      </c>
    </row>
    <row r="248" spans="1:4" x14ac:dyDescent="0.15">
      <c r="A248" s="12" t="s">
        <v>3169</v>
      </c>
      <c r="B248" s="10"/>
      <c r="C248" s="10">
        <v>1440000</v>
      </c>
      <c r="D248" s="10">
        <v>-1440000</v>
      </c>
    </row>
    <row r="249" spans="1:4" x14ac:dyDescent="0.15">
      <c r="A249" s="12" t="s">
        <v>3313</v>
      </c>
      <c r="B249" s="10">
        <v>7764855</v>
      </c>
      <c r="C249" s="10">
        <v>9259600</v>
      </c>
      <c r="D249" s="10">
        <v>-1494745</v>
      </c>
    </row>
    <row r="250" spans="1:4" x14ac:dyDescent="0.15">
      <c r="A250" s="12" t="s">
        <v>3158</v>
      </c>
      <c r="B250" s="10"/>
      <c r="C250" s="10">
        <v>1500000</v>
      </c>
      <c r="D250" s="10">
        <v>-1500000</v>
      </c>
    </row>
    <row r="251" spans="1:4" x14ac:dyDescent="0.15">
      <c r="A251" s="12" t="s">
        <v>3309</v>
      </c>
      <c r="B251" s="10">
        <v>9238980</v>
      </c>
      <c r="C251" s="10">
        <v>10743000</v>
      </c>
      <c r="D251" s="10">
        <v>-1504020</v>
      </c>
    </row>
    <row r="252" spans="1:4" x14ac:dyDescent="0.15">
      <c r="A252" s="12" t="s">
        <v>3275</v>
      </c>
      <c r="B252" s="10">
        <v>903430749</v>
      </c>
      <c r="C252" s="10">
        <v>905107216</v>
      </c>
      <c r="D252" s="10">
        <v>-1676467</v>
      </c>
    </row>
    <row r="253" spans="1:4" x14ac:dyDescent="0.15">
      <c r="A253" s="12" t="s">
        <v>3147</v>
      </c>
      <c r="B253" s="10">
        <v>1114731</v>
      </c>
      <c r="C253" s="10">
        <v>2805329</v>
      </c>
      <c r="D253" s="10">
        <v>-1690598</v>
      </c>
    </row>
    <row r="254" spans="1:4" x14ac:dyDescent="0.15">
      <c r="A254" s="12" t="s">
        <v>3073</v>
      </c>
      <c r="B254" s="10">
        <v>3500000</v>
      </c>
      <c r="C254" s="10">
        <v>5300000</v>
      </c>
      <c r="D254" s="10">
        <v>-1800000</v>
      </c>
    </row>
    <row r="255" spans="1:4" x14ac:dyDescent="0.15">
      <c r="A255" s="12" t="s">
        <v>3343</v>
      </c>
      <c r="B255" s="10">
        <v>11180000</v>
      </c>
      <c r="C255" s="10">
        <v>13000000</v>
      </c>
      <c r="D255" s="10">
        <v>-1820000</v>
      </c>
    </row>
    <row r="256" spans="1:4" x14ac:dyDescent="0.15">
      <c r="A256" s="12" t="s">
        <v>3316</v>
      </c>
      <c r="B256" s="10">
        <v>20000000</v>
      </c>
      <c r="C256" s="10">
        <v>21889134</v>
      </c>
      <c r="D256" s="10">
        <v>-1889134</v>
      </c>
    </row>
    <row r="257" spans="1:4" x14ac:dyDescent="0.15">
      <c r="A257" s="12" t="s">
        <v>3369</v>
      </c>
      <c r="B257" s="10">
        <v>43600000</v>
      </c>
      <c r="C257" s="10">
        <v>45500000</v>
      </c>
      <c r="D257" s="10">
        <v>-1900000</v>
      </c>
    </row>
    <row r="258" spans="1:4" x14ac:dyDescent="0.15">
      <c r="A258" s="12" t="s">
        <v>3171</v>
      </c>
      <c r="B258" s="10"/>
      <c r="C258" s="10">
        <v>2000000</v>
      </c>
      <c r="D258" s="10">
        <v>-2000000</v>
      </c>
    </row>
    <row r="259" spans="1:4" x14ac:dyDescent="0.15">
      <c r="A259" s="12" t="s">
        <v>3372</v>
      </c>
      <c r="B259" s="10">
        <v>10000000</v>
      </c>
      <c r="C259" s="10">
        <v>12000000</v>
      </c>
      <c r="D259" s="10">
        <v>-2000000</v>
      </c>
    </row>
    <row r="260" spans="1:4" x14ac:dyDescent="0.15">
      <c r="A260" s="12" t="s">
        <v>3075</v>
      </c>
      <c r="B260" s="10">
        <v>5000000</v>
      </c>
      <c r="C260" s="10">
        <v>7059872</v>
      </c>
      <c r="D260" s="10">
        <v>-2059872</v>
      </c>
    </row>
    <row r="261" spans="1:4" x14ac:dyDescent="0.15">
      <c r="A261" s="12" t="s">
        <v>3272</v>
      </c>
      <c r="B261" s="10">
        <v>25761000</v>
      </c>
      <c r="C261" s="10">
        <v>27926780</v>
      </c>
      <c r="D261" s="10">
        <v>-2165780</v>
      </c>
    </row>
    <row r="262" spans="1:4" x14ac:dyDescent="0.15">
      <c r="A262" s="12" t="s">
        <v>3119</v>
      </c>
      <c r="B262" s="10"/>
      <c r="C262" s="10">
        <v>2170000</v>
      </c>
      <c r="D262" s="10">
        <v>-2170000</v>
      </c>
    </row>
    <row r="263" spans="1:4" x14ac:dyDescent="0.15">
      <c r="A263" s="12" t="s">
        <v>3371</v>
      </c>
      <c r="B263" s="10">
        <v>5443709</v>
      </c>
      <c r="C263" s="10">
        <v>7656710</v>
      </c>
      <c r="D263" s="10">
        <v>-2213001</v>
      </c>
    </row>
    <row r="264" spans="1:4" x14ac:dyDescent="0.15">
      <c r="A264" s="12" t="s">
        <v>3261</v>
      </c>
      <c r="B264" s="10">
        <v>261310000</v>
      </c>
      <c r="C264" s="10">
        <v>263557341</v>
      </c>
      <c r="D264" s="10">
        <v>-2247341</v>
      </c>
    </row>
    <row r="265" spans="1:4" x14ac:dyDescent="0.15">
      <c r="A265" s="12" t="s">
        <v>3172</v>
      </c>
      <c r="B265" s="10"/>
      <c r="C265" s="10">
        <v>2250000</v>
      </c>
      <c r="D265" s="10">
        <v>-2250000</v>
      </c>
    </row>
    <row r="266" spans="1:4" x14ac:dyDescent="0.15">
      <c r="A266" s="12" t="s">
        <v>3366</v>
      </c>
      <c r="B266" s="10">
        <v>739700</v>
      </c>
      <c r="C266" s="10">
        <v>2990382</v>
      </c>
      <c r="D266" s="10">
        <v>-2250682</v>
      </c>
    </row>
    <row r="267" spans="1:4" x14ac:dyDescent="0.15">
      <c r="A267" s="12" t="s">
        <v>3215</v>
      </c>
      <c r="B267" s="10">
        <v>1500000</v>
      </c>
      <c r="C267" s="10">
        <v>4000000</v>
      </c>
      <c r="D267" s="10">
        <v>-2500000</v>
      </c>
    </row>
    <row r="268" spans="1:4" x14ac:dyDescent="0.15">
      <c r="A268" s="12" t="s">
        <v>3160</v>
      </c>
      <c r="B268" s="10"/>
      <c r="C268" s="10">
        <v>2500000</v>
      </c>
      <c r="D268" s="10">
        <v>-2500000</v>
      </c>
    </row>
    <row r="269" spans="1:4" x14ac:dyDescent="0.15">
      <c r="A269" s="12" t="s">
        <v>3218</v>
      </c>
      <c r="B269" s="10">
        <v>6244945</v>
      </c>
      <c r="C269" s="10">
        <v>8983447</v>
      </c>
      <c r="D269" s="10">
        <v>-2738502</v>
      </c>
    </row>
    <row r="270" spans="1:4" x14ac:dyDescent="0.15">
      <c r="A270" s="12" t="s">
        <v>3358</v>
      </c>
      <c r="B270" s="10">
        <v>250000</v>
      </c>
      <c r="C270" s="10">
        <v>3070000</v>
      </c>
      <c r="D270" s="10">
        <v>-2820000</v>
      </c>
    </row>
    <row r="271" spans="1:4" x14ac:dyDescent="0.15">
      <c r="A271" s="12" t="s">
        <v>3242</v>
      </c>
      <c r="B271" s="10">
        <v>80000000</v>
      </c>
      <c r="C271" s="10">
        <v>83000000</v>
      </c>
      <c r="D271" s="10">
        <v>-3000000</v>
      </c>
    </row>
    <row r="272" spans="1:4" x14ac:dyDescent="0.15">
      <c r="A272" s="12" t="s">
        <v>3347</v>
      </c>
      <c r="B272" s="10">
        <v>21000000</v>
      </c>
      <c r="C272" s="10">
        <v>24000000</v>
      </c>
      <c r="D272" s="10">
        <v>-3000000</v>
      </c>
    </row>
    <row r="273" spans="1:4" x14ac:dyDescent="0.15">
      <c r="A273" s="12" t="s">
        <v>3282</v>
      </c>
      <c r="B273" s="10">
        <v>7188179</v>
      </c>
      <c r="C273" s="10">
        <v>10282749</v>
      </c>
      <c r="D273" s="10">
        <v>-3094570</v>
      </c>
    </row>
    <row r="274" spans="1:4" x14ac:dyDescent="0.15">
      <c r="A274" s="12" t="s">
        <v>3157</v>
      </c>
      <c r="B274" s="10">
        <v>500000</v>
      </c>
      <c r="C274" s="10">
        <v>3600000</v>
      </c>
      <c r="D274" s="10">
        <v>-3100000</v>
      </c>
    </row>
    <row r="275" spans="1:4" x14ac:dyDescent="0.15">
      <c r="A275" s="12" t="s">
        <v>3165</v>
      </c>
      <c r="B275" s="10">
        <v>1500000</v>
      </c>
      <c r="C275" s="10">
        <v>5000000</v>
      </c>
      <c r="D275" s="10">
        <v>-3500000</v>
      </c>
    </row>
    <row r="276" spans="1:4" x14ac:dyDescent="0.15">
      <c r="A276" s="12" t="s">
        <v>3113</v>
      </c>
      <c r="B276" s="10">
        <v>2127176</v>
      </c>
      <c r="C276" s="10">
        <v>6000000</v>
      </c>
      <c r="D276" s="10">
        <v>-3872824</v>
      </c>
    </row>
    <row r="277" spans="1:4" x14ac:dyDescent="0.15">
      <c r="A277" s="12" t="s">
        <v>3308</v>
      </c>
      <c r="B277" s="10">
        <v>49000000</v>
      </c>
      <c r="C277" s="10">
        <v>53000000</v>
      </c>
      <c r="D277" s="10">
        <v>-4000000</v>
      </c>
    </row>
    <row r="278" spans="1:4" x14ac:dyDescent="0.15">
      <c r="A278" s="12" t="s">
        <v>3170</v>
      </c>
      <c r="B278" s="10"/>
      <c r="C278" s="10">
        <v>4300000</v>
      </c>
      <c r="D278" s="10">
        <v>-4300000</v>
      </c>
    </row>
    <row r="279" spans="1:4" x14ac:dyDescent="0.15">
      <c r="A279" s="12" t="s">
        <v>3335</v>
      </c>
      <c r="B279" s="10">
        <v>29333442</v>
      </c>
      <c r="C279" s="10">
        <v>33705759</v>
      </c>
      <c r="D279" s="10">
        <v>-4372317</v>
      </c>
    </row>
    <row r="280" spans="1:4" x14ac:dyDescent="0.15">
      <c r="A280" s="12" t="s">
        <v>3069</v>
      </c>
      <c r="B280" s="10">
        <v>10000000</v>
      </c>
      <c r="C280" s="10">
        <v>15000000</v>
      </c>
      <c r="D280" s="10">
        <v>-5000000</v>
      </c>
    </row>
    <row r="281" spans="1:4" x14ac:dyDescent="0.15">
      <c r="A281" s="12" t="s">
        <v>3220</v>
      </c>
      <c r="B281" s="10">
        <v>27817460</v>
      </c>
      <c r="C281" s="10">
        <v>33020362</v>
      </c>
      <c r="D281" s="10">
        <v>-5202902</v>
      </c>
    </row>
    <row r="282" spans="1:4" x14ac:dyDescent="0.15">
      <c r="A282" s="12" t="s">
        <v>3230</v>
      </c>
      <c r="B282" s="10">
        <v>113000000</v>
      </c>
      <c r="C282" s="10">
        <v>118445730</v>
      </c>
      <c r="D282" s="10">
        <v>-5445730</v>
      </c>
    </row>
    <row r="283" spans="1:4" x14ac:dyDescent="0.15">
      <c r="A283" s="12" t="s">
        <v>3323</v>
      </c>
      <c r="B283" s="10">
        <v>8000000</v>
      </c>
      <c r="C283" s="10">
        <v>13454484</v>
      </c>
      <c r="D283" s="10">
        <v>-5454484</v>
      </c>
    </row>
    <row r="284" spans="1:4" x14ac:dyDescent="0.15">
      <c r="A284" s="12" t="s">
        <v>3112</v>
      </c>
      <c r="B284" s="10"/>
      <c r="C284" s="10">
        <v>5552180</v>
      </c>
      <c r="D284" s="10">
        <v>-5552180</v>
      </c>
    </row>
    <row r="285" spans="1:4" x14ac:dyDescent="0.15">
      <c r="A285" s="12" t="s">
        <v>3362</v>
      </c>
      <c r="B285" s="10">
        <v>23580000</v>
      </c>
      <c r="C285" s="10">
        <v>29400000</v>
      </c>
      <c r="D285" s="10">
        <v>-5820000</v>
      </c>
    </row>
    <row r="286" spans="1:4" x14ac:dyDescent="0.15">
      <c r="A286" s="12" t="s">
        <v>3210</v>
      </c>
      <c r="B286" s="10">
        <v>14000000</v>
      </c>
      <c r="C286" s="10">
        <v>20000000</v>
      </c>
      <c r="D286" s="10">
        <v>-6000000</v>
      </c>
    </row>
    <row r="287" spans="1:4" x14ac:dyDescent="0.15">
      <c r="A287" s="12" t="s">
        <v>3224</v>
      </c>
      <c r="B287" s="10">
        <v>24251494</v>
      </c>
      <c r="C287" s="10">
        <v>30640725</v>
      </c>
      <c r="D287" s="10">
        <v>-6389231</v>
      </c>
    </row>
    <row r="288" spans="1:4" x14ac:dyDescent="0.15">
      <c r="A288" s="12" t="s">
        <v>3058</v>
      </c>
      <c r="B288" s="10">
        <v>6092870</v>
      </c>
      <c r="C288" s="10">
        <v>12554348</v>
      </c>
      <c r="D288" s="10">
        <v>-6461478</v>
      </c>
    </row>
    <row r="289" spans="1:4" x14ac:dyDescent="0.15">
      <c r="A289" s="12" t="s">
        <v>3276</v>
      </c>
      <c r="B289" s="10">
        <v>145640323</v>
      </c>
      <c r="C289" s="10">
        <v>152690175</v>
      </c>
      <c r="D289" s="10">
        <v>-7049852</v>
      </c>
    </row>
    <row r="290" spans="1:4" x14ac:dyDescent="0.15">
      <c r="A290" s="12" t="s">
        <v>3324</v>
      </c>
      <c r="B290" s="10">
        <v>102000000</v>
      </c>
      <c r="C290" s="10">
        <v>109250000</v>
      </c>
      <c r="D290" s="10">
        <v>-7250000</v>
      </c>
    </row>
    <row r="291" spans="1:4" x14ac:dyDescent="0.15">
      <c r="A291" s="12" t="s">
        <v>3254</v>
      </c>
      <c r="B291" s="10">
        <v>3554420</v>
      </c>
      <c r="C291" s="10">
        <v>11005323</v>
      </c>
      <c r="D291" s="10">
        <v>-7450903</v>
      </c>
    </row>
    <row r="292" spans="1:4" x14ac:dyDescent="0.15">
      <c r="A292" s="12" t="s">
        <v>3256</v>
      </c>
      <c r="B292" s="10">
        <v>37400000</v>
      </c>
      <c r="C292" s="10">
        <v>44916728</v>
      </c>
      <c r="D292" s="10">
        <v>-7516728</v>
      </c>
    </row>
    <row r="293" spans="1:4" x14ac:dyDescent="0.15">
      <c r="A293" s="12" t="s">
        <v>3102</v>
      </c>
      <c r="B293" s="10">
        <v>500000</v>
      </c>
      <c r="C293" s="10">
        <v>8100000</v>
      </c>
      <c r="D293" s="10">
        <v>-7600000</v>
      </c>
    </row>
    <row r="294" spans="1:4" x14ac:dyDescent="0.15">
      <c r="A294" s="12" t="s">
        <v>3162</v>
      </c>
      <c r="B294" s="10"/>
      <c r="C294" s="10">
        <v>7610000</v>
      </c>
      <c r="D294" s="10">
        <v>-7610000</v>
      </c>
    </row>
    <row r="295" spans="1:4" x14ac:dyDescent="0.15">
      <c r="A295" s="12" t="s">
        <v>3331</v>
      </c>
      <c r="B295" s="10">
        <v>17540000</v>
      </c>
      <c r="C295" s="10">
        <v>25500000</v>
      </c>
      <c r="D295" s="10">
        <v>-7960000</v>
      </c>
    </row>
    <row r="296" spans="1:4" x14ac:dyDescent="0.15">
      <c r="A296" s="12" t="s">
        <v>3236</v>
      </c>
      <c r="B296" s="10">
        <v>39284560</v>
      </c>
      <c r="C296" s="10">
        <v>47299996</v>
      </c>
      <c r="D296" s="10">
        <v>-8015436</v>
      </c>
    </row>
    <row r="297" spans="1:4" x14ac:dyDescent="0.15">
      <c r="A297" s="12" t="s">
        <v>3235</v>
      </c>
      <c r="B297" s="10"/>
      <c r="C297" s="10">
        <v>8285916</v>
      </c>
      <c r="D297" s="10">
        <v>-8285916</v>
      </c>
    </row>
    <row r="298" spans="1:4" x14ac:dyDescent="0.15">
      <c r="A298" s="12" t="s">
        <v>3257</v>
      </c>
      <c r="B298" s="10">
        <v>28050000</v>
      </c>
      <c r="C298" s="10">
        <v>36528820</v>
      </c>
      <c r="D298" s="10">
        <v>-8478820</v>
      </c>
    </row>
    <row r="299" spans="1:4" x14ac:dyDescent="0.15">
      <c r="A299" s="12" t="s">
        <v>3193</v>
      </c>
      <c r="B299" s="10"/>
      <c r="C299" s="10">
        <v>8609988</v>
      </c>
      <c r="D299" s="10">
        <v>-8609988</v>
      </c>
    </row>
    <row r="300" spans="1:4" x14ac:dyDescent="0.15">
      <c r="A300" s="12" t="s">
        <v>3274</v>
      </c>
      <c r="B300" s="10">
        <v>176888176</v>
      </c>
      <c r="C300" s="10">
        <v>185741357</v>
      </c>
      <c r="D300" s="10">
        <v>-8853181</v>
      </c>
    </row>
    <row r="301" spans="1:4" x14ac:dyDescent="0.15">
      <c r="A301" s="12" t="s">
        <v>3287</v>
      </c>
      <c r="B301" s="10">
        <v>22230765</v>
      </c>
      <c r="C301" s="10">
        <v>31157992</v>
      </c>
      <c r="D301" s="10">
        <v>-8927227</v>
      </c>
    </row>
    <row r="302" spans="1:4" x14ac:dyDescent="0.15">
      <c r="A302" s="12" t="s">
        <v>3303</v>
      </c>
      <c r="B302" s="10">
        <v>28642467</v>
      </c>
      <c r="C302" s="10">
        <v>37933641</v>
      </c>
      <c r="D302" s="10">
        <v>-9291174</v>
      </c>
    </row>
    <row r="303" spans="1:4" x14ac:dyDescent="0.15">
      <c r="A303" s="12" t="s">
        <v>3130</v>
      </c>
      <c r="B303" s="10">
        <v>34000000</v>
      </c>
      <c r="C303" s="10">
        <v>43882800</v>
      </c>
      <c r="D303" s="10">
        <v>-9882800</v>
      </c>
    </row>
    <row r="304" spans="1:4" x14ac:dyDescent="0.15">
      <c r="A304" s="12" t="s">
        <v>3340</v>
      </c>
      <c r="B304" s="10">
        <v>33632708</v>
      </c>
      <c r="C304" s="10">
        <v>43529659</v>
      </c>
      <c r="D304" s="10">
        <v>-9896951</v>
      </c>
    </row>
    <row r="305" spans="1:4" x14ac:dyDescent="0.15">
      <c r="A305" s="12" t="s">
        <v>3353</v>
      </c>
      <c r="B305" s="10">
        <v>32000000</v>
      </c>
      <c r="C305" s="10">
        <v>45000000</v>
      </c>
      <c r="D305" s="10">
        <v>-13000000</v>
      </c>
    </row>
    <row r="306" spans="1:4" x14ac:dyDescent="0.15">
      <c r="A306" s="12" t="s">
        <v>3219</v>
      </c>
      <c r="B306" s="10">
        <v>69859371</v>
      </c>
      <c r="C306" s="10">
        <v>84247918</v>
      </c>
      <c r="D306" s="10">
        <v>-14388547</v>
      </c>
    </row>
    <row r="307" spans="1:4" x14ac:dyDescent="0.15">
      <c r="A307" s="12" t="s">
        <v>3145</v>
      </c>
      <c r="B307" s="10">
        <v>20003734</v>
      </c>
      <c r="C307" s="10">
        <v>35170000</v>
      </c>
      <c r="D307" s="10">
        <v>-15166266</v>
      </c>
    </row>
    <row r="308" spans="1:4" x14ac:dyDescent="0.15">
      <c r="A308" s="12" t="s">
        <v>3315</v>
      </c>
      <c r="B308" s="10">
        <v>40000000</v>
      </c>
      <c r="C308" s="10">
        <v>56700000</v>
      </c>
      <c r="D308" s="10">
        <v>-16700000</v>
      </c>
    </row>
    <row r="309" spans="1:4" x14ac:dyDescent="0.15">
      <c r="A309" s="12" t="s">
        <v>3288</v>
      </c>
      <c r="B309" s="10">
        <v>98404039</v>
      </c>
      <c r="C309" s="10">
        <v>116905567</v>
      </c>
      <c r="D309" s="10">
        <v>-18501528</v>
      </c>
    </row>
    <row r="310" spans="1:4" x14ac:dyDescent="0.15">
      <c r="A310" s="12" t="s">
        <v>3249</v>
      </c>
      <c r="B310" s="10">
        <v>30291000</v>
      </c>
      <c r="C310" s="10">
        <v>50000000</v>
      </c>
      <c r="D310" s="10">
        <v>-19709000</v>
      </c>
    </row>
    <row r="311" spans="1:4" x14ac:dyDescent="0.15">
      <c r="A311" s="12" t="s">
        <v>3255</v>
      </c>
      <c r="B311" s="10">
        <v>6234377</v>
      </c>
      <c r="C311" s="10">
        <v>27042903</v>
      </c>
      <c r="D311" s="10">
        <v>-20808526</v>
      </c>
    </row>
    <row r="312" spans="1:4" x14ac:dyDescent="0.15">
      <c r="A312" s="12" t="s">
        <v>3086</v>
      </c>
      <c r="B312" s="10"/>
      <c r="C312" s="10">
        <v>21644232</v>
      </c>
      <c r="D312" s="10">
        <v>-21644232</v>
      </c>
    </row>
    <row r="313" spans="1:4" x14ac:dyDescent="0.15">
      <c r="A313" s="12" t="s">
        <v>3117</v>
      </c>
      <c r="B313" s="10">
        <v>2000000</v>
      </c>
      <c r="C313" s="10">
        <v>24311201</v>
      </c>
      <c r="D313" s="10">
        <v>-22311201</v>
      </c>
    </row>
    <row r="314" spans="1:4" x14ac:dyDescent="0.15">
      <c r="A314" s="12" t="s">
        <v>3339</v>
      </c>
      <c r="B314" s="10">
        <v>80252171</v>
      </c>
      <c r="C314" s="10">
        <v>106000656</v>
      </c>
      <c r="D314" s="10">
        <v>-25748485</v>
      </c>
    </row>
    <row r="315" spans="1:4" x14ac:dyDescent="0.15">
      <c r="A315" s="12" t="s">
        <v>3271</v>
      </c>
      <c r="B315" s="10"/>
      <c r="C315" s="10">
        <v>27164170</v>
      </c>
      <c r="D315" s="10">
        <v>-27164170</v>
      </c>
    </row>
    <row r="316" spans="1:4" x14ac:dyDescent="0.15">
      <c r="A316" s="12" t="s">
        <v>3337</v>
      </c>
      <c r="B316" s="10">
        <v>104387443</v>
      </c>
      <c r="C316" s="10">
        <v>131728765</v>
      </c>
      <c r="D316" s="10">
        <v>-27341322</v>
      </c>
    </row>
    <row r="317" spans="1:4" x14ac:dyDescent="0.15">
      <c r="A317" s="12" t="s">
        <v>3273</v>
      </c>
      <c r="B317" s="10">
        <v>1343164137</v>
      </c>
      <c r="C317" s="10">
        <v>1371654943</v>
      </c>
      <c r="D317" s="10">
        <v>-28490806</v>
      </c>
    </row>
    <row r="318" spans="1:4" x14ac:dyDescent="0.15">
      <c r="A318" s="12" t="s">
        <v>3228</v>
      </c>
      <c r="B318" s="10">
        <v>17130074</v>
      </c>
      <c r="C318" s="10">
        <v>46920000</v>
      </c>
      <c r="D318" s="10">
        <v>-29789926</v>
      </c>
    </row>
    <row r="319" spans="1:4" x14ac:dyDescent="0.15">
      <c r="A319" s="12" t="s">
        <v>3332</v>
      </c>
      <c r="B319" s="10">
        <v>88052941</v>
      </c>
      <c r="C319" s="10">
        <v>120603071</v>
      </c>
      <c r="D319" s="10">
        <v>-32550130</v>
      </c>
    </row>
    <row r="320" spans="1:4" x14ac:dyDescent="0.15">
      <c r="A320" s="12" t="s">
        <v>3314</v>
      </c>
      <c r="B320" s="10">
        <v>18152705</v>
      </c>
      <c r="C320" s="10">
        <v>53168449</v>
      </c>
      <c r="D320" s="10">
        <v>-35015744</v>
      </c>
    </row>
    <row r="321" spans="1:4" x14ac:dyDescent="0.15">
      <c r="A321" s="12" t="s">
        <v>3264</v>
      </c>
      <c r="B321" s="10">
        <v>95799975</v>
      </c>
      <c r="C321" s="10">
        <v>136551371</v>
      </c>
      <c r="D321" s="10">
        <v>-40751396</v>
      </c>
    </row>
    <row r="322" spans="1:4" x14ac:dyDescent="0.15">
      <c r="A322" s="12" t="s">
        <v>3168</v>
      </c>
      <c r="B322" s="10">
        <v>7200000</v>
      </c>
      <c r="C322" s="10">
        <v>50000000</v>
      </c>
      <c r="D322" s="10">
        <v>-42800000</v>
      </c>
    </row>
    <row r="323" spans="1:4" x14ac:dyDescent="0.15">
      <c r="A323" s="12" t="s">
        <v>3213</v>
      </c>
      <c r="B323" s="10">
        <v>108310936</v>
      </c>
      <c r="C323" s="10">
        <v>159473507</v>
      </c>
      <c r="D323" s="10">
        <v>-51162571</v>
      </c>
    </row>
    <row r="324" spans="1:4" x14ac:dyDescent="0.15">
      <c r="A324" s="12" t="s">
        <v>3307</v>
      </c>
      <c r="B324" s="10">
        <v>20069711</v>
      </c>
      <c r="C324" s="10">
        <v>158868060</v>
      </c>
      <c r="D324" s="10">
        <v>-138798349</v>
      </c>
    </row>
    <row r="325" spans="1:4" x14ac:dyDescent="0.15">
      <c r="A325" s="12" t="s">
        <v>3196</v>
      </c>
      <c r="B325" s="10">
        <v>141005459</v>
      </c>
      <c r="C325" s="10">
        <v>324512659</v>
      </c>
      <c r="D325" s="10">
        <v>-183507200</v>
      </c>
    </row>
    <row r="326" spans="1:4" x14ac:dyDescent="0.15">
      <c r="A326" s="12" t="s">
        <v>3241</v>
      </c>
      <c r="B326" s="10">
        <v>280000000</v>
      </c>
      <c r="C326" s="10">
        <v>490000000</v>
      </c>
      <c r="D326" s="10">
        <v>-210000000</v>
      </c>
    </row>
    <row r="327" spans="1:4" x14ac:dyDescent="0.15">
      <c r="A327" s="12" t="s">
        <v>3231</v>
      </c>
      <c r="B327" s="10">
        <v>960224871</v>
      </c>
      <c r="C327" s="10">
        <v>1180724113</v>
      </c>
      <c r="D327" s="10">
        <v>-220499242</v>
      </c>
    </row>
    <row r="328" spans="1:4" x14ac:dyDescent="0.15">
      <c r="A328" s="12" t="s">
        <v>3221</v>
      </c>
      <c r="B328" s="10">
        <v>2000000000</v>
      </c>
      <c r="C328" s="10">
        <v>2300000000</v>
      </c>
      <c r="D328" s="10">
        <v>-300000000</v>
      </c>
    </row>
    <row r="329" spans="1:4" x14ac:dyDescent="0.15">
      <c r="A329" s="12" t="s">
        <v>3194</v>
      </c>
      <c r="B329" s="10">
        <v>10305206151</v>
      </c>
      <c r="C329" s="10">
        <v>10679929011</v>
      </c>
      <c r="D329" s="10">
        <v>-374722860</v>
      </c>
    </row>
    <row r="330" spans="1:4" x14ac:dyDescent="0.15">
      <c r="A330" s="12" t="s">
        <v>3052</v>
      </c>
      <c r="B330" s="10">
        <v>84585846386</v>
      </c>
      <c r="C330" s="10">
        <v>86846834520</v>
      </c>
      <c r="D330" s="10">
        <v>-2260988134</v>
      </c>
    </row>
    <row r="331" spans="1:4" x14ac:dyDescent="0.15">
      <c r="A331" s="8" t="s">
        <v>264</v>
      </c>
      <c r="B331" s="10">
        <v>11090843424</v>
      </c>
      <c r="C331" s="10">
        <v>9488570385</v>
      </c>
      <c r="D331" s="10">
        <v>1602273039</v>
      </c>
    </row>
    <row r="332" spans="1:4" x14ac:dyDescent="0.15">
      <c r="A332" s="8" t="s">
        <v>255</v>
      </c>
      <c r="B332" s="10">
        <v>1841676740</v>
      </c>
      <c r="C332" s="10">
        <v>1536908698</v>
      </c>
      <c r="D332" s="10">
        <v>304768042</v>
      </c>
    </row>
    <row r="333" spans="1:4" x14ac:dyDescent="0.15">
      <c r="A333" s="8" t="s">
        <v>257</v>
      </c>
      <c r="B333" s="10">
        <v>4240657836</v>
      </c>
      <c r="C333" s="10">
        <v>4030479974</v>
      </c>
      <c r="D333" s="10">
        <v>210177862</v>
      </c>
    </row>
    <row r="334" spans="1:4" x14ac:dyDescent="0.15">
      <c r="A334" s="8" t="s">
        <v>316</v>
      </c>
      <c r="B334" s="10">
        <v>6537022661</v>
      </c>
      <c r="C334" s="10">
        <v>6341050370</v>
      </c>
      <c r="D334" s="10">
        <v>195972291</v>
      </c>
    </row>
    <row r="335" spans="1:4" x14ac:dyDescent="0.15">
      <c r="A335" s="8" t="s">
        <v>268</v>
      </c>
      <c r="B335" s="10">
        <v>1143262133</v>
      </c>
      <c r="C335" s="10">
        <v>1016413974</v>
      </c>
      <c r="D335" s="10">
        <v>126848159</v>
      </c>
    </row>
    <row r="336" spans="1:4" x14ac:dyDescent="0.15">
      <c r="A336" s="8" t="s">
        <v>293</v>
      </c>
      <c r="B336" s="10">
        <v>2405270782</v>
      </c>
      <c r="C336" s="10">
        <v>2283117175</v>
      </c>
      <c r="D336" s="10">
        <v>122153607</v>
      </c>
    </row>
    <row r="337" spans="1:4" x14ac:dyDescent="0.15">
      <c r="A337" s="8" t="s">
        <v>266</v>
      </c>
      <c r="B337" s="10">
        <v>3236373069</v>
      </c>
      <c r="C337" s="10">
        <v>3125105140</v>
      </c>
      <c r="D337" s="10">
        <v>111267929</v>
      </c>
    </row>
    <row r="338" spans="1:4" x14ac:dyDescent="0.15">
      <c r="A338" s="8" t="s">
        <v>295</v>
      </c>
      <c r="B338" s="10">
        <v>6667064366</v>
      </c>
      <c r="C338" s="10">
        <v>6565650713</v>
      </c>
      <c r="D338" s="10">
        <v>101413653</v>
      </c>
    </row>
    <row r="339" spans="1:4" x14ac:dyDescent="0.15">
      <c r="A339" s="8" t="s">
        <v>319</v>
      </c>
      <c r="B339" s="10">
        <v>295370262</v>
      </c>
      <c r="C339" s="10">
        <v>226591043</v>
      </c>
      <c r="D339" s="10">
        <v>68779219</v>
      </c>
    </row>
    <row r="340" spans="1:4" x14ac:dyDescent="0.15">
      <c r="A340" s="8" t="s">
        <v>260</v>
      </c>
      <c r="B340" s="10">
        <v>693931350</v>
      </c>
      <c r="C340" s="10">
        <v>629852870</v>
      </c>
      <c r="D340" s="10">
        <v>64078480</v>
      </c>
    </row>
    <row r="341" spans="1:4" x14ac:dyDescent="0.15">
      <c r="A341" s="8" t="s">
        <v>314</v>
      </c>
      <c r="B341" s="10">
        <v>87268217</v>
      </c>
      <c r="C341" s="10">
        <v>54156826</v>
      </c>
      <c r="D341" s="10">
        <v>33111391</v>
      </c>
    </row>
    <row r="342" spans="1:4" x14ac:dyDescent="0.15">
      <c r="A342" s="8" t="s">
        <v>289</v>
      </c>
      <c r="B342" s="10">
        <v>283096119</v>
      </c>
      <c r="C342" s="10">
        <v>301182824</v>
      </c>
      <c r="D342" s="10">
        <v>-18086705</v>
      </c>
    </row>
    <row r="343" spans="1:4" x14ac:dyDescent="0.15">
      <c r="A343" s="8" t="s">
        <v>284</v>
      </c>
      <c r="B343" s="10">
        <v>2492514980</v>
      </c>
      <c r="C343" s="10">
        <v>2532771531</v>
      </c>
      <c r="D343" s="10">
        <v>-40256551</v>
      </c>
    </row>
    <row r="344" spans="1:4" x14ac:dyDescent="0.15">
      <c r="A344" s="8" t="s">
        <v>291</v>
      </c>
      <c r="B344" s="10">
        <v>827426341</v>
      </c>
      <c r="C344" s="10">
        <v>878539160</v>
      </c>
      <c r="D344" s="10">
        <v>-51112819</v>
      </c>
    </row>
    <row r="345" spans="1:4" x14ac:dyDescent="0.15">
      <c r="A345" s="8" t="s">
        <v>282</v>
      </c>
      <c r="B345" s="10">
        <v>793562735</v>
      </c>
      <c r="C345" s="10">
        <v>866938039</v>
      </c>
      <c r="D345" s="10">
        <v>-73375304</v>
      </c>
    </row>
    <row r="346" spans="1:4" x14ac:dyDescent="0.15">
      <c r="A346" s="8" t="s">
        <v>298</v>
      </c>
      <c r="B346" s="10">
        <v>17695666618</v>
      </c>
      <c r="C346" s="10">
        <v>17919810334</v>
      </c>
      <c r="D346" s="10">
        <v>-224143716</v>
      </c>
    </row>
    <row r="347" spans="1:4" x14ac:dyDescent="0.15">
      <c r="A347" s="8" t="s">
        <v>286</v>
      </c>
      <c r="B347" s="10">
        <v>656365797</v>
      </c>
      <c r="C347" s="10">
        <v>909414000</v>
      </c>
      <c r="D347" s="10">
        <v>-253048203</v>
      </c>
    </row>
    <row r="348" spans="1:4" x14ac:dyDescent="0.15">
      <c r="A348" s="8" t="s">
        <v>328</v>
      </c>
      <c r="B348" s="10">
        <v>12374131549</v>
      </c>
      <c r="C348" s="10">
        <v>12647309958</v>
      </c>
      <c r="D348" s="10">
        <v>-273178409</v>
      </c>
    </row>
    <row r="349" spans="1:4" x14ac:dyDescent="0.15">
      <c r="A349" s="8" t="s">
        <v>303</v>
      </c>
      <c r="B349" s="10">
        <v>123232102</v>
      </c>
      <c r="C349" s="10">
        <v>502742512</v>
      </c>
      <c r="D349" s="10">
        <v>-379510410</v>
      </c>
    </row>
    <row r="350" spans="1:4" x14ac:dyDescent="0.15">
      <c r="A350" s="8" t="s">
        <v>312</v>
      </c>
      <c r="B350" s="10">
        <v>62931017</v>
      </c>
      <c r="C350" s="10">
        <v>534210267</v>
      </c>
      <c r="D350" s="10">
        <v>-471279250</v>
      </c>
    </row>
    <row r="351" spans="1:4" x14ac:dyDescent="0.15">
      <c r="A351" s="8" t="s">
        <v>306</v>
      </c>
      <c r="B351" s="10">
        <v>6235701824</v>
      </c>
      <c r="C351" s="10">
        <v>6781407642</v>
      </c>
      <c r="D351" s="10">
        <v>-545705818</v>
      </c>
    </row>
    <row r="352" spans="1:4" x14ac:dyDescent="0.15">
      <c r="A352" s="8" t="s">
        <v>308</v>
      </c>
      <c r="B352" s="10">
        <v>12112521639</v>
      </c>
      <c r="C352" s="10">
        <v>13124449632</v>
      </c>
      <c r="D352" s="10">
        <v>-1011927993</v>
      </c>
    </row>
    <row r="353" spans="1:4" x14ac:dyDescent="0.15">
      <c r="A353" s="8" t="s">
        <v>280</v>
      </c>
      <c r="B353" s="10">
        <v>52585801163</v>
      </c>
      <c r="C353" s="10">
        <v>53816109509</v>
      </c>
      <c r="D353" s="10">
        <v>-1230308346</v>
      </c>
    </row>
    <row r="354" spans="1:4" x14ac:dyDescent="0.15">
      <c r="A354" s="8" t="s">
        <v>277</v>
      </c>
      <c r="B354" s="10">
        <v>78951224397</v>
      </c>
      <c r="C354" s="10">
        <v>92822192713</v>
      </c>
      <c r="D354" s="10">
        <v>-13870968316</v>
      </c>
    </row>
    <row r="355" spans="1:4" x14ac:dyDescent="0.15">
      <c r="A355" s="12" t="s">
        <v>3376</v>
      </c>
      <c r="B355" s="10">
        <v>40958490792</v>
      </c>
      <c r="C355" s="10">
        <v>40595977137</v>
      </c>
      <c r="D355" s="10">
        <v>362513655</v>
      </c>
    </row>
    <row r="356" spans="1:4" x14ac:dyDescent="0.15">
      <c r="A356" s="12" t="s">
        <v>3377</v>
      </c>
      <c r="B356" s="10">
        <v>54233699</v>
      </c>
      <c r="C356" s="10">
        <v>34316643</v>
      </c>
      <c r="D356" s="10">
        <v>19917056</v>
      </c>
    </row>
    <row r="357" spans="1:4" x14ac:dyDescent="0.15">
      <c r="A357" s="12" t="s">
        <v>3387</v>
      </c>
      <c r="B357" s="10">
        <v>298273030</v>
      </c>
      <c r="C357" s="10">
        <v>292373030</v>
      </c>
      <c r="D357" s="10">
        <v>5900000</v>
      </c>
    </row>
    <row r="358" spans="1:4" x14ac:dyDescent="0.15">
      <c r="A358" s="12" t="s">
        <v>3388</v>
      </c>
      <c r="B358" s="10">
        <v>1000000</v>
      </c>
      <c r="C358" s="10">
        <v>979330</v>
      </c>
      <c r="D358" s="10">
        <v>20670</v>
      </c>
    </row>
    <row r="359" spans="1:4" x14ac:dyDescent="0.15">
      <c r="A359" s="12" t="s">
        <v>3390</v>
      </c>
      <c r="B359" s="10">
        <v>150000</v>
      </c>
      <c r="C359" s="10">
        <v>150000</v>
      </c>
      <c r="D359" s="10">
        <v>0</v>
      </c>
    </row>
    <row r="360" spans="1:4" x14ac:dyDescent="0.15">
      <c r="A360" s="12" t="s">
        <v>3385</v>
      </c>
      <c r="B360" s="10"/>
      <c r="C360" s="10"/>
      <c r="D360" s="10">
        <v>0</v>
      </c>
    </row>
    <row r="361" spans="1:4" x14ac:dyDescent="0.15">
      <c r="A361" s="12" t="s">
        <v>3383</v>
      </c>
      <c r="B361" s="10">
        <v>1003365227</v>
      </c>
      <c r="C361" s="10">
        <v>1003365227</v>
      </c>
      <c r="D361" s="10">
        <v>0</v>
      </c>
    </row>
    <row r="362" spans="1:4" x14ac:dyDescent="0.15">
      <c r="A362" s="12" t="s">
        <v>3389</v>
      </c>
      <c r="B362" s="10">
        <v>979649</v>
      </c>
      <c r="C362" s="10">
        <v>1293964</v>
      </c>
      <c r="D362" s="10">
        <v>-314315</v>
      </c>
    </row>
    <row r="363" spans="1:4" x14ac:dyDescent="0.15">
      <c r="A363" s="12" t="s">
        <v>3381</v>
      </c>
      <c r="B363" s="10"/>
      <c r="C363" s="10">
        <v>1000000</v>
      </c>
      <c r="D363" s="10">
        <v>-1000000</v>
      </c>
    </row>
    <row r="364" spans="1:4" x14ac:dyDescent="0.15">
      <c r="A364" s="12" t="s">
        <v>3384</v>
      </c>
      <c r="B364" s="10">
        <v>6880000</v>
      </c>
      <c r="C364" s="10">
        <v>8000000</v>
      </c>
      <c r="D364" s="10">
        <v>-1120000</v>
      </c>
    </row>
    <row r="365" spans="1:4" x14ac:dyDescent="0.15">
      <c r="A365" s="12" t="s">
        <v>3391</v>
      </c>
      <c r="B365" s="10">
        <v>3359212</v>
      </c>
      <c r="C365" s="10">
        <v>4981535</v>
      </c>
      <c r="D365" s="10">
        <v>-1622323</v>
      </c>
    </row>
    <row r="366" spans="1:4" x14ac:dyDescent="0.15">
      <c r="A366" s="12" t="s">
        <v>3382</v>
      </c>
      <c r="B366" s="10">
        <v>7151009</v>
      </c>
      <c r="C366" s="10">
        <v>9445372</v>
      </c>
      <c r="D366" s="10">
        <v>-2294363</v>
      </c>
    </row>
    <row r="367" spans="1:4" x14ac:dyDescent="0.15">
      <c r="A367" s="12" t="s">
        <v>3380</v>
      </c>
      <c r="B367" s="10">
        <v>20453025</v>
      </c>
      <c r="C367" s="10">
        <v>27356785</v>
      </c>
      <c r="D367" s="10">
        <v>-6903760</v>
      </c>
    </row>
    <row r="368" spans="1:4" x14ac:dyDescent="0.15">
      <c r="A368" s="12" t="s">
        <v>3386</v>
      </c>
      <c r="B368" s="10">
        <v>2498872</v>
      </c>
      <c r="C368" s="10">
        <v>9435779</v>
      </c>
      <c r="D368" s="10">
        <v>-6936907</v>
      </c>
    </row>
    <row r="369" spans="1:4" x14ac:dyDescent="0.15">
      <c r="A369" s="12" t="s">
        <v>3378</v>
      </c>
      <c r="B369" s="10">
        <v>18621468177</v>
      </c>
      <c r="C369" s="10">
        <v>19731135418</v>
      </c>
      <c r="D369" s="10">
        <v>-1109667241</v>
      </c>
    </row>
    <row r="370" spans="1:4" x14ac:dyDescent="0.15">
      <c r="A370" s="12" t="s">
        <v>3379</v>
      </c>
      <c r="B370" s="10">
        <v>17972921705</v>
      </c>
      <c r="C370" s="10">
        <v>20023815525</v>
      </c>
      <c r="D370" s="10">
        <v>-2050893820</v>
      </c>
    </row>
    <row r="371" spans="1:4" x14ac:dyDescent="0.15">
      <c r="A371" s="12" t="s">
        <v>3053</v>
      </c>
      <c r="B371" s="10"/>
      <c r="C371" s="10">
        <v>11078566968</v>
      </c>
      <c r="D371" s="10">
        <v>-11078566968</v>
      </c>
    </row>
    <row r="372" spans="1:4" x14ac:dyDescent="0.15">
      <c r="A372" s="8" t="s">
        <v>323</v>
      </c>
      <c r="B372" s="10">
        <v>123406205658</v>
      </c>
      <c r="C372" s="10">
        <v>198636913343</v>
      </c>
      <c r="D372" s="10">
        <v>-75230707685</v>
      </c>
    </row>
    <row r="373" spans="1:4" x14ac:dyDescent="0.15">
      <c r="A373" s="12" t="s">
        <v>3498</v>
      </c>
      <c r="B373" s="10">
        <v>19604390150</v>
      </c>
      <c r="C373" s="10"/>
      <c r="D373" s="10">
        <v>19604390150</v>
      </c>
    </row>
    <row r="374" spans="1:4" x14ac:dyDescent="0.15">
      <c r="A374" s="12" t="s">
        <v>3499</v>
      </c>
      <c r="B374" s="10">
        <v>4000000000</v>
      </c>
      <c r="C374" s="10"/>
      <c r="D374" s="10">
        <v>4000000000</v>
      </c>
    </row>
    <row r="375" spans="1:4" x14ac:dyDescent="0.15">
      <c r="A375" s="12" t="s">
        <v>3543</v>
      </c>
      <c r="B375" s="10">
        <v>23293300022</v>
      </c>
      <c r="C375" s="10">
        <v>19484617626</v>
      </c>
      <c r="D375" s="10">
        <v>3808682396</v>
      </c>
    </row>
    <row r="376" spans="1:4" x14ac:dyDescent="0.15">
      <c r="A376" s="12" t="s">
        <v>3471</v>
      </c>
      <c r="B376" s="10">
        <v>1218000000</v>
      </c>
      <c r="C376" s="10">
        <v>6000000</v>
      </c>
      <c r="D376" s="10">
        <v>1212000000</v>
      </c>
    </row>
    <row r="377" spans="1:4" x14ac:dyDescent="0.15">
      <c r="A377" s="12" t="s">
        <v>3531</v>
      </c>
      <c r="B377" s="10">
        <v>5172379904</v>
      </c>
      <c r="C377" s="10">
        <v>4449907078</v>
      </c>
      <c r="D377" s="10">
        <v>722472826</v>
      </c>
    </row>
    <row r="378" spans="1:4" x14ac:dyDescent="0.15">
      <c r="A378" s="12" t="s">
        <v>3505</v>
      </c>
      <c r="B378" s="10">
        <v>644274402</v>
      </c>
      <c r="C378" s="10">
        <v>3000003</v>
      </c>
      <c r="D378" s="10">
        <v>641274399</v>
      </c>
    </row>
    <row r="379" spans="1:4" x14ac:dyDescent="0.15">
      <c r="A379" s="12" t="s">
        <v>3496</v>
      </c>
      <c r="B379" s="10">
        <v>627040033</v>
      </c>
      <c r="C379" s="10"/>
      <c r="D379" s="10">
        <v>627040033</v>
      </c>
    </row>
    <row r="380" spans="1:4" x14ac:dyDescent="0.15">
      <c r="A380" s="12" t="s">
        <v>3497</v>
      </c>
      <c r="B380" s="10">
        <v>336422195</v>
      </c>
      <c r="C380" s="10"/>
      <c r="D380" s="10">
        <v>336422195</v>
      </c>
    </row>
    <row r="381" spans="1:4" x14ac:dyDescent="0.15">
      <c r="A381" s="12" t="s">
        <v>3512</v>
      </c>
      <c r="B381" s="10">
        <v>1130445937</v>
      </c>
      <c r="C381" s="10">
        <v>800000000</v>
      </c>
      <c r="D381" s="10">
        <v>330445937</v>
      </c>
    </row>
    <row r="382" spans="1:4" x14ac:dyDescent="0.15">
      <c r="A382" s="12" t="s">
        <v>3420</v>
      </c>
      <c r="B382" s="10">
        <v>1823430353</v>
      </c>
      <c r="C382" s="10">
        <v>1525900976</v>
      </c>
      <c r="D382" s="10">
        <v>297529377</v>
      </c>
    </row>
    <row r="383" spans="1:4" x14ac:dyDescent="0.15">
      <c r="A383" s="12" t="s">
        <v>3481</v>
      </c>
      <c r="B383" s="10">
        <v>528724903</v>
      </c>
      <c r="C383" s="10">
        <v>240000000</v>
      </c>
      <c r="D383" s="10">
        <v>288724903</v>
      </c>
    </row>
    <row r="384" spans="1:4" x14ac:dyDescent="0.15">
      <c r="A384" s="12" t="s">
        <v>3515</v>
      </c>
      <c r="B384" s="10">
        <v>830047862</v>
      </c>
      <c r="C384" s="10">
        <v>687438292</v>
      </c>
      <c r="D384" s="10">
        <v>142609570</v>
      </c>
    </row>
    <row r="385" spans="1:4" x14ac:dyDescent="0.15">
      <c r="A385" s="12" t="s">
        <v>3550</v>
      </c>
      <c r="B385" s="10">
        <v>55800000</v>
      </c>
      <c r="C385" s="10">
        <v>1000001</v>
      </c>
      <c r="D385" s="10">
        <v>54799999</v>
      </c>
    </row>
    <row r="386" spans="1:4" x14ac:dyDescent="0.15">
      <c r="A386" s="12" t="s">
        <v>3556</v>
      </c>
      <c r="B386" s="10">
        <v>50000000</v>
      </c>
      <c r="C386" s="10"/>
      <c r="D386" s="10">
        <v>50000000</v>
      </c>
    </row>
    <row r="387" spans="1:4" x14ac:dyDescent="0.15">
      <c r="A387" s="12" t="s">
        <v>3465</v>
      </c>
      <c r="B387" s="10">
        <v>667714556</v>
      </c>
      <c r="C387" s="10">
        <v>623063886</v>
      </c>
      <c r="D387" s="10">
        <v>44650670</v>
      </c>
    </row>
    <row r="388" spans="1:4" x14ac:dyDescent="0.15">
      <c r="A388" s="12" t="s">
        <v>3522</v>
      </c>
      <c r="B388" s="10">
        <v>1932292336</v>
      </c>
      <c r="C388" s="10">
        <v>1889202115</v>
      </c>
      <c r="D388" s="10">
        <v>43090221</v>
      </c>
    </row>
    <row r="389" spans="1:4" x14ac:dyDescent="0.15">
      <c r="A389" s="12" t="s">
        <v>3422</v>
      </c>
      <c r="B389" s="10">
        <v>40000000</v>
      </c>
      <c r="C389" s="10">
        <v>1000001</v>
      </c>
      <c r="D389" s="10">
        <v>38999999</v>
      </c>
    </row>
    <row r="390" spans="1:4" x14ac:dyDescent="0.15">
      <c r="A390" s="12" t="s">
        <v>3532</v>
      </c>
      <c r="B390" s="10">
        <v>67672768</v>
      </c>
      <c r="C390" s="10">
        <v>35811581</v>
      </c>
      <c r="D390" s="10">
        <v>31861187</v>
      </c>
    </row>
    <row r="391" spans="1:4" x14ac:dyDescent="0.15">
      <c r="A391" s="12" t="s">
        <v>3472</v>
      </c>
      <c r="B391" s="10">
        <v>42712463</v>
      </c>
      <c r="C391" s="10">
        <v>13677014</v>
      </c>
      <c r="D391" s="10">
        <v>29035449</v>
      </c>
    </row>
    <row r="392" spans="1:4" x14ac:dyDescent="0.15">
      <c r="A392" s="12" t="s">
        <v>3479</v>
      </c>
      <c r="B392" s="10">
        <v>28630991</v>
      </c>
      <c r="C392" s="10">
        <v>1000000</v>
      </c>
      <c r="D392" s="10">
        <v>27630991</v>
      </c>
    </row>
    <row r="393" spans="1:4" x14ac:dyDescent="0.15">
      <c r="A393" s="12" t="s">
        <v>3514</v>
      </c>
      <c r="B393" s="10">
        <v>383123918</v>
      </c>
      <c r="C393" s="10">
        <v>358440717</v>
      </c>
      <c r="D393" s="10">
        <v>24683201</v>
      </c>
    </row>
    <row r="394" spans="1:4" x14ac:dyDescent="0.15">
      <c r="A394" s="12" t="s">
        <v>3438</v>
      </c>
      <c r="B394" s="10">
        <v>798217305</v>
      </c>
      <c r="C394" s="10">
        <v>776604336</v>
      </c>
      <c r="D394" s="10">
        <v>21612969</v>
      </c>
    </row>
    <row r="395" spans="1:4" x14ac:dyDescent="0.15">
      <c r="A395" s="12" t="s">
        <v>3516</v>
      </c>
      <c r="B395" s="10">
        <v>979442790</v>
      </c>
      <c r="C395" s="10">
        <v>959015755</v>
      </c>
      <c r="D395" s="10">
        <v>20427035</v>
      </c>
    </row>
    <row r="396" spans="1:4" x14ac:dyDescent="0.15">
      <c r="A396" s="12" t="s">
        <v>3557</v>
      </c>
      <c r="B396" s="10">
        <v>236571863</v>
      </c>
      <c r="C396" s="10">
        <v>217916819</v>
      </c>
      <c r="D396" s="10">
        <v>18655044</v>
      </c>
    </row>
    <row r="397" spans="1:4" x14ac:dyDescent="0.15">
      <c r="A397" s="12" t="s">
        <v>3480</v>
      </c>
      <c r="B397" s="10">
        <v>60000000</v>
      </c>
      <c r="C397" s="10">
        <v>48000000</v>
      </c>
      <c r="D397" s="10">
        <v>12000000</v>
      </c>
    </row>
    <row r="398" spans="1:4" x14ac:dyDescent="0.15">
      <c r="A398" s="12" t="s">
        <v>3408</v>
      </c>
      <c r="B398" s="10">
        <v>11664000</v>
      </c>
      <c r="C398" s="10">
        <v>1000001</v>
      </c>
      <c r="D398" s="10">
        <v>10663999</v>
      </c>
    </row>
    <row r="399" spans="1:4" x14ac:dyDescent="0.15">
      <c r="A399" s="12" t="s">
        <v>3423</v>
      </c>
      <c r="B399" s="10">
        <v>8880000</v>
      </c>
      <c r="C399" s="10">
        <v>1000001</v>
      </c>
      <c r="D399" s="10">
        <v>7879999</v>
      </c>
    </row>
    <row r="400" spans="1:4" x14ac:dyDescent="0.15">
      <c r="A400" s="12" t="s">
        <v>3542</v>
      </c>
      <c r="B400" s="10">
        <v>8880000</v>
      </c>
      <c r="C400" s="10">
        <v>1000001</v>
      </c>
      <c r="D400" s="10">
        <v>7879999</v>
      </c>
    </row>
    <row r="401" spans="1:4" x14ac:dyDescent="0.15">
      <c r="A401" s="12" t="s">
        <v>3539</v>
      </c>
      <c r="B401" s="10">
        <v>8880000</v>
      </c>
      <c r="C401" s="10">
        <v>1000001</v>
      </c>
      <c r="D401" s="10">
        <v>7879999</v>
      </c>
    </row>
    <row r="402" spans="1:4" x14ac:dyDescent="0.15">
      <c r="A402" s="12" t="s">
        <v>3425</v>
      </c>
      <c r="B402" s="10">
        <v>8880000</v>
      </c>
      <c r="C402" s="10">
        <v>1000001</v>
      </c>
      <c r="D402" s="10">
        <v>7879999</v>
      </c>
    </row>
    <row r="403" spans="1:4" x14ac:dyDescent="0.15">
      <c r="A403" s="12" t="s">
        <v>3549</v>
      </c>
      <c r="B403" s="10">
        <v>8880000</v>
      </c>
      <c r="C403" s="10">
        <v>1000001</v>
      </c>
      <c r="D403" s="10">
        <v>7879999</v>
      </c>
    </row>
    <row r="404" spans="1:4" x14ac:dyDescent="0.15">
      <c r="A404" s="12" t="s">
        <v>3409</v>
      </c>
      <c r="B404" s="10">
        <v>8880000</v>
      </c>
      <c r="C404" s="10">
        <v>1000001</v>
      </c>
      <c r="D404" s="10">
        <v>7879999</v>
      </c>
    </row>
    <row r="405" spans="1:4" x14ac:dyDescent="0.15">
      <c r="A405" s="12" t="s">
        <v>3528</v>
      </c>
      <c r="B405" s="10">
        <v>8880000</v>
      </c>
      <c r="C405" s="10">
        <v>1000001</v>
      </c>
      <c r="D405" s="10">
        <v>7879999</v>
      </c>
    </row>
    <row r="406" spans="1:4" x14ac:dyDescent="0.15">
      <c r="A406" s="12" t="s">
        <v>3424</v>
      </c>
      <c r="B406" s="10">
        <v>8880000</v>
      </c>
      <c r="C406" s="10">
        <v>1000001</v>
      </c>
      <c r="D406" s="10">
        <v>7879999</v>
      </c>
    </row>
    <row r="407" spans="1:4" x14ac:dyDescent="0.15">
      <c r="A407" s="12" t="s">
        <v>3541</v>
      </c>
      <c r="B407" s="10">
        <v>8880000</v>
      </c>
      <c r="C407" s="10">
        <v>1000001</v>
      </c>
      <c r="D407" s="10">
        <v>7879999</v>
      </c>
    </row>
    <row r="408" spans="1:4" x14ac:dyDescent="0.15">
      <c r="A408" s="12" t="s">
        <v>3502</v>
      </c>
      <c r="B408" s="10">
        <v>8880000</v>
      </c>
      <c r="C408" s="10">
        <v>1000001</v>
      </c>
      <c r="D408" s="10">
        <v>7879999</v>
      </c>
    </row>
    <row r="409" spans="1:4" x14ac:dyDescent="0.15">
      <c r="A409" s="12" t="s">
        <v>3548</v>
      </c>
      <c r="B409" s="10">
        <v>8880000</v>
      </c>
      <c r="C409" s="10">
        <v>1000001</v>
      </c>
      <c r="D409" s="10">
        <v>7879999</v>
      </c>
    </row>
    <row r="410" spans="1:4" x14ac:dyDescent="0.15">
      <c r="A410" s="12" t="s">
        <v>3509</v>
      </c>
      <c r="B410" s="10">
        <v>8880000</v>
      </c>
      <c r="C410" s="10">
        <v>1000001</v>
      </c>
      <c r="D410" s="10">
        <v>7879999</v>
      </c>
    </row>
    <row r="411" spans="1:4" x14ac:dyDescent="0.15">
      <c r="A411" s="12" t="s">
        <v>3395</v>
      </c>
      <c r="B411" s="10">
        <v>8880000</v>
      </c>
      <c r="C411" s="10">
        <v>1000001</v>
      </c>
      <c r="D411" s="10">
        <v>7879999</v>
      </c>
    </row>
    <row r="412" spans="1:4" x14ac:dyDescent="0.15">
      <c r="A412" s="12" t="s">
        <v>3511</v>
      </c>
      <c r="B412" s="10">
        <v>8880000</v>
      </c>
      <c r="C412" s="10">
        <v>1000001</v>
      </c>
      <c r="D412" s="10">
        <v>7879999</v>
      </c>
    </row>
    <row r="413" spans="1:4" x14ac:dyDescent="0.15">
      <c r="A413" s="12" t="s">
        <v>3517</v>
      </c>
      <c r="B413" s="10">
        <v>8880000</v>
      </c>
      <c r="C413" s="10">
        <v>1000001</v>
      </c>
      <c r="D413" s="10">
        <v>7879999</v>
      </c>
    </row>
    <row r="414" spans="1:4" x14ac:dyDescent="0.15">
      <c r="A414" s="12" t="s">
        <v>3411</v>
      </c>
      <c r="B414" s="10">
        <v>8880000</v>
      </c>
      <c r="C414" s="10">
        <v>1000001</v>
      </c>
      <c r="D414" s="10">
        <v>7879999</v>
      </c>
    </row>
    <row r="415" spans="1:4" x14ac:dyDescent="0.15">
      <c r="A415" s="12" t="s">
        <v>3526</v>
      </c>
      <c r="B415" s="10">
        <v>8851000</v>
      </c>
      <c r="C415" s="10">
        <v>1000001</v>
      </c>
      <c r="D415" s="10">
        <v>7850999</v>
      </c>
    </row>
    <row r="416" spans="1:4" x14ac:dyDescent="0.15">
      <c r="A416" s="12" t="s">
        <v>3503</v>
      </c>
      <c r="B416" s="10">
        <v>11427120</v>
      </c>
      <c r="C416" s="10">
        <v>5300000</v>
      </c>
      <c r="D416" s="10">
        <v>6127120</v>
      </c>
    </row>
    <row r="417" spans="1:4" x14ac:dyDescent="0.15">
      <c r="A417" s="12" t="s">
        <v>3507</v>
      </c>
      <c r="B417" s="10">
        <v>7067000</v>
      </c>
      <c r="C417" s="10">
        <v>1000001</v>
      </c>
      <c r="D417" s="10">
        <v>6066999</v>
      </c>
    </row>
    <row r="418" spans="1:4" x14ac:dyDescent="0.15">
      <c r="A418" s="12" t="s">
        <v>3397</v>
      </c>
      <c r="B418" s="10">
        <v>125000000</v>
      </c>
      <c r="C418" s="10">
        <v>120000000</v>
      </c>
      <c r="D418" s="10">
        <v>5000000</v>
      </c>
    </row>
    <row r="419" spans="1:4" x14ac:dyDescent="0.15">
      <c r="A419" s="12" t="s">
        <v>3527</v>
      </c>
      <c r="B419" s="10">
        <v>5900000</v>
      </c>
      <c r="C419" s="10">
        <v>1000001</v>
      </c>
      <c r="D419" s="10">
        <v>4899999</v>
      </c>
    </row>
    <row r="420" spans="1:4" x14ac:dyDescent="0.15">
      <c r="A420" s="12" t="s">
        <v>3414</v>
      </c>
      <c r="B420" s="10">
        <v>5303000</v>
      </c>
      <c r="C420" s="10">
        <v>1000001</v>
      </c>
      <c r="D420" s="10">
        <v>4302999</v>
      </c>
    </row>
    <row r="421" spans="1:4" x14ac:dyDescent="0.15">
      <c r="A421" s="12" t="s">
        <v>3439</v>
      </c>
      <c r="B421" s="10">
        <v>5302000</v>
      </c>
      <c r="C421" s="10">
        <v>1000001</v>
      </c>
      <c r="D421" s="10">
        <v>4301999</v>
      </c>
    </row>
    <row r="422" spans="1:4" x14ac:dyDescent="0.15">
      <c r="A422" s="12" t="s">
        <v>3467</v>
      </c>
      <c r="B422" s="10">
        <v>4300000</v>
      </c>
      <c r="C422" s="10"/>
      <c r="D422" s="10">
        <v>4300000</v>
      </c>
    </row>
    <row r="423" spans="1:4" x14ac:dyDescent="0.15">
      <c r="A423" s="12" t="s">
        <v>3407</v>
      </c>
      <c r="B423" s="10">
        <v>5138000</v>
      </c>
      <c r="C423" s="10">
        <v>1000001</v>
      </c>
      <c r="D423" s="10">
        <v>4137999</v>
      </c>
    </row>
    <row r="424" spans="1:4" x14ac:dyDescent="0.15">
      <c r="A424" s="12" t="s">
        <v>3538</v>
      </c>
      <c r="B424" s="10">
        <v>3905000</v>
      </c>
      <c r="C424" s="10">
        <v>1000001</v>
      </c>
      <c r="D424" s="10">
        <v>2904999</v>
      </c>
    </row>
    <row r="425" spans="1:4" x14ac:dyDescent="0.15">
      <c r="A425" s="12" t="s">
        <v>3547</v>
      </c>
      <c r="B425" s="10">
        <v>3860000</v>
      </c>
      <c r="C425" s="10">
        <v>1000001</v>
      </c>
      <c r="D425" s="10">
        <v>2859999</v>
      </c>
    </row>
    <row r="426" spans="1:4" x14ac:dyDescent="0.15">
      <c r="A426" s="12" t="s">
        <v>3540</v>
      </c>
      <c r="B426" s="10">
        <v>3668000</v>
      </c>
      <c r="C426" s="10">
        <v>1000001</v>
      </c>
      <c r="D426" s="10">
        <v>2667999</v>
      </c>
    </row>
    <row r="427" spans="1:4" x14ac:dyDescent="0.15">
      <c r="A427" s="12" t="s">
        <v>3552</v>
      </c>
      <c r="B427" s="10">
        <v>2519000</v>
      </c>
      <c r="C427" s="10"/>
      <c r="D427" s="10">
        <v>2519000</v>
      </c>
    </row>
    <row r="428" spans="1:4" x14ac:dyDescent="0.15">
      <c r="A428" s="12" t="s">
        <v>3546</v>
      </c>
      <c r="B428" s="10">
        <v>3400000</v>
      </c>
      <c r="C428" s="10">
        <v>1000001</v>
      </c>
      <c r="D428" s="10">
        <v>2399999</v>
      </c>
    </row>
    <row r="429" spans="1:4" x14ac:dyDescent="0.15">
      <c r="A429" s="12" t="s">
        <v>3508</v>
      </c>
      <c r="B429" s="10">
        <v>3366000</v>
      </c>
      <c r="C429" s="10">
        <v>1000001</v>
      </c>
      <c r="D429" s="10">
        <v>2365999</v>
      </c>
    </row>
    <row r="430" spans="1:4" x14ac:dyDescent="0.15">
      <c r="A430" s="12" t="s">
        <v>3393</v>
      </c>
      <c r="B430" s="10">
        <v>3220000</v>
      </c>
      <c r="C430" s="10">
        <v>1000001</v>
      </c>
      <c r="D430" s="10">
        <v>2219999</v>
      </c>
    </row>
    <row r="431" spans="1:4" x14ac:dyDescent="0.15">
      <c r="A431" s="12" t="s">
        <v>3537</v>
      </c>
      <c r="B431" s="10">
        <v>3158000</v>
      </c>
      <c r="C431" s="10">
        <v>1000001</v>
      </c>
      <c r="D431" s="10">
        <v>2157999</v>
      </c>
    </row>
    <row r="432" spans="1:4" x14ac:dyDescent="0.15">
      <c r="A432" s="12" t="s">
        <v>3426</v>
      </c>
      <c r="B432" s="10">
        <v>3121000</v>
      </c>
      <c r="C432" s="10">
        <v>1000001</v>
      </c>
      <c r="D432" s="10">
        <v>2120999</v>
      </c>
    </row>
    <row r="433" spans="1:4" x14ac:dyDescent="0.15">
      <c r="A433" s="12" t="s">
        <v>3521</v>
      </c>
      <c r="B433" s="10">
        <v>3097000</v>
      </c>
      <c r="C433" s="10">
        <v>1000001</v>
      </c>
      <c r="D433" s="10">
        <v>2096999</v>
      </c>
    </row>
    <row r="434" spans="1:4" x14ac:dyDescent="0.15">
      <c r="A434" s="12" t="s">
        <v>3413</v>
      </c>
      <c r="B434" s="10">
        <v>2697000</v>
      </c>
      <c r="C434" s="10">
        <v>1000001</v>
      </c>
      <c r="D434" s="10">
        <v>1696999</v>
      </c>
    </row>
    <row r="435" spans="1:4" x14ac:dyDescent="0.15">
      <c r="A435" s="12" t="s">
        <v>3478</v>
      </c>
      <c r="B435" s="10">
        <v>117651179</v>
      </c>
      <c r="C435" s="10">
        <v>116279412</v>
      </c>
      <c r="D435" s="10">
        <v>1371767</v>
      </c>
    </row>
    <row r="436" spans="1:4" x14ac:dyDescent="0.15">
      <c r="A436" s="12" t="s">
        <v>3535</v>
      </c>
      <c r="B436" s="10">
        <v>1198624934</v>
      </c>
      <c r="C436" s="10">
        <v>1197383777</v>
      </c>
      <c r="D436" s="10">
        <v>1241157</v>
      </c>
    </row>
    <row r="437" spans="1:4" x14ac:dyDescent="0.15">
      <c r="A437" s="12" t="s">
        <v>3452</v>
      </c>
      <c r="B437" s="10">
        <v>2206000</v>
      </c>
      <c r="C437" s="10">
        <v>1000001</v>
      </c>
      <c r="D437" s="10">
        <v>1205999</v>
      </c>
    </row>
    <row r="438" spans="1:4" x14ac:dyDescent="0.15">
      <c r="A438" s="12" t="s">
        <v>3553</v>
      </c>
      <c r="B438" s="10">
        <v>2069000</v>
      </c>
      <c r="C438" s="10">
        <v>1000001</v>
      </c>
      <c r="D438" s="10">
        <v>1068999</v>
      </c>
    </row>
    <row r="439" spans="1:4" x14ac:dyDescent="0.15">
      <c r="A439" s="12" t="s">
        <v>3396</v>
      </c>
      <c r="B439" s="10">
        <v>2042000</v>
      </c>
      <c r="C439" s="10">
        <v>1000001</v>
      </c>
      <c r="D439" s="10">
        <v>1041999</v>
      </c>
    </row>
    <row r="440" spans="1:4" x14ac:dyDescent="0.15">
      <c r="A440" s="12" t="s">
        <v>3513</v>
      </c>
      <c r="B440" s="10">
        <v>2040000</v>
      </c>
      <c r="C440" s="10">
        <v>1000001</v>
      </c>
      <c r="D440" s="10">
        <v>1039999</v>
      </c>
    </row>
    <row r="441" spans="1:4" x14ac:dyDescent="0.15">
      <c r="A441" s="12" t="s">
        <v>3432</v>
      </c>
      <c r="B441" s="10">
        <v>2000000</v>
      </c>
      <c r="C441" s="10">
        <v>1000001</v>
      </c>
      <c r="D441" s="10">
        <v>999999</v>
      </c>
    </row>
    <row r="442" spans="1:4" x14ac:dyDescent="0.15">
      <c r="A442" s="12" t="s">
        <v>3417</v>
      </c>
      <c r="B442" s="10">
        <v>2000000</v>
      </c>
      <c r="C442" s="10">
        <v>1000001</v>
      </c>
      <c r="D442" s="10">
        <v>999999</v>
      </c>
    </row>
    <row r="443" spans="1:4" x14ac:dyDescent="0.15">
      <c r="A443" s="12" t="s">
        <v>3483</v>
      </c>
      <c r="B443" s="10">
        <v>2619000</v>
      </c>
      <c r="C443" s="10">
        <v>1650000</v>
      </c>
      <c r="D443" s="10">
        <v>969000</v>
      </c>
    </row>
    <row r="444" spans="1:4" x14ac:dyDescent="0.15">
      <c r="A444" s="12" t="s">
        <v>3530</v>
      </c>
      <c r="B444" s="10">
        <v>180000000</v>
      </c>
      <c r="C444" s="10">
        <v>179112201</v>
      </c>
      <c r="D444" s="10">
        <v>887799</v>
      </c>
    </row>
    <row r="445" spans="1:4" x14ac:dyDescent="0.15">
      <c r="A445" s="12" t="s">
        <v>3489</v>
      </c>
      <c r="B445" s="10">
        <v>1745000</v>
      </c>
      <c r="C445" s="10">
        <v>1000001</v>
      </c>
      <c r="D445" s="10">
        <v>744999</v>
      </c>
    </row>
    <row r="446" spans="1:4" x14ac:dyDescent="0.15">
      <c r="A446" s="12" t="s">
        <v>3488</v>
      </c>
      <c r="B446" s="10">
        <v>1640000</v>
      </c>
      <c r="C446" s="10">
        <v>1000001</v>
      </c>
      <c r="D446" s="10">
        <v>639999</v>
      </c>
    </row>
    <row r="447" spans="1:4" x14ac:dyDescent="0.15">
      <c r="A447" s="12" t="s">
        <v>3476</v>
      </c>
      <c r="B447" s="10">
        <v>5400000</v>
      </c>
      <c r="C447" s="10">
        <v>4800000</v>
      </c>
      <c r="D447" s="10">
        <v>600000</v>
      </c>
    </row>
    <row r="448" spans="1:4" x14ac:dyDescent="0.15">
      <c r="A448" s="12" t="s">
        <v>3440</v>
      </c>
      <c r="B448" s="10">
        <v>1555000</v>
      </c>
      <c r="C448" s="10">
        <v>1000001</v>
      </c>
      <c r="D448" s="10">
        <v>554999</v>
      </c>
    </row>
    <row r="449" spans="1:4" x14ac:dyDescent="0.15">
      <c r="A449" s="12" t="s">
        <v>3504</v>
      </c>
      <c r="B449" s="10">
        <v>1444000</v>
      </c>
      <c r="C449" s="10">
        <v>1000001</v>
      </c>
      <c r="D449" s="10">
        <v>443999</v>
      </c>
    </row>
    <row r="450" spans="1:4" x14ac:dyDescent="0.15">
      <c r="A450" s="12" t="s">
        <v>3533</v>
      </c>
      <c r="B450" s="10">
        <v>500000</v>
      </c>
      <c r="C450" s="10">
        <v>190000</v>
      </c>
      <c r="D450" s="10">
        <v>310000</v>
      </c>
    </row>
    <row r="451" spans="1:4" x14ac:dyDescent="0.15">
      <c r="A451" s="12" t="s">
        <v>3410</v>
      </c>
      <c r="B451" s="10">
        <v>1254000</v>
      </c>
      <c r="C451" s="10">
        <v>1000001</v>
      </c>
      <c r="D451" s="10">
        <v>253999</v>
      </c>
    </row>
    <row r="452" spans="1:4" x14ac:dyDescent="0.15">
      <c r="A452" s="12" t="s">
        <v>3421</v>
      </c>
      <c r="B452" s="10">
        <v>1240000</v>
      </c>
      <c r="C452" s="10">
        <v>1000001</v>
      </c>
      <c r="D452" s="10">
        <v>239999</v>
      </c>
    </row>
    <row r="453" spans="1:4" x14ac:dyDescent="0.15">
      <c r="A453" s="12" t="s">
        <v>3435</v>
      </c>
      <c r="B453" s="10">
        <v>1076000</v>
      </c>
      <c r="C453" s="10">
        <v>1000001</v>
      </c>
      <c r="D453" s="10">
        <v>75999</v>
      </c>
    </row>
    <row r="454" spans="1:4" x14ac:dyDescent="0.15">
      <c r="A454" s="12" t="s">
        <v>3536</v>
      </c>
      <c r="B454" s="10">
        <v>124131</v>
      </c>
      <c r="C454" s="10">
        <v>111930</v>
      </c>
      <c r="D454" s="10">
        <v>12201</v>
      </c>
    </row>
    <row r="455" spans="1:4" x14ac:dyDescent="0.15">
      <c r="A455" s="12" t="s">
        <v>3510</v>
      </c>
      <c r="B455" s="10">
        <v>16000</v>
      </c>
      <c r="C455" s="10">
        <v>12000</v>
      </c>
      <c r="D455" s="10">
        <v>4000</v>
      </c>
    </row>
    <row r="456" spans="1:4" x14ac:dyDescent="0.15">
      <c r="A456" s="12" t="s">
        <v>3560</v>
      </c>
      <c r="B456" s="10"/>
      <c r="C456" s="10"/>
      <c r="D456" s="10">
        <v>0</v>
      </c>
    </row>
    <row r="457" spans="1:4" x14ac:dyDescent="0.15">
      <c r="A457" s="12" t="s">
        <v>3443</v>
      </c>
      <c r="B457" s="10"/>
      <c r="C457" s="10">
        <v>0</v>
      </c>
      <c r="D457" s="10">
        <v>0</v>
      </c>
    </row>
    <row r="458" spans="1:4" x14ac:dyDescent="0.15">
      <c r="A458" s="12" t="s">
        <v>3462</v>
      </c>
      <c r="B458" s="10"/>
      <c r="C458" s="10">
        <v>0</v>
      </c>
      <c r="D458" s="10">
        <v>0</v>
      </c>
    </row>
    <row r="459" spans="1:4" x14ac:dyDescent="0.15">
      <c r="A459" s="12" t="s">
        <v>3458</v>
      </c>
      <c r="B459" s="10"/>
      <c r="C459" s="10">
        <v>0</v>
      </c>
      <c r="D459" s="10">
        <v>0</v>
      </c>
    </row>
    <row r="460" spans="1:4" x14ac:dyDescent="0.15">
      <c r="A460" s="12" t="s">
        <v>3444</v>
      </c>
      <c r="B460" s="10"/>
      <c r="C460" s="10">
        <v>0</v>
      </c>
      <c r="D460" s="10">
        <v>0</v>
      </c>
    </row>
    <row r="461" spans="1:4" x14ac:dyDescent="0.15">
      <c r="A461" s="12" t="s">
        <v>3433</v>
      </c>
      <c r="B461" s="10"/>
      <c r="C461" s="10"/>
      <c r="D461" s="10">
        <v>0</v>
      </c>
    </row>
    <row r="462" spans="1:4" x14ac:dyDescent="0.15">
      <c r="A462" s="12" t="s">
        <v>3453</v>
      </c>
      <c r="B462" s="10">
        <v>500000000</v>
      </c>
      <c r="C462" s="10">
        <v>500000000</v>
      </c>
      <c r="D462" s="10">
        <v>0</v>
      </c>
    </row>
    <row r="463" spans="1:4" x14ac:dyDescent="0.15">
      <c r="A463" s="12" t="s">
        <v>3482</v>
      </c>
      <c r="B463" s="10">
        <v>54608663</v>
      </c>
      <c r="C463" s="10">
        <v>54608663</v>
      </c>
      <c r="D463" s="10">
        <v>0</v>
      </c>
    </row>
    <row r="464" spans="1:4" x14ac:dyDescent="0.15">
      <c r="A464" s="12" t="s">
        <v>3461</v>
      </c>
      <c r="B464" s="10"/>
      <c r="C464" s="10">
        <v>0</v>
      </c>
      <c r="D464" s="10">
        <v>0</v>
      </c>
    </row>
    <row r="465" spans="1:4" x14ac:dyDescent="0.15">
      <c r="A465" s="12" t="s">
        <v>3412</v>
      </c>
      <c r="B465" s="10">
        <v>100000</v>
      </c>
      <c r="C465" s="10">
        <v>100000</v>
      </c>
      <c r="D465" s="10">
        <v>0</v>
      </c>
    </row>
    <row r="466" spans="1:4" x14ac:dyDescent="0.15">
      <c r="A466" s="12" t="s">
        <v>3493</v>
      </c>
      <c r="B466" s="10"/>
      <c r="C466" s="10"/>
      <c r="D466" s="10">
        <v>0</v>
      </c>
    </row>
    <row r="467" spans="1:4" x14ac:dyDescent="0.15">
      <c r="A467" s="12" t="s">
        <v>3456</v>
      </c>
      <c r="B467" s="10"/>
      <c r="C467" s="10">
        <v>0</v>
      </c>
      <c r="D467" s="10">
        <v>0</v>
      </c>
    </row>
    <row r="468" spans="1:4" x14ac:dyDescent="0.15">
      <c r="A468" s="12" t="s">
        <v>3445</v>
      </c>
      <c r="B468" s="10"/>
      <c r="C468" s="10">
        <v>0</v>
      </c>
      <c r="D468" s="10">
        <v>0</v>
      </c>
    </row>
    <row r="469" spans="1:4" x14ac:dyDescent="0.15">
      <c r="A469" s="12" t="s">
        <v>3457</v>
      </c>
      <c r="B469" s="10"/>
      <c r="C469" s="10">
        <v>0</v>
      </c>
      <c r="D469" s="10">
        <v>0</v>
      </c>
    </row>
    <row r="470" spans="1:4" x14ac:dyDescent="0.15">
      <c r="A470" s="12" t="s">
        <v>3545</v>
      </c>
      <c r="B470" s="10"/>
      <c r="C470" s="10">
        <v>0</v>
      </c>
      <c r="D470" s="10">
        <v>0</v>
      </c>
    </row>
    <row r="471" spans="1:4" x14ac:dyDescent="0.15">
      <c r="A471" s="12" t="s">
        <v>3495</v>
      </c>
      <c r="B471" s="10"/>
      <c r="C471" s="10"/>
      <c r="D471" s="10">
        <v>0</v>
      </c>
    </row>
    <row r="472" spans="1:4" x14ac:dyDescent="0.15">
      <c r="A472" s="12" t="s">
        <v>3448</v>
      </c>
      <c r="B472" s="10">
        <v>500000</v>
      </c>
      <c r="C472" s="10">
        <v>500000</v>
      </c>
      <c r="D472" s="10">
        <v>0</v>
      </c>
    </row>
    <row r="473" spans="1:4" x14ac:dyDescent="0.15">
      <c r="A473" s="12" t="s">
        <v>3473</v>
      </c>
      <c r="B473" s="10">
        <v>1000000</v>
      </c>
      <c r="C473" s="10">
        <v>1000000</v>
      </c>
      <c r="D473" s="10">
        <v>0</v>
      </c>
    </row>
    <row r="474" spans="1:4" x14ac:dyDescent="0.15">
      <c r="A474" s="12" t="s">
        <v>3460</v>
      </c>
      <c r="B474" s="10"/>
      <c r="C474" s="10">
        <v>0</v>
      </c>
      <c r="D474" s="10">
        <v>0</v>
      </c>
    </row>
    <row r="475" spans="1:4" x14ac:dyDescent="0.15">
      <c r="A475" s="12" t="s">
        <v>3446</v>
      </c>
      <c r="B475" s="10"/>
      <c r="C475" s="10">
        <v>0</v>
      </c>
      <c r="D475" s="10">
        <v>0</v>
      </c>
    </row>
    <row r="476" spans="1:4" x14ac:dyDescent="0.15">
      <c r="A476" s="12" t="s">
        <v>3464</v>
      </c>
      <c r="B476" s="10"/>
      <c r="C476" s="10">
        <v>0</v>
      </c>
      <c r="D476" s="10">
        <v>0</v>
      </c>
    </row>
    <row r="477" spans="1:4" x14ac:dyDescent="0.15">
      <c r="A477" s="12" t="s">
        <v>3447</v>
      </c>
      <c r="B477" s="10"/>
      <c r="C477" s="10">
        <v>0</v>
      </c>
      <c r="D477" s="10">
        <v>0</v>
      </c>
    </row>
    <row r="478" spans="1:4" x14ac:dyDescent="0.15">
      <c r="A478" s="12" t="s">
        <v>3442</v>
      </c>
      <c r="B478" s="10"/>
      <c r="C478" s="10">
        <v>0</v>
      </c>
      <c r="D478" s="10">
        <v>0</v>
      </c>
    </row>
    <row r="479" spans="1:4" x14ac:dyDescent="0.15">
      <c r="A479" s="12" t="s">
        <v>3434</v>
      </c>
      <c r="B479" s="10"/>
      <c r="C479" s="10"/>
      <c r="D479" s="10">
        <v>0</v>
      </c>
    </row>
    <row r="480" spans="1:4" x14ac:dyDescent="0.15">
      <c r="A480" s="12" t="s">
        <v>3555</v>
      </c>
      <c r="B480" s="10"/>
      <c r="C480" s="10">
        <v>0</v>
      </c>
      <c r="D480" s="10">
        <v>0</v>
      </c>
    </row>
    <row r="481" spans="1:4" x14ac:dyDescent="0.15">
      <c r="A481" s="12" t="s">
        <v>3459</v>
      </c>
      <c r="B481" s="10"/>
      <c r="C481" s="10">
        <v>0</v>
      </c>
      <c r="D481" s="10">
        <v>0</v>
      </c>
    </row>
    <row r="482" spans="1:4" x14ac:dyDescent="0.15">
      <c r="A482" s="12" t="s">
        <v>3501</v>
      </c>
      <c r="B482" s="10"/>
      <c r="C482" s="10"/>
      <c r="D482" s="10">
        <v>0</v>
      </c>
    </row>
    <row r="483" spans="1:4" x14ac:dyDescent="0.15">
      <c r="A483" s="12" t="s">
        <v>3419</v>
      </c>
      <c r="B483" s="10"/>
      <c r="C483" s="10">
        <v>0</v>
      </c>
      <c r="D483" s="10">
        <v>0</v>
      </c>
    </row>
    <row r="484" spans="1:4" x14ac:dyDescent="0.15">
      <c r="A484" s="12" t="s">
        <v>3463</v>
      </c>
      <c r="B484" s="10"/>
      <c r="C484" s="10">
        <v>0</v>
      </c>
      <c r="D484" s="10">
        <v>0</v>
      </c>
    </row>
    <row r="485" spans="1:4" x14ac:dyDescent="0.15">
      <c r="A485" s="12" t="s">
        <v>3500</v>
      </c>
      <c r="B485" s="10"/>
      <c r="C485" s="10"/>
      <c r="D485" s="10">
        <v>0</v>
      </c>
    </row>
    <row r="486" spans="1:4" x14ac:dyDescent="0.15">
      <c r="A486" s="12" t="s">
        <v>3561</v>
      </c>
      <c r="B486" s="10"/>
      <c r="C486" s="10"/>
      <c r="D486" s="10">
        <v>0</v>
      </c>
    </row>
    <row r="487" spans="1:4" x14ac:dyDescent="0.15">
      <c r="A487" s="12" t="s">
        <v>3454</v>
      </c>
      <c r="B487" s="10">
        <v>40000000</v>
      </c>
      <c r="C487" s="10">
        <v>40039927</v>
      </c>
      <c r="D487" s="10">
        <v>-39927</v>
      </c>
    </row>
    <row r="488" spans="1:4" x14ac:dyDescent="0.15">
      <c r="A488" s="12" t="s">
        <v>3436</v>
      </c>
      <c r="B488" s="10">
        <v>280000</v>
      </c>
      <c r="C488" s="10">
        <v>350000</v>
      </c>
      <c r="D488" s="10">
        <v>-70000</v>
      </c>
    </row>
    <row r="489" spans="1:4" x14ac:dyDescent="0.15">
      <c r="A489" s="12" t="s">
        <v>3523</v>
      </c>
      <c r="B489" s="10">
        <v>225123</v>
      </c>
      <c r="C489" s="10">
        <v>450246</v>
      </c>
      <c r="D489" s="10">
        <v>-225123</v>
      </c>
    </row>
    <row r="490" spans="1:4" x14ac:dyDescent="0.15">
      <c r="A490" s="12" t="s">
        <v>3487</v>
      </c>
      <c r="B490" s="10">
        <v>770000</v>
      </c>
      <c r="C490" s="10">
        <v>1000001</v>
      </c>
      <c r="D490" s="10">
        <v>-230001</v>
      </c>
    </row>
    <row r="491" spans="1:4" x14ac:dyDescent="0.15">
      <c r="A491" s="12" t="s">
        <v>3451</v>
      </c>
      <c r="B491" s="10">
        <v>636000</v>
      </c>
      <c r="C491" s="10">
        <v>1000001</v>
      </c>
      <c r="D491" s="10">
        <v>-364001</v>
      </c>
    </row>
    <row r="492" spans="1:4" x14ac:dyDescent="0.15">
      <c r="A492" s="12" t="s">
        <v>3506</v>
      </c>
      <c r="B492" s="10">
        <v>508000</v>
      </c>
      <c r="C492" s="10">
        <v>1000001</v>
      </c>
      <c r="D492" s="10">
        <v>-492001</v>
      </c>
    </row>
    <row r="493" spans="1:4" x14ac:dyDescent="0.15">
      <c r="A493" s="12" t="s">
        <v>3520</v>
      </c>
      <c r="B493" s="10">
        <v>2007976</v>
      </c>
      <c r="C493" s="10">
        <v>2688010</v>
      </c>
      <c r="D493" s="10">
        <v>-680034</v>
      </c>
    </row>
    <row r="494" spans="1:4" x14ac:dyDescent="0.15">
      <c r="A494" s="12" t="s">
        <v>3430</v>
      </c>
      <c r="B494" s="10">
        <v>280000</v>
      </c>
      <c r="C494" s="10">
        <v>1000001</v>
      </c>
      <c r="D494" s="10">
        <v>-720001</v>
      </c>
    </row>
    <row r="495" spans="1:4" x14ac:dyDescent="0.15">
      <c r="A495" s="12" t="s">
        <v>3437</v>
      </c>
      <c r="B495" s="10">
        <v>3200000</v>
      </c>
      <c r="C495" s="10">
        <v>4000000</v>
      </c>
      <c r="D495" s="10">
        <v>-800000</v>
      </c>
    </row>
    <row r="496" spans="1:4" x14ac:dyDescent="0.15">
      <c r="A496" s="12" t="s">
        <v>3415</v>
      </c>
      <c r="B496" s="10">
        <v>3200000</v>
      </c>
      <c r="C496" s="10">
        <v>4000000</v>
      </c>
      <c r="D496" s="10">
        <v>-800000</v>
      </c>
    </row>
    <row r="497" spans="1:4" x14ac:dyDescent="0.15">
      <c r="A497" s="12" t="s">
        <v>3474</v>
      </c>
      <c r="B497" s="10">
        <v>7857218</v>
      </c>
      <c r="C497" s="10">
        <v>8717230</v>
      </c>
      <c r="D497" s="10">
        <v>-860012</v>
      </c>
    </row>
    <row r="498" spans="1:4" x14ac:dyDescent="0.15">
      <c r="A498" s="12" t="s">
        <v>3544</v>
      </c>
      <c r="B498" s="10"/>
      <c r="C498" s="10">
        <v>1000000</v>
      </c>
      <c r="D498" s="10">
        <v>-1000000</v>
      </c>
    </row>
    <row r="499" spans="1:4" x14ac:dyDescent="0.15">
      <c r="A499" s="12" t="s">
        <v>3562</v>
      </c>
      <c r="B499" s="10">
        <v>2000000</v>
      </c>
      <c r="C499" s="10">
        <v>3000000</v>
      </c>
      <c r="D499" s="10">
        <v>-1000000</v>
      </c>
    </row>
    <row r="500" spans="1:4" x14ac:dyDescent="0.15">
      <c r="A500" s="12" t="s">
        <v>3490</v>
      </c>
      <c r="B500" s="10"/>
      <c r="C500" s="10">
        <v>1000000</v>
      </c>
      <c r="D500" s="10">
        <v>-1000000</v>
      </c>
    </row>
    <row r="501" spans="1:4" x14ac:dyDescent="0.15">
      <c r="A501" s="12" t="s">
        <v>3431</v>
      </c>
      <c r="B501" s="10"/>
      <c r="C501" s="10">
        <v>1000001</v>
      </c>
      <c r="D501" s="10">
        <v>-1000001</v>
      </c>
    </row>
    <row r="502" spans="1:4" x14ac:dyDescent="0.15">
      <c r="A502" s="12" t="s">
        <v>3441</v>
      </c>
      <c r="B502" s="10"/>
      <c r="C502" s="10">
        <v>1000001</v>
      </c>
      <c r="D502" s="10">
        <v>-1000001</v>
      </c>
    </row>
    <row r="503" spans="1:4" x14ac:dyDescent="0.15">
      <c r="A503" s="12" t="s">
        <v>3468</v>
      </c>
      <c r="B503" s="10">
        <v>900000</v>
      </c>
      <c r="C503" s="10">
        <v>2000000</v>
      </c>
      <c r="D503" s="10">
        <v>-1100000</v>
      </c>
    </row>
    <row r="504" spans="1:4" x14ac:dyDescent="0.15">
      <c r="A504" s="12" t="s">
        <v>3485</v>
      </c>
      <c r="B504" s="10">
        <v>5000000</v>
      </c>
      <c r="C504" s="10">
        <v>6500000</v>
      </c>
      <c r="D504" s="10">
        <v>-1500000</v>
      </c>
    </row>
    <row r="505" spans="1:4" x14ac:dyDescent="0.15">
      <c r="A505" s="12" t="s">
        <v>3494</v>
      </c>
      <c r="B505" s="10">
        <v>999999</v>
      </c>
      <c r="C505" s="10">
        <v>2500000</v>
      </c>
      <c r="D505" s="10">
        <v>-1500001</v>
      </c>
    </row>
    <row r="506" spans="1:4" x14ac:dyDescent="0.15">
      <c r="A506" s="12" t="s">
        <v>3484</v>
      </c>
      <c r="B506" s="10"/>
      <c r="C506" s="10">
        <v>1740180</v>
      </c>
      <c r="D506" s="10">
        <v>-1740180</v>
      </c>
    </row>
    <row r="507" spans="1:4" x14ac:dyDescent="0.15">
      <c r="A507" s="12" t="s">
        <v>3416</v>
      </c>
      <c r="B507" s="10"/>
      <c r="C507" s="10">
        <v>1895565</v>
      </c>
      <c r="D507" s="10">
        <v>-1895565</v>
      </c>
    </row>
    <row r="508" spans="1:4" x14ac:dyDescent="0.15">
      <c r="A508" s="12" t="s">
        <v>3475</v>
      </c>
      <c r="B508" s="10"/>
      <c r="C508" s="10">
        <v>2050000</v>
      </c>
      <c r="D508" s="10">
        <v>-2050000</v>
      </c>
    </row>
    <row r="509" spans="1:4" x14ac:dyDescent="0.15">
      <c r="A509" s="12" t="s">
        <v>3518</v>
      </c>
      <c r="B509" s="10">
        <v>1379622</v>
      </c>
      <c r="C509" s="10">
        <v>3719088</v>
      </c>
      <c r="D509" s="10">
        <v>-2339466</v>
      </c>
    </row>
    <row r="510" spans="1:4" x14ac:dyDescent="0.15">
      <c r="A510" s="12" t="s">
        <v>3558</v>
      </c>
      <c r="B510" s="10"/>
      <c r="C510" s="10">
        <v>3000000</v>
      </c>
      <c r="D510" s="10">
        <v>-3000000</v>
      </c>
    </row>
    <row r="511" spans="1:4" x14ac:dyDescent="0.15">
      <c r="A511" s="12" t="s">
        <v>3470</v>
      </c>
      <c r="B511" s="10">
        <v>101096761</v>
      </c>
      <c r="C511" s="10">
        <v>105627235</v>
      </c>
      <c r="D511" s="10">
        <v>-4530474</v>
      </c>
    </row>
    <row r="512" spans="1:4" x14ac:dyDescent="0.15">
      <c r="A512" s="12" t="s">
        <v>3534</v>
      </c>
      <c r="B512" s="10">
        <v>10400000</v>
      </c>
      <c r="C512" s="10">
        <v>15000000</v>
      </c>
      <c r="D512" s="10">
        <v>-4600000</v>
      </c>
    </row>
    <row r="513" spans="1:4" x14ac:dyDescent="0.15">
      <c r="A513" s="12" t="s">
        <v>3519</v>
      </c>
      <c r="B513" s="10">
        <v>20000000</v>
      </c>
      <c r="C513" s="10">
        <v>25000000</v>
      </c>
      <c r="D513" s="10">
        <v>-5000000</v>
      </c>
    </row>
    <row r="514" spans="1:4" x14ac:dyDescent="0.15">
      <c r="A514" s="12" t="s">
        <v>3466</v>
      </c>
      <c r="B514" s="10">
        <v>14000000</v>
      </c>
      <c r="C514" s="10">
        <v>20000000</v>
      </c>
      <c r="D514" s="10">
        <v>-6000000</v>
      </c>
    </row>
    <row r="515" spans="1:4" x14ac:dyDescent="0.15">
      <c r="A515" s="12" t="s">
        <v>3491</v>
      </c>
      <c r="B515" s="10">
        <v>12000000</v>
      </c>
      <c r="C515" s="10">
        <v>20000000</v>
      </c>
      <c r="D515" s="10">
        <v>-8000000</v>
      </c>
    </row>
    <row r="516" spans="1:4" x14ac:dyDescent="0.15">
      <c r="A516" s="12" t="s">
        <v>3400</v>
      </c>
      <c r="B516" s="10">
        <v>21456263</v>
      </c>
      <c r="C516" s="10">
        <v>29716670</v>
      </c>
      <c r="D516" s="10">
        <v>-8260407</v>
      </c>
    </row>
    <row r="517" spans="1:4" x14ac:dyDescent="0.15">
      <c r="A517" s="12" t="s">
        <v>3486</v>
      </c>
      <c r="B517" s="10"/>
      <c r="C517" s="10">
        <v>10000000</v>
      </c>
      <c r="D517" s="10">
        <v>-10000000</v>
      </c>
    </row>
    <row r="518" spans="1:4" x14ac:dyDescent="0.15">
      <c r="A518" s="12" t="s">
        <v>3406</v>
      </c>
      <c r="B518" s="10"/>
      <c r="C518" s="10">
        <v>13500006</v>
      </c>
      <c r="D518" s="10">
        <v>-13500006</v>
      </c>
    </row>
    <row r="519" spans="1:4" x14ac:dyDescent="0.15">
      <c r="A519" s="12" t="s">
        <v>3529</v>
      </c>
      <c r="B519" s="10">
        <v>21515433</v>
      </c>
      <c r="C519" s="10">
        <v>36252963</v>
      </c>
      <c r="D519" s="10">
        <v>-14737530</v>
      </c>
    </row>
    <row r="520" spans="1:4" x14ac:dyDescent="0.15">
      <c r="A520" s="12" t="s">
        <v>3469</v>
      </c>
      <c r="B520" s="10">
        <v>81000000</v>
      </c>
      <c r="C520" s="10">
        <v>95850000</v>
      </c>
      <c r="D520" s="10">
        <v>-14850000</v>
      </c>
    </row>
    <row r="521" spans="1:4" x14ac:dyDescent="0.15">
      <c r="A521" s="12" t="s">
        <v>3455</v>
      </c>
      <c r="B521" s="10">
        <v>750347535</v>
      </c>
      <c r="C521" s="10">
        <v>775039900</v>
      </c>
      <c r="D521" s="10">
        <v>-24692365</v>
      </c>
    </row>
    <row r="522" spans="1:4" x14ac:dyDescent="0.15">
      <c r="A522" s="12" t="s">
        <v>3405</v>
      </c>
      <c r="B522" s="10"/>
      <c r="C522" s="10">
        <v>25000001</v>
      </c>
      <c r="D522" s="10">
        <v>-25000001</v>
      </c>
    </row>
    <row r="523" spans="1:4" x14ac:dyDescent="0.15">
      <c r="A523" s="12" t="s">
        <v>3477</v>
      </c>
      <c r="B523" s="10">
        <v>47400000</v>
      </c>
      <c r="C523" s="10">
        <v>74500000</v>
      </c>
      <c r="D523" s="10">
        <v>-27100000</v>
      </c>
    </row>
    <row r="524" spans="1:4" x14ac:dyDescent="0.15">
      <c r="A524" s="12" t="s">
        <v>3429</v>
      </c>
      <c r="B524" s="10">
        <v>354483595</v>
      </c>
      <c r="C524" s="10">
        <v>400000000</v>
      </c>
      <c r="D524" s="10">
        <v>-45516405</v>
      </c>
    </row>
    <row r="525" spans="1:4" x14ac:dyDescent="0.15">
      <c r="A525" s="12" t="s">
        <v>3398</v>
      </c>
      <c r="B525" s="10">
        <v>852314714</v>
      </c>
      <c r="C525" s="10">
        <v>928428051</v>
      </c>
      <c r="D525" s="10">
        <v>-76113337</v>
      </c>
    </row>
    <row r="526" spans="1:4" x14ac:dyDescent="0.15">
      <c r="A526" s="12" t="s">
        <v>3551</v>
      </c>
      <c r="B526" s="10">
        <v>40440000</v>
      </c>
      <c r="C526" s="10">
        <v>126999997</v>
      </c>
      <c r="D526" s="10">
        <v>-86559997</v>
      </c>
    </row>
    <row r="527" spans="1:4" x14ac:dyDescent="0.15">
      <c r="A527" s="12" t="s">
        <v>3524</v>
      </c>
      <c r="B527" s="10">
        <v>2723462536</v>
      </c>
      <c r="C527" s="10">
        <v>2819654279</v>
      </c>
      <c r="D527" s="10">
        <v>-96191743</v>
      </c>
    </row>
    <row r="528" spans="1:4" x14ac:dyDescent="0.15">
      <c r="A528" s="12" t="s">
        <v>3402</v>
      </c>
      <c r="B528" s="10">
        <v>2723462536</v>
      </c>
      <c r="C528" s="10">
        <v>2819654279</v>
      </c>
      <c r="D528" s="10">
        <v>-96191743</v>
      </c>
    </row>
    <row r="529" spans="1:4" x14ac:dyDescent="0.15">
      <c r="A529" s="12" t="s">
        <v>3525</v>
      </c>
      <c r="B529" s="10">
        <v>1038037362</v>
      </c>
      <c r="C529" s="10">
        <v>1169719048</v>
      </c>
      <c r="D529" s="10">
        <v>-131681686</v>
      </c>
    </row>
    <row r="530" spans="1:4" x14ac:dyDescent="0.15">
      <c r="A530" s="12" t="s">
        <v>3404</v>
      </c>
      <c r="B530" s="10">
        <v>4085193803</v>
      </c>
      <c r="C530" s="10">
        <v>4229481419</v>
      </c>
      <c r="D530" s="10">
        <v>-144287616</v>
      </c>
    </row>
    <row r="531" spans="1:4" x14ac:dyDescent="0.15">
      <c r="A531" s="12" t="s">
        <v>3403</v>
      </c>
      <c r="B531" s="10">
        <v>4085193803</v>
      </c>
      <c r="C531" s="10">
        <v>4229481419</v>
      </c>
      <c r="D531" s="10">
        <v>-144287616</v>
      </c>
    </row>
    <row r="532" spans="1:4" x14ac:dyDescent="0.15">
      <c r="A532" s="12" t="s">
        <v>3428</v>
      </c>
      <c r="B532" s="10">
        <v>107607297</v>
      </c>
      <c r="C532" s="10">
        <v>331849024</v>
      </c>
      <c r="D532" s="10">
        <v>-224241727</v>
      </c>
    </row>
    <row r="533" spans="1:4" x14ac:dyDescent="0.15">
      <c r="A533" s="12" t="s">
        <v>3401</v>
      </c>
      <c r="B533" s="10">
        <v>950099037</v>
      </c>
      <c r="C533" s="10">
        <v>1400000000</v>
      </c>
      <c r="D533" s="10">
        <v>-449900963</v>
      </c>
    </row>
    <row r="534" spans="1:4" x14ac:dyDescent="0.15">
      <c r="A534" s="12" t="s">
        <v>3427</v>
      </c>
      <c r="B534" s="10"/>
      <c r="C534" s="10">
        <v>450000000</v>
      </c>
      <c r="D534" s="10">
        <v>-450000000</v>
      </c>
    </row>
    <row r="535" spans="1:4" x14ac:dyDescent="0.15">
      <c r="A535" s="12" t="s">
        <v>3399</v>
      </c>
      <c r="B535" s="10">
        <v>225727429</v>
      </c>
      <c r="C535" s="10">
        <v>763985975</v>
      </c>
      <c r="D535" s="10">
        <v>-538258546</v>
      </c>
    </row>
    <row r="536" spans="1:4" x14ac:dyDescent="0.15">
      <c r="A536" s="12" t="s">
        <v>3418</v>
      </c>
      <c r="B536" s="10"/>
      <c r="C536" s="10">
        <v>592910968</v>
      </c>
      <c r="D536" s="10">
        <v>-592910968</v>
      </c>
    </row>
    <row r="537" spans="1:4" x14ac:dyDescent="0.15">
      <c r="A537" s="12" t="s">
        <v>3394</v>
      </c>
      <c r="B537" s="10">
        <v>935552337</v>
      </c>
      <c r="C537" s="10">
        <v>1675482578</v>
      </c>
      <c r="D537" s="10">
        <v>-739930241</v>
      </c>
    </row>
    <row r="538" spans="1:4" x14ac:dyDescent="0.15">
      <c r="A538" s="12" t="s">
        <v>3392</v>
      </c>
      <c r="B538" s="10">
        <v>24744262623</v>
      </c>
      <c r="C538" s="10">
        <v>25960503584</v>
      </c>
      <c r="D538" s="10">
        <v>-1216240961</v>
      </c>
    </row>
    <row r="539" spans="1:4" x14ac:dyDescent="0.15">
      <c r="A539" s="12" t="s">
        <v>3449</v>
      </c>
      <c r="B539" s="10">
        <v>8684845544</v>
      </c>
      <c r="C539" s="10">
        <v>10334929859</v>
      </c>
      <c r="D539" s="10">
        <v>-1650084315</v>
      </c>
    </row>
    <row r="540" spans="1:4" x14ac:dyDescent="0.15">
      <c r="A540" s="12" t="s">
        <v>3559</v>
      </c>
      <c r="B540" s="10"/>
      <c r="C540" s="10">
        <v>2034954824</v>
      </c>
      <c r="D540" s="10">
        <v>-2034954824</v>
      </c>
    </row>
    <row r="541" spans="1:4" x14ac:dyDescent="0.15">
      <c r="A541" s="12" t="s">
        <v>3450</v>
      </c>
      <c r="B541" s="10">
        <v>3704920334</v>
      </c>
      <c r="C541" s="10">
        <v>10269031741</v>
      </c>
      <c r="D541" s="10">
        <v>-6564111407</v>
      </c>
    </row>
    <row r="542" spans="1:4" x14ac:dyDescent="0.15">
      <c r="A542" s="12" t="s">
        <v>3554</v>
      </c>
      <c r="B542" s="10">
        <v>10000</v>
      </c>
      <c r="C542" s="10">
        <v>16462104053</v>
      </c>
      <c r="D542" s="10">
        <v>-16462094053</v>
      </c>
    </row>
    <row r="543" spans="1:4" x14ac:dyDescent="0.15">
      <c r="A543" s="12" t="s">
        <v>3492</v>
      </c>
      <c r="B543" s="10"/>
      <c r="C543" s="10">
        <v>75948960989</v>
      </c>
      <c r="D543" s="10">
        <v>-75948960989</v>
      </c>
    </row>
    <row r="544" spans="1:4" x14ac:dyDescent="0.15">
      <c r="A544" s="8" t="s">
        <v>250</v>
      </c>
      <c r="B544" s="10">
        <v>865580365442</v>
      </c>
      <c r="C544" s="10">
        <v>927420381420</v>
      </c>
      <c r="D544" s="10">
        <v>-61840015978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7CD7-E55D-1B41-B6BE-3617EDB81743}">
  <sheetPr>
    <outlinePr summaryBelow="0"/>
  </sheetPr>
  <dimension ref="A1:L2090"/>
  <sheetViews>
    <sheetView topLeftCell="E10" workbookViewId="0">
      <selection activeCell="E10" sqref="E10:J2090"/>
    </sheetView>
  </sheetViews>
  <sheetFormatPr baseColWidth="10" defaultColWidth="8.83203125" defaultRowHeight="13" x14ac:dyDescent="0.15"/>
  <cols>
    <col min="5" max="5" width="58.33203125" bestFit="1" customWidth="1"/>
    <col min="6" max="6" width="23.5" bestFit="1" customWidth="1"/>
    <col min="7" max="7" width="75.33203125" bestFit="1" customWidth="1"/>
    <col min="8" max="8" width="15.1640625" bestFit="1" customWidth="1"/>
    <col min="9" max="10" width="41" bestFit="1" customWidth="1"/>
  </cols>
  <sheetData>
    <row r="1" spans="1:12" x14ac:dyDescent="0.15">
      <c r="A1" t="s">
        <v>0</v>
      </c>
    </row>
    <row r="3" spans="1:12" x14ac:dyDescent="0.15">
      <c r="A3" t="s">
        <v>1</v>
      </c>
    </row>
    <row r="4" spans="1:12" x14ac:dyDescent="0.15">
      <c r="A4" t="s">
        <v>51</v>
      </c>
    </row>
    <row r="6" spans="1:12" ht="10.5" customHeight="1" x14ac:dyDescent="0.15">
      <c r="A6" t="s">
        <v>3</v>
      </c>
    </row>
    <row r="7" spans="1:12" ht="10.5" customHeight="1" x14ac:dyDescent="0.15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9" spans="1:12" x14ac:dyDescent="0.15">
      <c r="A9" t="s">
        <v>243</v>
      </c>
      <c r="B9" t="s">
        <v>244</v>
      </c>
      <c r="C9" t="s">
        <v>3043</v>
      </c>
      <c r="D9" t="s">
        <v>3044</v>
      </c>
      <c r="H9" t="s">
        <v>6</v>
      </c>
      <c r="I9" t="s">
        <v>9</v>
      </c>
      <c r="J9" t="s">
        <v>9</v>
      </c>
      <c r="K9" t="s">
        <v>10</v>
      </c>
      <c r="L9" t="s">
        <v>10</v>
      </c>
    </row>
    <row r="10" spans="1:12" x14ac:dyDescent="0.15">
      <c r="E10" s="14" t="s">
        <v>248</v>
      </c>
      <c r="F10" s="14" t="s">
        <v>3045</v>
      </c>
      <c r="G10" s="14" t="s">
        <v>3046</v>
      </c>
      <c r="H10" s="15" t="s">
        <v>245</v>
      </c>
      <c r="I10" s="14" t="s">
        <v>3047</v>
      </c>
      <c r="J10" s="14" t="s">
        <v>3048</v>
      </c>
      <c r="K10" t="s">
        <v>12</v>
      </c>
      <c r="L10" t="s">
        <v>13</v>
      </c>
    </row>
    <row r="11" spans="1:12" x14ac:dyDescent="0.15">
      <c r="A11" t="s">
        <v>223</v>
      </c>
      <c r="B11" t="s">
        <v>224</v>
      </c>
      <c r="C11" t="s">
        <v>329</v>
      </c>
      <c r="D11" t="s">
        <v>330</v>
      </c>
      <c r="E11" s="15" t="str">
        <f>A11&amp;" - "&amp;B11</f>
        <v>031 - ACAO LEGISLATIVA</v>
      </c>
      <c r="F11" s="15" t="str">
        <f>VLOOKUP(A11,tab_funcao!$A$2:$C$115,3,FALSE)</f>
        <v>01 - Legislativa</v>
      </c>
      <c r="G11" s="15" t="str">
        <f>C11&amp;" - "&amp;D11</f>
        <v>4061 - PROCESSO LEGISLATIVO, FISCALIZACAO E REPRESENTACAO POLITICA</v>
      </c>
      <c r="H11" s="15" t="s">
        <v>246</v>
      </c>
      <c r="I11" s="16">
        <v>1424531875</v>
      </c>
      <c r="J11" s="16">
        <v>1157939710</v>
      </c>
      <c r="K11" s="13">
        <v>350864438</v>
      </c>
      <c r="L11" s="13">
        <v>1051212436</v>
      </c>
    </row>
    <row r="12" spans="1:12" x14ac:dyDescent="0.15">
      <c r="A12" t="s">
        <v>225</v>
      </c>
      <c r="B12" t="s">
        <v>226</v>
      </c>
      <c r="C12" t="s">
        <v>331</v>
      </c>
      <c r="D12" t="s">
        <v>332</v>
      </c>
      <c r="E12" s="15" t="str">
        <f t="shared" ref="E12:E75" si="0">A12&amp;" - "&amp;B12</f>
        <v>032 - CONTROLE EXTERNO</v>
      </c>
      <c r="F12" s="15" t="str">
        <f>VLOOKUP(A12,tab_funcao!$A$2:$C$115,3,FALSE)</f>
        <v>01 - Legislativa</v>
      </c>
      <c r="G12" s="15" t="str">
        <f t="shared" ref="G12:G75" si="1">C12&amp;" - "&amp;D12</f>
        <v>15V7 - CONSTRUCAO DO EDIFICIO-SEDE DO CONSELHO NACIONAL DO MINISTER</v>
      </c>
      <c r="H12" s="15" t="s">
        <v>246</v>
      </c>
      <c r="I12" s="16">
        <v>200000</v>
      </c>
      <c r="J12" s="15"/>
    </row>
    <row r="13" spans="1:12" x14ac:dyDescent="0.15">
      <c r="A13" t="s">
        <v>225</v>
      </c>
      <c r="B13" t="s">
        <v>226</v>
      </c>
      <c r="C13" t="s">
        <v>333</v>
      </c>
      <c r="D13" t="s">
        <v>334</v>
      </c>
      <c r="E13" s="15" t="str">
        <f t="shared" si="0"/>
        <v>032 - CONTROLE EXTERNO</v>
      </c>
      <c r="F13" s="15" t="str">
        <f>VLOOKUP(A13,tab_funcao!$A$2:$C$115,3,FALSE)</f>
        <v>01 - Legislativa</v>
      </c>
      <c r="G13" s="15" t="str">
        <f t="shared" si="1"/>
        <v>21BH - CONTROLE DA ATUACAO ADMINISTRATIVA E FINANCEIRA DO PODER JUD</v>
      </c>
      <c r="H13" s="15" t="s">
        <v>246</v>
      </c>
      <c r="I13" s="16">
        <v>106383831</v>
      </c>
      <c r="J13" s="16">
        <v>104568234</v>
      </c>
      <c r="K13" s="13">
        <v>25759893</v>
      </c>
      <c r="L13" s="13">
        <v>105397614</v>
      </c>
    </row>
    <row r="14" spans="1:12" x14ac:dyDescent="0.15">
      <c r="A14" t="s">
        <v>225</v>
      </c>
      <c r="B14" t="s">
        <v>226</v>
      </c>
      <c r="C14" t="s">
        <v>335</v>
      </c>
      <c r="D14" t="s">
        <v>336</v>
      </c>
      <c r="E14" s="15" t="str">
        <f t="shared" si="0"/>
        <v>032 - CONTROLE EXTERNO</v>
      </c>
      <c r="F14" s="15" t="str">
        <f>VLOOKUP(A14,tab_funcao!$A$2:$C$115,3,FALSE)</f>
        <v>01 - Legislativa</v>
      </c>
      <c r="G14" s="15" t="str">
        <f t="shared" si="1"/>
        <v>4018 - FISCALIZACAO DA APLICACAO DOS RECURSOS PUBLICOS FEDERAIS</v>
      </c>
      <c r="H14" s="15" t="s">
        <v>246</v>
      </c>
      <c r="I14" s="16">
        <v>278264777</v>
      </c>
      <c r="J14" s="16">
        <v>244906059</v>
      </c>
      <c r="K14" s="13">
        <v>50547026</v>
      </c>
      <c r="L14" s="13">
        <v>240186559</v>
      </c>
    </row>
    <row r="15" spans="1:12" x14ac:dyDescent="0.15">
      <c r="A15" t="s">
        <v>225</v>
      </c>
      <c r="B15" t="s">
        <v>226</v>
      </c>
      <c r="C15" t="s">
        <v>337</v>
      </c>
      <c r="D15" t="s">
        <v>338</v>
      </c>
      <c r="E15" s="15" t="str">
        <f t="shared" si="0"/>
        <v>032 - CONTROLE EXTERNO</v>
      </c>
      <c r="F15" s="15" t="str">
        <f>VLOOKUP(A15,tab_funcao!$A$2:$C$115,3,FALSE)</f>
        <v>01 - Legislativa</v>
      </c>
      <c r="G15" s="15" t="str">
        <f t="shared" si="1"/>
        <v>8010 - ATUACAO ESTRATEGICA PARA CONTROLE E FORTALECIMENTO DO MINIST</v>
      </c>
      <c r="H15" s="15" t="s">
        <v>246</v>
      </c>
      <c r="I15" s="16">
        <v>32296257</v>
      </c>
      <c r="J15" s="16">
        <v>29494695</v>
      </c>
      <c r="K15" s="13">
        <v>6644404</v>
      </c>
      <c r="L15" s="13">
        <v>30157231</v>
      </c>
    </row>
    <row r="16" spans="1:12" x14ac:dyDescent="0.15">
      <c r="A16" t="s">
        <v>227</v>
      </c>
      <c r="B16" t="s">
        <v>228</v>
      </c>
      <c r="C16" t="s">
        <v>339</v>
      </c>
      <c r="D16" t="s">
        <v>340</v>
      </c>
      <c r="E16" s="15" t="str">
        <f t="shared" si="0"/>
        <v>061 - ACAO JUDICIARIA</v>
      </c>
      <c r="F16" s="15" t="str">
        <f>VLOOKUP(A16,tab_funcao!$A$2:$C$115,3,FALSE)</f>
        <v>02 - Judiciária</v>
      </c>
      <c r="G16" s="15" t="str">
        <f t="shared" si="1"/>
        <v>4224 - ASSISTENCIA JURIDICA A PESSOAS CARENTES</v>
      </c>
      <c r="H16" s="15" t="s">
        <v>246</v>
      </c>
      <c r="I16" s="16">
        <v>139566461</v>
      </c>
      <c r="J16" s="16">
        <v>135808445</v>
      </c>
      <c r="K16" s="13">
        <v>139566461</v>
      </c>
      <c r="L16" s="13">
        <v>142440451</v>
      </c>
    </row>
    <row r="17" spans="1:12" x14ac:dyDescent="0.15">
      <c r="A17" t="s">
        <v>227</v>
      </c>
      <c r="B17" t="s">
        <v>228</v>
      </c>
      <c r="C17" t="s">
        <v>341</v>
      </c>
      <c r="D17" t="s">
        <v>342</v>
      </c>
      <c r="E17" s="15" t="str">
        <f t="shared" si="0"/>
        <v>061 - ACAO JUDICIARIA</v>
      </c>
      <c r="F17" s="15" t="str">
        <f>VLOOKUP(A17,tab_funcao!$A$2:$C$115,3,FALSE)</f>
        <v>02 - Judiciária</v>
      </c>
      <c r="G17" s="15" t="str">
        <f t="shared" si="1"/>
        <v>4225 - PROCESSAMENTO DE CAUSAS E GESTAO ADMINISTRATIVA NA JUSTICA M</v>
      </c>
      <c r="H17" s="15" t="s">
        <v>246</v>
      </c>
      <c r="I17" s="16">
        <v>79191085</v>
      </c>
      <c r="J17" s="16">
        <v>77762571</v>
      </c>
      <c r="K17" s="13">
        <v>17936204</v>
      </c>
      <c r="L17" s="13">
        <v>67267161</v>
      </c>
    </row>
    <row r="18" spans="1:12" x14ac:dyDescent="0.15">
      <c r="A18" t="s">
        <v>227</v>
      </c>
      <c r="B18" t="s">
        <v>228</v>
      </c>
      <c r="C18" t="s">
        <v>343</v>
      </c>
      <c r="D18" t="s">
        <v>344</v>
      </c>
      <c r="E18" s="15" t="str">
        <f t="shared" si="0"/>
        <v>061 - ACAO JUDICIARIA</v>
      </c>
      <c r="F18" s="15" t="str">
        <f>VLOOKUP(A18,tab_funcao!$A$2:$C$115,3,FALSE)</f>
        <v>02 - Judiciária</v>
      </c>
      <c r="G18" s="15" t="str">
        <f t="shared" si="1"/>
        <v>4234 - APRECIACAO E JULGAMENTO DE CAUSAS NO DISTRITO FEDERAL</v>
      </c>
      <c r="H18" s="15" t="s">
        <v>246</v>
      </c>
      <c r="I18" s="16">
        <v>298619696</v>
      </c>
      <c r="J18" s="16">
        <v>269846181</v>
      </c>
      <c r="K18" s="13">
        <v>74360384</v>
      </c>
      <c r="L18" s="13">
        <v>231614245</v>
      </c>
    </row>
    <row r="19" spans="1:12" x14ac:dyDescent="0.15">
      <c r="A19" t="s">
        <v>227</v>
      </c>
      <c r="B19" t="s">
        <v>228</v>
      </c>
      <c r="C19" t="s">
        <v>345</v>
      </c>
      <c r="D19" t="s">
        <v>346</v>
      </c>
      <c r="E19" s="15" t="str">
        <f t="shared" si="0"/>
        <v>061 - ACAO JUDICIARIA</v>
      </c>
      <c r="F19" s="15" t="str">
        <f>VLOOKUP(A19,tab_funcao!$A$2:$C$115,3,FALSE)</f>
        <v>02 - Judiciária</v>
      </c>
      <c r="G19" s="15" t="str">
        <f t="shared" si="1"/>
        <v>4236 - APRECIACAO E JULGAMENTO DE CAUSAS</v>
      </c>
      <c r="H19" s="15" t="s">
        <v>246</v>
      </c>
      <c r="I19" s="16">
        <v>314210326</v>
      </c>
      <c r="J19" s="16">
        <v>267008880</v>
      </c>
      <c r="K19" s="13">
        <v>68834684</v>
      </c>
      <c r="L19" s="13">
        <v>261516687</v>
      </c>
    </row>
    <row r="20" spans="1:12" x14ac:dyDescent="0.15">
      <c r="A20" t="s">
        <v>227</v>
      </c>
      <c r="B20" t="s">
        <v>228</v>
      </c>
      <c r="C20" t="s">
        <v>347</v>
      </c>
      <c r="D20" t="s">
        <v>348</v>
      </c>
      <c r="E20" s="15" t="str">
        <f t="shared" si="0"/>
        <v>061 - ACAO JUDICIARIA</v>
      </c>
      <c r="F20" s="15" t="str">
        <f>VLOOKUP(A20,tab_funcao!$A$2:$C$115,3,FALSE)</f>
        <v>02 - Judiciária</v>
      </c>
      <c r="G20" s="15" t="str">
        <f t="shared" si="1"/>
        <v>4257 - JULGAMENTO DE CAUSAS NA JUSTICA FEDERAL</v>
      </c>
      <c r="H20" s="15" t="s">
        <v>246</v>
      </c>
      <c r="I20" s="16">
        <v>1231068515</v>
      </c>
      <c r="J20" s="16">
        <v>1062642372</v>
      </c>
      <c r="K20" s="13">
        <v>294987147</v>
      </c>
      <c r="L20" s="13">
        <v>1018759626</v>
      </c>
    </row>
    <row r="21" spans="1:12" x14ac:dyDescent="0.15">
      <c r="A21" t="s">
        <v>227</v>
      </c>
      <c r="B21" t="s">
        <v>228</v>
      </c>
      <c r="C21" t="s">
        <v>349</v>
      </c>
      <c r="D21" t="s">
        <v>350</v>
      </c>
      <c r="E21" s="15" t="str">
        <f t="shared" si="0"/>
        <v>061 - ACAO JUDICIARIA</v>
      </c>
      <c r="F21" s="15" t="str">
        <f>VLOOKUP(A21,tab_funcao!$A$2:$C$115,3,FALSE)</f>
        <v>02 - Judiciária</v>
      </c>
      <c r="G21" s="15" t="str">
        <f t="shared" si="1"/>
        <v>4269 - PLEITOS ELEITORAIS</v>
      </c>
      <c r="H21" s="15" t="s">
        <v>246</v>
      </c>
      <c r="I21" s="16">
        <v>1188028844</v>
      </c>
      <c r="J21" s="16">
        <v>1289316832</v>
      </c>
      <c r="K21" s="13">
        <v>1188028844</v>
      </c>
      <c r="L21" s="13">
        <v>1407757188</v>
      </c>
    </row>
    <row r="22" spans="1:12" x14ac:dyDescent="0.15">
      <c r="A22" t="s">
        <v>227</v>
      </c>
      <c r="B22" t="s">
        <v>228</v>
      </c>
      <c r="C22" t="s">
        <v>351</v>
      </c>
      <c r="D22" t="s">
        <v>352</v>
      </c>
      <c r="E22" s="15" t="str">
        <f t="shared" si="0"/>
        <v>061 - ACAO JUDICIARIA</v>
      </c>
      <c r="F22" s="15" t="str">
        <f>VLOOKUP(A22,tab_funcao!$A$2:$C$115,3,FALSE)</f>
        <v>02 - Judiciária</v>
      </c>
      <c r="G22" s="15" t="str">
        <f t="shared" si="1"/>
        <v>6359 - APRECIACAO E JULGAMENTO DE CAUSAS NO SUPREMO TRIBUNAL FEDERA</v>
      </c>
      <c r="H22" s="15" t="s">
        <v>246</v>
      </c>
      <c r="I22" s="16">
        <v>174106428</v>
      </c>
      <c r="J22" s="16">
        <v>161962262</v>
      </c>
      <c r="K22" s="13">
        <v>37706425</v>
      </c>
      <c r="L22" s="13">
        <v>163395241</v>
      </c>
    </row>
    <row r="23" spans="1:12" x14ac:dyDescent="0.15">
      <c r="A23" t="s">
        <v>229</v>
      </c>
      <c r="B23" t="s">
        <v>230</v>
      </c>
      <c r="C23" t="s">
        <v>353</v>
      </c>
      <c r="D23" t="s">
        <v>354</v>
      </c>
      <c r="E23" s="15" t="str">
        <f t="shared" si="0"/>
        <v>062 - DEFESA DO INTERESSE PUBLICO NO PROCESSO JUDICIARIO</v>
      </c>
      <c r="F23" s="15" t="str">
        <f>VLOOKUP(A23,tab_funcao!$A$2:$C$115,3,FALSE)</f>
        <v>02 - Judiciária</v>
      </c>
      <c r="G23" s="15" t="str">
        <f t="shared" si="1"/>
        <v>15UB - CONSTRUCAO DO EDIFICIO-SEDE DA PROCURADORIA REGIONAL DO TRAB</v>
      </c>
      <c r="H23" s="15" t="s">
        <v>246</v>
      </c>
      <c r="I23" s="15"/>
      <c r="J23" s="16">
        <v>4000000</v>
      </c>
      <c r="L23" s="13">
        <v>5200000</v>
      </c>
    </row>
    <row r="24" spans="1:12" x14ac:dyDescent="0.15">
      <c r="A24" t="s">
        <v>229</v>
      </c>
      <c r="B24" t="s">
        <v>230</v>
      </c>
      <c r="C24" t="s">
        <v>355</v>
      </c>
      <c r="D24" t="s">
        <v>356</v>
      </c>
      <c r="E24" s="15" t="str">
        <f t="shared" si="0"/>
        <v>062 - DEFESA DO INTERESSE PUBLICO NO PROCESSO JUDICIARIO</v>
      </c>
      <c r="F24" s="15" t="str">
        <f>VLOOKUP(A24,tab_funcao!$A$2:$C$115,3,FALSE)</f>
        <v>02 - Judiciária</v>
      </c>
      <c r="G24" s="15" t="str">
        <f t="shared" si="1"/>
        <v>15UC - REFORMA E ADAPTACAO DO EDIFICIO-SEDE DA PROCURADORIA REGIONA</v>
      </c>
      <c r="H24" s="15" t="s">
        <v>246</v>
      </c>
      <c r="I24" s="15"/>
      <c r="J24" s="16">
        <v>2906000</v>
      </c>
      <c r="L24" s="13">
        <v>2057875</v>
      </c>
    </row>
    <row r="25" spans="1:12" x14ac:dyDescent="0.15">
      <c r="A25" t="s">
        <v>229</v>
      </c>
      <c r="B25" t="s">
        <v>230</v>
      </c>
      <c r="C25" t="s">
        <v>357</v>
      </c>
      <c r="D25" t="s">
        <v>358</v>
      </c>
      <c r="E25" s="15" t="str">
        <f t="shared" si="0"/>
        <v>062 - DEFESA DO INTERESSE PUBLICO NO PROCESSO JUDICIARIO</v>
      </c>
      <c r="F25" s="15" t="str">
        <f>VLOOKUP(A25,tab_funcao!$A$2:$C$115,3,FALSE)</f>
        <v>02 - Judiciária</v>
      </c>
      <c r="G25" s="15" t="str">
        <f t="shared" si="1"/>
        <v>4261 - DEFESA DO INTERESSE PUBLICO NO PROCESSO JUDICIARIO - MINISTE</v>
      </c>
      <c r="H25" s="15" t="s">
        <v>246</v>
      </c>
      <c r="I25" s="16">
        <v>85323025</v>
      </c>
      <c r="J25" s="16">
        <v>68273270</v>
      </c>
      <c r="K25" s="13">
        <v>13137713</v>
      </c>
      <c r="L25" s="13">
        <v>87567194</v>
      </c>
    </row>
    <row r="26" spans="1:12" x14ac:dyDescent="0.15">
      <c r="A26" t="s">
        <v>229</v>
      </c>
      <c r="B26" t="s">
        <v>230</v>
      </c>
      <c r="C26" t="s">
        <v>359</v>
      </c>
      <c r="D26" t="s">
        <v>358</v>
      </c>
      <c r="E26" s="15" t="str">
        <f t="shared" si="0"/>
        <v>062 - DEFESA DO INTERESSE PUBLICO NO PROCESSO JUDICIARIO</v>
      </c>
      <c r="F26" s="15" t="str">
        <f>VLOOKUP(A26,tab_funcao!$A$2:$C$115,3,FALSE)</f>
        <v>02 - Judiciária</v>
      </c>
      <c r="G26" s="15" t="str">
        <f t="shared" si="1"/>
        <v>4262 - DEFESA DO INTERESSE PUBLICO NO PROCESSO JUDICIARIO - MINISTE</v>
      </c>
      <c r="H26" s="15" t="s">
        <v>246</v>
      </c>
      <c r="I26" s="16">
        <v>214179517</v>
      </c>
      <c r="J26" s="16">
        <v>199815355</v>
      </c>
      <c r="K26" s="13">
        <v>47442472</v>
      </c>
      <c r="L26" s="13">
        <v>217144939</v>
      </c>
    </row>
    <row r="27" spans="1:12" x14ac:dyDescent="0.15">
      <c r="A27" t="s">
        <v>229</v>
      </c>
      <c r="B27" t="s">
        <v>230</v>
      </c>
      <c r="C27" t="s">
        <v>360</v>
      </c>
      <c r="D27" t="s">
        <v>358</v>
      </c>
      <c r="E27" s="15" t="str">
        <f t="shared" si="0"/>
        <v>062 - DEFESA DO INTERESSE PUBLICO NO PROCESSO JUDICIARIO</v>
      </c>
      <c r="F27" s="15" t="str">
        <f>VLOOKUP(A27,tab_funcao!$A$2:$C$115,3,FALSE)</f>
        <v>02 - Judiciária</v>
      </c>
      <c r="G27" s="15" t="str">
        <f t="shared" si="1"/>
        <v>4263 - DEFESA DO INTERESSE PUBLICO NO PROCESSO JUDICIARIO - MINISTE</v>
      </c>
      <c r="H27" s="15" t="s">
        <v>246</v>
      </c>
      <c r="I27" s="16">
        <v>34139909</v>
      </c>
      <c r="J27" s="16">
        <v>28490719</v>
      </c>
      <c r="K27" s="13">
        <v>7557000</v>
      </c>
      <c r="L27" s="13">
        <v>27954979</v>
      </c>
    </row>
    <row r="28" spans="1:12" x14ac:dyDescent="0.15">
      <c r="A28" t="s">
        <v>229</v>
      </c>
      <c r="B28" t="s">
        <v>230</v>
      </c>
      <c r="C28" t="s">
        <v>361</v>
      </c>
      <c r="D28" t="s">
        <v>358</v>
      </c>
      <c r="E28" s="15" t="str">
        <f t="shared" si="0"/>
        <v>062 - DEFESA DO INTERESSE PUBLICO NO PROCESSO JUDICIARIO</v>
      </c>
      <c r="F28" s="15" t="str">
        <f>VLOOKUP(A28,tab_funcao!$A$2:$C$115,3,FALSE)</f>
        <v>02 - Judiciária</v>
      </c>
      <c r="G28" s="15" t="str">
        <f t="shared" si="1"/>
        <v>4264 - DEFESA DO INTERESSE PUBLICO NO PROCESSO JUDICIARIO - MINISTE</v>
      </c>
      <c r="H28" s="15" t="s">
        <v>246</v>
      </c>
      <c r="I28" s="16">
        <v>482224030</v>
      </c>
      <c r="J28" s="16">
        <v>462647087</v>
      </c>
      <c r="K28" s="13">
        <v>113300136</v>
      </c>
      <c r="L28" s="13">
        <v>428601290</v>
      </c>
    </row>
    <row r="29" spans="1:12" x14ac:dyDescent="0.15">
      <c r="A29" t="s">
        <v>52</v>
      </c>
      <c r="B29" t="s">
        <v>53</v>
      </c>
      <c r="C29" t="s">
        <v>362</v>
      </c>
      <c r="D29" t="s">
        <v>363</v>
      </c>
      <c r="E29" s="15" t="str">
        <f t="shared" si="0"/>
        <v>092 - REPRESENTACAO JUDICIAL E EXTRAJUDICIAL</v>
      </c>
      <c r="F29" s="15" t="str">
        <f>VLOOKUP(A29,tab_funcao!$A$2:$C$115,3,FALSE)</f>
        <v>03 - Essencial à Justiça</v>
      </c>
      <c r="G29" s="15" t="str">
        <f t="shared" si="1"/>
        <v>2244 - RECUPERACAO DE CREDITOS, CONSULTORIA, REPRESENTACAO JUDICIAL</v>
      </c>
      <c r="H29" s="15" t="s">
        <v>246</v>
      </c>
      <c r="I29" s="16">
        <v>239881350</v>
      </c>
      <c r="J29" s="16">
        <v>180955339</v>
      </c>
      <c r="K29" s="13">
        <v>43920333</v>
      </c>
      <c r="L29" s="13">
        <v>256447275</v>
      </c>
    </row>
    <row r="30" spans="1:12" x14ac:dyDescent="0.15">
      <c r="A30" t="s">
        <v>52</v>
      </c>
      <c r="B30" t="s">
        <v>53</v>
      </c>
      <c r="C30" t="s">
        <v>364</v>
      </c>
      <c r="D30" t="s">
        <v>365</v>
      </c>
      <c r="E30" s="15" t="str">
        <f t="shared" si="0"/>
        <v>092 - REPRESENTACAO JUDICIAL E EXTRAJUDICIAL</v>
      </c>
      <c r="F30" s="15" t="str">
        <f>VLOOKUP(A30,tab_funcao!$A$2:$C$115,3,FALSE)</f>
        <v>03 - Essencial à Justiça</v>
      </c>
      <c r="G30" s="15" t="str">
        <f t="shared" si="1"/>
        <v>2294 - DEFESA JUDICIAL DA PREVIDENCIA SOCIAL BASICA</v>
      </c>
      <c r="H30" s="15" t="s">
        <v>247</v>
      </c>
      <c r="I30" s="15"/>
      <c r="J30" s="15"/>
      <c r="L30" s="13">
        <v>8000000</v>
      </c>
    </row>
    <row r="31" spans="1:12" x14ac:dyDescent="0.15">
      <c r="A31" t="s">
        <v>52</v>
      </c>
      <c r="B31" t="s">
        <v>53</v>
      </c>
      <c r="C31" t="s">
        <v>364</v>
      </c>
      <c r="D31" t="s">
        <v>365</v>
      </c>
      <c r="E31" s="15" t="str">
        <f t="shared" si="0"/>
        <v>092 - REPRESENTACAO JUDICIAL E EXTRAJUDICIAL</v>
      </c>
      <c r="F31" s="15" t="str">
        <f>VLOOKUP(A31,tab_funcao!$A$2:$C$115,3,FALSE)</f>
        <v>03 - Essencial à Justiça</v>
      </c>
      <c r="G31" s="15" t="str">
        <f t="shared" si="1"/>
        <v>2294 - DEFESA JUDICIAL DA PREVIDENCIA SOCIAL BASICA</v>
      </c>
      <c r="H31" s="15" t="s">
        <v>246</v>
      </c>
      <c r="I31" s="16">
        <v>18000000</v>
      </c>
      <c r="J31" s="16">
        <v>17697531</v>
      </c>
      <c r="K31" s="13">
        <v>18000000</v>
      </c>
      <c r="L31" s="13">
        <v>17540284</v>
      </c>
    </row>
    <row r="32" spans="1:12" x14ac:dyDescent="0.15">
      <c r="A32" t="s">
        <v>52</v>
      </c>
      <c r="B32" t="s">
        <v>53</v>
      </c>
      <c r="C32" t="s">
        <v>366</v>
      </c>
      <c r="D32" t="s">
        <v>367</v>
      </c>
      <c r="E32" s="15" t="str">
        <f t="shared" si="0"/>
        <v>092 - REPRESENTACAO JUDICIAL E EXTRAJUDICIAL</v>
      </c>
      <c r="F32" s="15" t="str">
        <f>VLOOKUP(A32,tab_funcao!$A$2:$C$115,3,FALSE)</f>
        <v>03 - Essencial à Justiça</v>
      </c>
      <c r="G32" s="15" t="str">
        <f t="shared" si="1"/>
        <v>2674 - REPRESENTACAO JUDICIAL E EXTRAJUDICIAL DA UNIAO E SUAS AUTAR</v>
      </c>
      <c r="H32" s="15" t="s">
        <v>247</v>
      </c>
      <c r="I32" s="16">
        <v>225174144</v>
      </c>
      <c r="J32" s="16">
        <v>172624800</v>
      </c>
      <c r="L32" s="13">
        <v>166737003</v>
      </c>
    </row>
    <row r="33" spans="1:12" x14ac:dyDescent="0.15">
      <c r="A33" t="s">
        <v>52</v>
      </c>
      <c r="B33" t="s">
        <v>53</v>
      </c>
      <c r="C33" t="s">
        <v>366</v>
      </c>
      <c r="D33" t="s">
        <v>367</v>
      </c>
      <c r="E33" s="15" t="str">
        <f t="shared" si="0"/>
        <v>092 - REPRESENTACAO JUDICIAL E EXTRAJUDICIAL</v>
      </c>
      <c r="F33" s="15" t="str">
        <f>VLOOKUP(A33,tab_funcao!$A$2:$C$115,3,FALSE)</f>
        <v>03 - Essencial à Justiça</v>
      </c>
      <c r="G33" s="15" t="str">
        <f t="shared" si="1"/>
        <v>2674 - REPRESENTACAO JUDICIAL E EXTRAJUDICIAL DA UNIAO E SUAS AUTAR</v>
      </c>
      <c r="H33" s="15" t="s">
        <v>246</v>
      </c>
      <c r="I33" s="16">
        <v>210875856</v>
      </c>
      <c r="J33" s="16">
        <v>258575200</v>
      </c>
      <c r="K33" s="13">
        <v>50015290</v>
      </c>
      <c r="L33" s="13">
        <v>272316560</v>
      </c>
    </row>
    <row r="34" spans="1:12" x14ac:dyDescent="0.15">
      <c r="A34" t="s">
        <v>54</v>
      </c>
      <c r="B34" t="s">
        <v>55</v>
      </c>
      <c r="C34" t="s">
        <v>368</v>
      </c>
      <c r="D34" t="s">
        <v>369</v>
      </c>
      <c r="E34" s="15" t="str">
        <f t="shared" si="0"/>
        <v>121 - PLANEJAMENTO E ORCAMENTO</v>
      </c>
      <c r="F34" s="15" t="str">
        <f>VLOOKUP(A34,tab_funcao!$A$2:$C$115,3,FALSE)</f>
        <v>04 - Administração</v>
      </c>
      <c r="G34" s="15" t="str">
        <f t="shared" si="1"/>
        <v>122X - IMPLANTACAO DO SISTEMA DE ATENDIMENTO PORTUARIO UNIFICADO</v>
      </c>
      <c r="H34" s="15" t="s">
        <v>247</v>
      </c>
      <c r="I34" s="16">
        <v>7756010</v>
      </c>
      <c r="J34" s="16">
        <v>5653153</v>
      </c>
      <c r="L34" s="13">
        <v>5459702</v>
      </c>
    </row>
    <row r="35" spans="1:12" x14ac:dyDescent="0.15">
      <c r="A35" t="s">
        <v>54</v>
      </c>
      <c r="B35" t="s">
        <v>55</v>
      </c>
      <c r="C35" t="s">
        <v>368</v>
      </c>
      <c r="D35" t="s">
        <v>369</v>
      </c>
      <c r="E35" s="15" t="str">
        <f t="shared" si="0"/>
        <v>121 - PLANEJAMENTO E ORCAMENTO</v>
      </c>
      <c r="F35" s="15" t="str">
        <f>VLOOKUP(A35,tab_funcao!$A$2:$C$115,3,FALSE)</f>
        <v>04 - Administração</v>
      </c>
      <c r="G35" s="15" t="str">
        <f t="shared" si="1"/>
        <v>122X - IMPLANTACAO DO SISTEMA DE ATENDIMENTO PORTUARIO UNIFICADO</v>
      </c>
      <c r="H35" s="15" t="s">
        <v>246</v>
      </c>
      <c r="I35" s="16">
        <v>9243990</v>
      </c>
      <c r="J35" s="16">
        <v>11446927</v>
      </c>
      <c r="L35" s="13">
        <v>10338800</v>
      </c>
    </row>
    <row r="36" spans="1:12" x14ac:dyDescent="0.15">
      <c r="A36" t="s">
        <v>54</v>
      </c>
      <c r="B36" t="s">
        <v>55</v>
      </c>
      <c r="C36" t="s">
        <v>370</v>
      </c>
      <c r="D36" t="s">
        <v>371</v>
      </c>
      <c r="E36" s="15" t="str">
        <f t="shared" si="0"/>
        <v>121 - PLANEJAMENTO E ORCAMENTO</v>
      </c>
      <c r="F36" s="15" t="str">
        <f>VLOOKUP(A36,tab_funcao!$A$2:$C$115,3,FALSE)</f>
        <v>04 - Administração</v>
      </c>
      <c r="G36" s="15" t="str">
        <f t="shared" si="1"/>
        <v>12KP - IMPLANTACAO DO SISTEMA DE CARGA INTELIGENTE E CADEIA LOGISTI</v>
      </c>
      <c r="H36" s="15" t="s">
        <v>247</v>
      </c>
      <c r="I36" s="16">
        <v>2281180</v>
      </c>
      <c r="J36" s="16">
        <v>2675153</v>
      </c>
      <c r="L36" s="13">
        <v>2583609</v>
      </c>
    </row>
    <row r="37" spans="1:12" x14ac:dyDescent="0.15">
      <c r="A37" t="s">
        <v>54</v>
      </c>
      <c r="B37" t="s">
        <v>55</v>
      </c>
      <c r="C37" t="s">
        <v>370</v>
      </c>
      <c r="D37" t="s">
        <v>371</v>
      </c>
      <c r="E37" s="15" t="str">
        <f t="shared" si="0"/>
        <v>121 - PLANEJAMENTO E ORCAMENTO</v>
      </c>
      <c r="F37" s="15" t="str">
        <f>VLOOKUP(A37,tab_funcao!$A$2:$C$115,3,FALSE)</f>
        <v>04 - Administração</v>
      </c>
      <c r="G37" s="15" t="str">
        <f t="shared" si="1"/>
        <v>12KP - IMPLANTACAO DO SISTEMA DE CARGA INTELIGENTE E CADEIA LOGISTI</v>
      </c>
      <c r="H37" s="15" t="s">
        <v>246</v>
      </c>
      <c r="I37" s="16">
        <v>2718820</v>
      </c>
      <c r="J37" s="16">
        <v>4384719</v>
      </c>
      <c r="L37" s="13">
        <v>4004244</v>
      </c>
    </row>
    <row r="38" spans="1:12" x14ac:dyDescent="0.15">
      <c r="A38" t="s">
        <v>54</v>
      </c>
      <c r="B38" t="s">
        <v>55</v>
      </c>
      <c r="C38" t="s">
        <v>372</v>
      </c>
      <c r="D38" t="s">
        <v>373</v>
      </c>
      <c r="E38" s="15" t="str">
        <f t="shared" si="0"/>
        <v>121 - PLANEJAMENTO E ORCAMENTO</v>
      </c>
      <c r="F38" s="15" t="str">
        <f>VLOOKUP(A38,tab_funcao!$A$2:$C$115,3,FALSE)</f>
        <v>04 - Administração</v>
      </c>
      <c r="G38" s="15" t="str">
        <f t="shared" si="1"/>
        <v>12KR - IMPLANTACAO DO SISTEMA DE GESTAO DE TRAFEGO DE NAVIOS</v>
      </c>
      <c r="H38" s="15" t="s">
        <v>247</v>
      </c>
      <c r="I38" s="16">
        <v>2281179</v>
      </c>
      <c r="J38" s="15"/>
    </row>
    <row r="39" spans="1:12" x14ac:dyDescent="0.15">
      <c r="A39" t="s">
        <v>54</v>
      </c>
      <c r="B39" t="s">
        <v>55</v>
      </c>
      <c r="C39" t="s">
        <v>372</v>
      </c>
      <c r="D39" t="s">
        <v>373</v>
      </c>
      <c r="E39" s="15" t="str">
        <f t="shared" si="0"/>
        <v>121 - PLANEJAMENTO E ORCAMENTO</v>
      </c>
      <c r="F39" s="15" t="str">
        <f>VLOOKUP(A39,tab_funcao!$A$2:$C$115,3,FALSE)</f>
        <v>04 - Administração</v>
      </c>
      <c r="G39" s="15" t="str">
        <f t="shared" si="1"/>
        <v>12KR - IMPLANTACAO DO SISTEMA DE GESTAO DE TRAFEGO DE NAVIOS</v>
      </c>
      <c r="H39" s="15" t="s">
        <v>246</v>
      </c>
      <c r="I39" s="16">
        <v>17718821</v>
      </c>
      <c r="J39" s="15"/>
    </row>
    <row r="40" spans="1:12" x14ac:dyDescent="0.15">
      <c r="A40" t="s">
        <v>54</v>
      </c>
      <c r="B40" t="s">
        <v>55</v>
      </c>
      <c r="C40" t="s">
        <v>374</v>
      </c>
      <c r="D40" t="s">
        <v>375</v>
      </c>
      <c r="E40" s="15" t="str">
        <f t="shared" si="0"/>
        <v>121 - PLANEJAMENTO E ORCAMENTO</v>
      </c>
      <c r="F40" s="15" t="str">
        <f>VLOOKUP(A40,tab_funcao!$A$2:$C$115,3,FALSE)</f>
        <v>04 - Administração</v>
      </c>
      <c r="G40" s="15" t="str">
        <f t="shared" si="1"/>
        <v>15MV - ATUALIZACAO DA COBERTURA E DA PRODUCAO ESTATISTICA E GEOCIEN</v>
      </c>
      <c r="H40" s="15" t="s">
        <v>247</v>
      </c>
      <c r="I40" s="16">
        <v>60748</v>
      </c>
      <c r="J40" s="16">
        <v>225521</v>
      </c>
      <c r="L40" s="13">
        <v>136135</v>
      </c>
    </row>
    <row r="41" spans="1:12" x14ac:dyDescent="0.15">
      <c r="A41" t="s">
        <v>54</v>
      </c>
      <c r="B41" t="s">
        <v>55</v>
      </c>
      <c r="C41" t="s">
        <v>374</v>
      </c>
      <c r="D41" t="s">
        <v>375</v>
      </c>
      <c r="E41" s="15" t="str">
        <f t="shared" si="0"/>
        <v>121 - PLANEJAMENTO E ORCAMENTO</v>
      </c>
      <c r="F41" s="15" t="str">
        <f>VLOOKUP(A41,tab_funcao!$A$2:$C$115,3,FALSE)</f>
        <v>04 - Administração</v>
      </c>
      <c r="G41" s="15" t="str">
        <f t="shared" si="1"/>
        <v>15MV - ATUALIZACAO DA COBERTURA E DA PRODUCAO ESTATISTICA E GEOCIEN</v>
      </c>
      <c r="H41" s="15" t="s">
        <v>246</v>
      </c>
      <c r="I41" s="16">
        <v>284404</v>
      </c>
      <c r="J41" s="16">
        <v>403766</v>
      </c>
      <c r="K41" s="13">
        <v>0</v>
      </c>
      <c r="L41" s="13">
        <v>294320</v>
      </c>
    </row>
    <row r="42" spans="1:12" x14ac:dyDescent="0.15">
      <c r="A42" t="s">
        <v>54</v>
      </c>
      <c r="B42" t="s">
        <v>55</v>
      </c>
      <c r="C42" t="s">
        <v>376</v>
      </c>
      <c r="D42" t="s">
        <v>377</v>
      </c>
      <c r="E42" s="15" t="str">
        <f t="shared" si="0"/>
        <v>121 - PLANEJAMENTO E ORCAMENTO</v>
      </c>
      <c r="F42" s="15" t="str">
        <f>VLOOKUP(A42,tab_funcao!$A$2:$C$115,3,FALSE)</f>
        <v>04 - Administração</v>
      </c>
      <c r="G42" s="15" t="str">
        <f t="shared" si="1"/>
        <v>20LI - ESTUDOS PARA O PLANEJAMENTO DO SETOR ENERGETICO</v>
      </c>
      <c r="H42" s="15" t="s">
        <v>247</v>
      </c>
      <c r="I42" s="16">
        <v>1196207</v>
      </c>
      <c r="J42" s="16">
        <v>718798</v>
      </c>
      <c r="L42" s="13">
        <v>694201</v>
      </c>
    </row>
    <row r="43" spans="1:12" x14ac:dyDescent="0.15">
      <c r="A43" t="s">
        <v>54</v>
      </c>
      <c r="B43" t="s">
        <v>55</v>
      </c>
      <c r="C43" t="s">
        <v>376</v>
      </c>
      <c r="D43" t="s">
        <v>377</v>
      </c>
      <c r="E43" s="15" t="str">
        <f t="shared" si="0"/>
        <v>121 - PLANEJAMENTO E ORCAMENTO</v>
      </c>
      <c r="F43" s="15" t="str">
        <f>VLOOKUP(A43,tab_funcao!$A$2:$C$115,3,FALSE)</f>
        <v>04 - Administração</v>
      </c>
      <c r="G43" s="15" t="str">
        <f t="shared" si="1"/>
        <v>20LI - ESTUDOS PARA O PLANEJAMENTO DO SETOR ENERGETICO</v>
      </c>
      <c r="H43" s="15" t="s">
        <v>246</v>
      </c>
      <c r="I43" s="16">
        <v>2178393</v>
      </c>
      <c r="J43" s="16">
        <v>1042964</v>
      </c>
      <c r="K43" s="13">
        <v>1038209</v>
      </c>
      <c r="L43" s="13">
        <v>3032483</v>
      </c>
    </row>
    <row r="44" spans="1:12" x14ac:dyDescent="0.15">
      <c r="A44" t="s">
        <v>54</v>
      </c>
      <c r="B44" t="s">
        <v>55</v>
      </c>
      <c r="C44" t="s">
        <v>378</v>
      </c>
      <c r="D44" t="s">
        <v>379</v>
      </c>
      <c r="E44" s="15" t="str">
        <f t="shared" si="0"/>
        <v>121 - PLANEJAMENTO E ORCAMENTO</v>
      </c>
      <c r="F44" s="15" t="str">
        <f>VLOOKUP(A44,tab_funcao!$A$2:$C$115,3,FALSE)</f>
        <v>04 - Administração</v>
      </c>
      <c r="G44" s="15" t="str">
        <f t="shared" si="1"/>
        <v>20T4 - ATIVIDADES DO CENTRO DE APOIO A SISTEMAS LOGISTICOS DE DEFES</v>
      </c>
      <c r="H44" s="15" t="s">
        <v>247</v>
      </c>
      <c r="I44" s="16">
        <v>936461</v>
      </c>
      <c r="J44" s="16">
        <v>289068</v>
      </c>
      <c r="L44" s="13">
        <v>279176</v>
      </c>
    </row>
    <row r="45" spans="1:12" x14ac:dyDescent="0.15">
      <c r="A45" t="s">
        <v>54</v>
      </c>
      <c r="B45" t="s">
        <v>55</v>
      </c>
      <c r="C45" t="s">
        <v>378</v>
      </c>
      <c r="D45" t="s">
        <v>379</v>
      </c>
      <c r="E45" s="15" t="str">
        <f t="shared" si="0"/>
        <v>121 - PLANEJAMENTO E ORCAMENTO</v>
      </c>
      <c r="F45" s="15" t="str">
        <f>VLOOKUP(A45,tab_funcao!$A$2:$C$115,3,FALSE)</f>
        <v>04 - Administração</v>
      </c>
      <c r="G45" s="15" t="str">
        <f t="shared" si="1"/>
        <v>20T4 - ATIVIDADES DO CENTRO DE APOIO A SISTEMAS LOGISTICOS DE DEFES</v>
      </c>
      <c r="H45" s="15" t="s">
        <v>246</v>
      </c>
      <c r="I45" s="16">
        <v>263504</v>
      </c>
      <c r="J45" s="16">
        <v>469433</v>
      </c>
      <c r="K45" s="13">
        <v>62124</v>
      </c>
      <c r="L45" s="13">
        <v>445728</v>
      </c>
    </row>
    <row r="46" spans="1:12" x14ac:dyDescent="0.15">
      <c r="A46" t="s">
        <v>54</v>
      </c>
      <c r="B46" t="s">
        <v>55</v>
      </c>
      <c r="C46" t="s">
        <v>380</v>
      </c>
      <c r="D46" t="s">
        <v>381</v>
      </c>
      <c r="E46" s="15" t="str">
        <f t="shared" si="0"/>
        <v>121 - PLANEJAMENTO E ORCAMENTO</v>
      </c>
      <c r="F46" s="15" t="str">
        <f>VLOOKUP(A46,tab_funcao!$A$2:$C$115,3,FALSE)</f>
        <v>04 - Administração</v>
      </c>
      <c r="G46" s="15" t="str">
        <f t="shared" si="1"/>
        <v>20U0 - GESTAO E APRIMORAMENTO DO PLANEJAMENTO</v>
      </c>
      <c r="H46" s="15" t="s">
        <v>247</v>
      </c>
      <c r="I46" s="16">
        <v>76285</v>
      </c>
      <c r="J46" s="16">
        <v>87958</v>
      </c>
      <c r="L46" s="13">
        <v>84948</v>
      </c>
    </row>
    <row r="47" spans="1:12" x14ac:dyDescent="0.15">
      <c r="A47" t="s">
        <v>54</v>
      </c>
      <c r="B47" t="s">
        <v>55</v>
      </c>
      <c r="C47" t="s">
        <v>380</v>
      </c>
      <c r="D47" t="s">
        <v>381</v>
      </c>
      <c r="E47" s="15" t="str">
        <f t="shared" si="0"/>
        <v>121 - PLANEJAMENTO E ORCAMENTO</v>
      </c>
      <c r="F47" s="15" t="str">
        <f>VLOOKUP(A47,tab_funcao!$A$2:$C$115,3,FALSE)</f>
        <v>04 - Administração</v>
      </c>
      <c r="G47" s="15" t="str">
        <f t="shared" si="1"/>
        <v>20U0 - GESTAO E APRIMORAMENTO DO PLANEJAMENTO</v>
      </c>
      <c r="H47" s="15" t="s">
        <v>246</v>
      </c>
      <c r="I47" s="16">
        <v>76285</v>
      </c>
      <c r="J47" s="16">
        <v>127626</v>
      </c>
      <c r="K47" s="13">
        <v>19071</v>
      </c>
      <c r="L47" s="13">
        <v>117427</v>
      </c>
    </row>
    <row r="48" spans="1:12" x14ac:dyDescent="0.15">
      <c r="A48" t="s">
        <v>54</v>
      </c>
      <c r="B48" t="s">
        <v>55</v>
      </c>
      <c r="C48" t="s">
        <v>382</v>
      </c>
      <c r="D48" t="s">
        <v>383</v>
      </c>
      <c r="E48" s="15" t="str">
        <f t="shared" si="0"/>
        <v>121 - PLANEJAMENTO E ORCAMENTO</v>
      </c>
      <c r="F48" s="15" t="str">
        <f>VLOOKUP(A48,tab_funcao!$A$2:$C$115,3,FALSE)</f>
        <v>04 - Administração</v>
      </c>
      <c r="G48" s="15" t="str">
        <f t="shared" si="1"/>
        <v>20U6 - PESQUISAS E ESTUDOS ESTATISTICOS</v>
      </c>
      <c r="H48" s="15" t="s">
        <v>247</v>
      </c>
      <c r="I48" s="16">
        <v>13536400</v>
      </c>
      <c r="J48" s="16">
        <v>12802317</v>
      </c>
      <c r="L48" s="13">
        <v>5969173</v>
      </c>
    </row>
    <row r="49" spans="1:12" x14ac:dyDescent="0.15">
      <c r="A49" t="s">
        <v>54</v>
      </c>
      <c r="B49" t="s">
        <v>55</v>
      </c>
      <c r="C49" t="s">
        <v>382</v>
      </c>
      <c r="D49" t="s">
        <v>383</v>
      </c>
      <c r="E49" s="15" t="str">
        <f t="shared" si="0"/>
        <v>121 - PLANEJAMENTO E ORCAMENTO</v>
      </c>
      <c r="F49" s="15" t="str">
        <f>VLOOKUP(A49,tab_funcao!$A$2:$C$115,3,FALSE)</f>
        <v>04 - Administração</v>
      </c>
      <c r="G49" s="15" t="str">
        <f t="shared" si="1"/>
        <v>20U6 - PESQUISAS E ESTUDOS ESTATISTICOS</v>
      </c>
      <c r="H49" s="15" t="s">
        <v>246</v>
      </c>
      <c r="I49" s="16">
        <v>14281060</v>
      </c>
      <c r="J49" s="16">
        <v>20218045</v>
      </c>
      <c r="K49" s="13">
        <v>3284295</v>
      </c>
      <c r="L49" s="13">
        <v>13775169</v>
      </c>
    </row>
    <row r="50" spans="1:12" x14ac:dyDescent="0.15">
      <c r="A50" t="s">
        <v>54</v>
      </c>
      <c r="B50" t="s">
        <v>55</v>
      </c>
      <c r="C50" t="s">
        <v>384</v>
      </c>
      <c r="D50" t="s">
        <v>385</v>
      </c>
      <c r="E50" s="15" t="str">
        <f t="shared" si="0"/>
        <v>121 - PLANEJAMENTO E ORCAMENTO</v>
      </c>
      <c r="F50" s="15" t="str">
        <f>VLOOKUP(A50,tab_funcao!$A$2:$C$115,3,FALSE)</f>
        <v>04 - Administração</v>
      </c>
      <c r="G50" s="15" t="str">
        <f t="shared" si="1"/>
        <v>20U7 - CENSOS DEMOGRAFICO, AGROPECUARIO E GEOGRAFICO</v>
      </c>
      <c r="H50" s="15" t="s">
        <v>247</v>
      </c>
      <c r="I50" s="16">
        <v>1800000000</v>
      </c>
      <c r="J50" s="16">
        <v>855801902</v>
      </c>
      <c r="L50" s="13">
        <v>13531213</v>
      </c>
    </row>
    <row r="51" spans="1:12" x14ac:dyDescent="0.15">
      <c r="A51" t="s">
        <v>54</v>
      </c>
      <c r="B51" t="s">
        <v>55</v>
      </c>
      <c r="C51" t="s">
        <v>384</v>
      </c>
      <c r="D51" t="s">
        <v>385</v>
      </c>
      <c r="E51" s="15" t="str">
        <f t="shared" si="0"/>
        <v>121 - PLANEJAMENTO E ORCAMENTO</v>
      </c>
      <c r="F51" s="15" t="str">
        <f>VLOOKUP(A51,tab_funcao!$A$2:$C$115,3,FALSE)</f>
        <v>04 - Administração</v>
      </c>
      <c r="G51" s="15" t="str">
        <f t="shared" si="1"/>
        <v>20U7 - CENSOS DEMOGRAFICO, AGROPECUARIO E GEOGRAFICO</v>
      </c>
      <c r="H51" s="15" t="s">
        <v>246</v>
      </c>
      <c r="I51" s="16">
        <v>200000000</v>
      </c>
      <c r="J51" s="16">
        <v>1444198098</v>
      </c>
      <c r="K51" s="13">
        <v>71173697</v>
      </c>
      <c r="L51" s="13">
        <v>207445346</v>
      </c>
    </row>
    <row r="52" spans="1:12" x14ac:dyDescent="0.15">
      <c r="A52" t="s">
        <v>54</v>
      </c>
      <c r="B52" t="s">
        <v>55</v>
      </c>
      <c r="C52" t="s">
        <v>386</v>
      </c>
      <c r="D52" t="s">
        <v>387</v>
      </c>
      <c r="E52" s="15" t="str">
        <f t="shared" si="0"/>
        <v>121 - PLANEJAMENTO E ORCAMENTO</v>
      </c>
      <c r="F52" s="15" t="str">
        <f>VLOOKUP(A52,tab_funcao!$A$2:$C$115,3,FALSE)</f>
        <v>04 - Administração</v>
      </c>
      <c r="G52" s="15" t="str">
        <f t="shared" si="1"/>
        <v>20UC - ESTUDOS, PROJETOS E PLANEJAMENTO DE INFRAESTRUTURA DE TRANSP</v>
      </c>
      <c r="H52" s="15" t="s">
        <v>247</v>
      </c>
      <c r="I52" s="16">
        <v>58809838</v>
      </c>
      <c r="J52" s="16">
        <v>26788129</v>
      </c>
      <c r="L52" s="13">
        <v>9149636</v>
      </c>
    </row>
    <row r="53" spans="1:12" x14ac:dyDescent="0.15">
      <c r="A53" t="s">
        <v>54</v>
      </c>
      <c r="B53" t="s">
        <v>55</v>
      </c>
      <c r="C53" t="s">
        <v>386</v>
      </c>
      <c r="D53" t="s">
        <v>387</v>
      </c>
      <c r="E53" s="15" t="str">
        <f t="shared" si="0"/>
        <v>121 - PLANEJAMENTO E ORCAMENTO</v>
      </c>
      <c r="F53" s="15" t="str">
        <f>VLOOKUP(A53,tab_funcao!$A$2:$C$115,3,FALSE)</f>
        <v>04 - Administração</v>
      </c>
      <c r="G53" s="15" t="str">
        <f t="shared" si="1"/>
        <v>20UC - ESTUDOS, PROJETOS E PLANEJAMENTO DE INFRAESTRUTURA DE TRANSP</v>
      </c>
      <c r="H53" s="15" t="s">
        <v>246</v>
      </c>
      <c r="I53" s="16">
        <v>289595289</v>
      </c>
      <c r="J53" s="16">
        <v>267658937</v>
      </c>
      <c r="K53" s="13">
        <v>2960237</v>
      </c>
      <c r="L53" s="13">
        <v>332658206</v>
      </c>
    </row>
    <row r="54" spans="1:12" x14ac:dyDescent="0.15">
      <c r="A54" t="s">
        <v>54</v>
      </c>
      <c r="B54" t="s">
        <v>55</v>
      </c>
      <c r="C54" t="s">
        <v>388</v>
      </c>
      <c r="D54" t="s">
        <v>389</v>
      </c>
      <c r="E54" s="15" t="str">
        <f t="shared" si="0"/>
        <v>121 - PLANEJAMENTO E ORCAMENTO</v>
      </c>
      <c r="F54" s="15" t="str">
        <f>VLOOKUP(A54,tab_funcao!$A$2:$C$115,3,FALSE)</f>
        <v>04 - Administração</v>
      </c>
      <c r="G54" s="15" t="str">
        <f t="shared" si="1"/>
        <v>217N - APOIO A ELABORACAO DE PLANOS E ESTUDOS DE INVESTIMENTOS EM I</v>
      </c>
      <c r="H54" s="15" t="s">
        <v>247</v>
      </c>
      <c r="I54" s="15"/>
      <c r="J54" s="16">
        <v>10352926</v>
      </c>
      <c r="L54" s="13">
        <v>10352926</v>
      </c>
    </row>
    <row r="55" spans="1:12" x14ac:dyDescent="0.15">
      <c r="A55" t="s">
        <v>54</v>
      </c>
      <c r="B55" t="s">
        <v>55</v>
      </c>
      <c r="C55" t="s">
        <v>388</v>
      </c>
      <c r="D55" t="s">
        <v>389</v>
      </c>
      <c r="E55" s="15" t="str">
        <f t="shared" si="0"/>
        <v>121 - PLANEJAMENTO E ORCAMENTO</v>
      </c>
      <c r="F55" s="15" t="str">
        <f>VLOOKUP(A55,tab_funcao!$A$2:$C$115,3,FALSE)</f>
        <v>04 - Administração</v>
      </c>
      <c r="G55" s="15" t="str">
        <f t="shared" si="1"/>
        <v>217N - APOIO A ELABORACAO DE PLANOS E ESTUDOS DE INVESTIMENTOS EM I</v>
      </c>
      <c r="H55" s="15" t="s">
        <v>246</v>
      </c>
      <c r="I55" s="15"/>
      <c r="J55" s="16">
        <v>16811244</v>
      </c>
      <c r="L55" s="13">
        <v>6750724</v>
      </c>
    </row>
    <row r="56" spans="1:12" x14ac:dyDescent="0.15">
      <c r="A56" t="s">
        <v>54</v>
      </c>
      <c r="B56" t="s">
        <v>55</v>
      </c>
      <c r="C56" t="s">
        <v>390</v>
      </c>
      <c r="D56" t="s">
        <v>391</v>
      </c>
      <c r="E56" s="15" t="str">
        <f t="shared" si="0"/>
        <v>121 - PLANEJAMENTO E ORCAMENTO</v>
      </c>
      <c r="F56" s="15" t="str">
        <f>VLOOKUP(A56,tab_funcao!$A$2:$C$115,3,FALSE)</f>
        <v>04 - Administração</v>
      </c>
      <c r="G56" s="15" t="str">
        <f t="shared" si="1"/>
        <v>21C5 - ELABORACAO DE ESTUDOS E AVALIACAO DE PROJETOS DE INVESTIMENT</v>
      </c>
      <c r="H56" s="15" t="s">
        <v>247</v>
      </c>
      <c r="I56" s="16">
        <v>27497421</v>
      </c>
      <c r="J56" s="15"/>
    </row>
    <row r="57" spans="1:12" x14ac:dyDescent="0.15">
      <c r="A57" t="s">
        <v>54</v>
      </c>
      <c r="B57" t="s">
        <v>55</v>
      </c>
      <c r="C57" t="s">
        <v>390</v>
      </c>
      <c r="D57" t="s">
        <v>391</v>
      </c>
      <c r="E57" s="15" t="str">
        <f t="shared" si="0"/>
        <v>121 - PLANEJAMENTO E ORCAMENTO</v>
      </c>
      <c r="F57" s="15" t="str">
        <f>VLOOKUP(A57,tab_funcao!$A$2:$C$115,3,FALSE)</f>
        <v>04 - Administração</v>
      </c>
      <c r="G57" s="15" t="str">
        <f t="shared" si="1"/>
        <v>21C5 - ELABORACAO DE ESTUDOS E AVALIACAO DE PROJETOS DE INVESTIMENT</v>
      </c>
      <c r="H57" s="15" t="s">
        <v>246</v>
      </c>
      <c r="I57" s="16">
        <v>27497422</v>
      </c>
      <c r="J57" s="15"/>
      <c r="K57" s="13">
        <v>6874353</v>
      </c>
      <c r="L57" s="13">
        <v>13500000</v>
      </c>
    </row>
    <row r="58" spans="1:12" x14ac:dyDescent="0.15">
      <c r="A58" t="s">
        <v>54</v>
      </c>
      <c r="B58" t="s">
        <v>55</v>
      </c>
      <c r="C58" t="s">
        <v>392</v>
      </c>
      <c r="D58" t="s">
        <v>393</v>
      </c>
      <c r="E58" s="15" t="str">
        <f t="shared" si="0"/>
        <v>121 - PLANEJAMENTO E ORCAMENTO</v>
      </c>
      <c r="F58" s="15" t="str">
        <f>VLOOKUP(A58,tab_funcao!$A$2:$C$115,3,FALSE)</f>
        <v>04 - Administração</v>
      </c>
      <c r="G58" s="15" t="str">
        <f t="shared" si="1"/>
        <v>2B52 - DESENVOLVIMENTO INSTITUCIONAL DA GESTAO ORCAMENTARIA, FINANC</v>
      </c>
      <c r="H58" s="15" t="s">
        <v>247</v>
      </c>
      <c r="I58" s="15"/>
      <c r="J58" s="16">
        <v>0</v>
      </c>
    </row>
    <row r="59" spans="1:12" x14ac:dyDescent="0.15">
      <c r="A59" t="s">
        <v>54</v>
      </c>
      <c r="B59" t="s">
        <v>55</v>
      </c>
      <c r="C59" t="s">
        <v>392</v>
      </c>
      <c r="D59" t="s">
        <v>393</v>
      </c>
      <c r="E59" s="15" t="str">
        <f t="shared" si="0"/>
        <v>121 - PLANEJAMENTO E ORCAMENTO</v>
      </c>
      <c r="F59" s="15" t="str">
        <f>VLOOKUP(A59,tab_funcao!$A$2:$C$115,3,FALSE)</f>
        <v>04 - Administração</v>
      </c>
      <c r="G59" s="15" t="str">
        <f t="shared" si="1"/>
        <v>2B52 - DESENVOLVIMENTO INSTITUCIONAL DA GESTAO ORCAMENTARIA, FINANC</v>
      </c>
      <c r="H59" s="15" t="s">
        <v>246</v>
      </c>
      <c r="I59" s="16">
        <v>16000000</v>
      </c>
      <c r="J59" s="16">
        <v>16000000</v>
      </c>
      <c r="K59" s="13">
        <v>16000000</v>
      </c>
      <c r="L59" s="13">
        <v>16000000</v>
      </c>
    </row>
    <row r="60" spans="1:12" x14ac:dyDescent="0.15">
      <c r="A60" t="s">
        <v>54</v>
      </c>
      <c r="B60" t="s">
        <v>55</v>
      </c>
      <c r="C60" t="s">
        <v>394</v>
      </c>
      <c r="D60" t="s">
        <v>395</v>
      </c>
      <c r="E60" s="15" t="str">
        <f t="shared" si="0"/>
        <v>121 - PLANEJAMENTO E ORCAMENTO</v>
      </c>
      <c r="F60" s="15" t="str">
        <f>VLOOKUP(A60,tab_funcao!$A$2:$C$115,3,FALSE)</f>
        <v>04 - Administração</v>
      </c>
      <c r="G60" s="15" t="str">
        <f t="shared" si="1"/>
        <v>4210 - FORMULACAO E GESTAO DA POLITICA NACIONAL DE CIENCIA, TECNOLO</v>
      </c>
      <c r="H60" s="15" t="s">
        <v>247</v>
      </c>
      <c r="I60" s="16">
        <v>14681170</v>
      </c>
      <c r="J60" s="16">
        <v>2040000</v>
      </c>
      <c r="L60" s="13">
        <v>0</v>
      </c>
    </row>
    <row r="61" spans="1:12" x14ac:dyDescent="0.15">
      <c r="A61" t="s">
        <v>54</v>
      </c>
      <c r="B61" t="s">
        <v>55</v>
      </c>
      <c r="C61" t="s">
        <v>394</v>
      </c>
      <c r="D61" t="s">
        <v>395</v>
      </c>
      <c r="E61" s="15" t="str">
        <f t="shared" si="0"/>
        <v>121 - PLANEJAMENTO E ORCAMENTO</v>
      </c>
      <c r="F61" s="15" t="str">
        <f>VLOOKUP(A61,tab_funcao!$A$2:$C$115,3,FALSE)</f>
        <v>04 - Administração</v>
      </c>
      <c r="G61" s="15" t="str">
        <f t="shared" si="1"/>
        <v>4210 - FORMULACAO E GESTAO DA POLITICA NACIONAL DE CIENCIA, TECNOLO</v>
      </c>
      <c r="H61" s="15" t="s">
        <v>246</v>
      </c>
      <c r="I61" s="16">
        <v>9565632</v>
      </c>
      <c r="J61" s="16">
        <v>5705193</v>
      </c>
      <c r="L61" s="13">
        <v>1216527</v>
      </c>
    </row>
    <row r="62" spans="1:12" x14ac:dyDescent="0.15">
      <c r="A62" t="s">
        <v>54</v>
      </c>
      <c r="B62" t="s">
        <v>55</v>
      </c>
      <c r="C62" t="s">
        <v>396</v>
      </c>
      <c r="D62" t="s">
        <v>397</v>
      </c>
      <c r="E62" s="15" t="str">
        <f t="shared" si="0"/>
        <v>121 - PLANEJAMENTO E ORCAMENTO</v>
      </c>
      <c r="F62" s="15" t="str">
        <f>VLOOKUP(A62,tab_funcao!$A$2:$C$115,3,FALSE)</f>
        <v>04 - Administração</v>
      </c>
      <c r="G62" s="15" t="str">
        <f t="shared" si="1"/>
        <v>4743 - COORDENACAO E GOVERNANCA DAS EMPRESAS ESTATAIS FEDERAIS</v>
      </c>
      <c r="H62" s="15" t="s">
        <v>247</v>
      </c>
      <c r="I62" s="16">
        <v>125000</v>
      </c>
      <c r="J62" s="16">
        <v>340983</v>
      </c>
      <c r="L62" s="13">
        <v>0</v>
      </c>
    </row>
    <row r="63" spans="1:12" x14ac:dyDescent="0.15">
      <c r="A63" t="s">
        <v>54</v>
      </c>
      <c r="B63" t="s">
        <v>55</v>
      </c>
      <c r="C63" t="s">
        <v>396</v>
      </c>
      <c r="D63" t="s">
        <v>397</v>
      </c>
      <c r="E63" s="15" t="str">
        <f t="shared" si="0"/>
        <v>121 - PLANEJAMENTO E ORCAMENTO</v>
      </c>
      <c r="F63" s="15" t="str">
        <f>VLOOKUP(A63,tab_funcao!$A$2:$C$115,3,FALSE)</f>
        <v>04 - Administração</v>
      </c>
      <c r="G63" s="15" t="str">
        <f t="shared" si="1"/>
        <v>4743 - COORDENACAO E GOVERNANCA DAS EMPRESAS ESTATAIS FEDERAIS</v>
      </c>
      <c r="H63" s="15" t="s">
        <v>246</v>
      </c>
      <c r="I63" s="16">
        <v>875000</v>
      </c>
      <c r="J63" s="16">
        <v>594759</v>
      </c>
      <c r="K63" s="13">
        <v>31248</v>
      </c>
      <c r="L63" s="13">
        <v>379117</v>
      </c>
    </row>
    <row r="64" spans="1:12" x14ac:dyDescent="0.15">
      <c r="A64" t="s">
        <v>54</v>
      </c>
      <c r="B64" t="s">
        <v>55</v>
      </c>
      <c r="C64" t="s">
        <v>398</v>
      </c>
      <c r="D64" t="s">
        <v>399</v>
      </c>
      <c r="E64" s="15" t="str">
        <f t="shared" si="0"/>
        <v>121 - PLANEJAMENTO E ORCAMENTO</v>
      </c>
      <c r="F64" s="15" t="str">
        <f>VLOOKUP(A64,tab_funcao!$A$2:$C$115,3,FALSE)</f>
        <v>04 - Administração</v>
      </c>
      <c r="G64" s="15" t="str">
        <f t="shared" si="1"/>
        <v>4892 - PLANEJAMENTO DOS SETORES DE PETROLEO, DERIVADOS, GAS NATURAL</v>
      </c>
      <c r="H64" s="15" t="s">
        <v>247</v>
      </c>
      <c r="I64" s="16">
        <v>385211</v>
      </c>
      <c r="J64" s="15"/>
    </row>
    <row r="65" spans="1:12" x14ac:dyDescent="0.15">
      <c r="A65" t="s">
        <v>54</v>
      </c>
      <c r="B65" t="s">
        <v>55</v>
      </c>
      <c r="C65" t="s">
        <v>398</v>
      </c>
      <c r="D65" t="s">
        <v>399</v>
      </c>
      <c r="E65" s="15" t="str">
        <f t="shared" si="0"/>
        <v>121 - PLANEJAMENTO E ORCAMENTO</v>
      </c>
      <c r="F65" s="15" t="str">
        <f>VLOOKUP(A65,tab_funcao!$A$2:$C$115,3,FALSE)</f>
        <v>04 - Administração</v>
      </c>
      <c r="G65" s="15" t="str">
        <f t="shared" si="1"/>
        <v>4892 - PLANEJAMENTO DOS SETORES DE PETROLEO, DERIVADOS, GAS NATURAL</v>
      </c>
      <c r="H65" s="15" t="s">
        <v>246</v>
      </c>
      <c r="I65" s="16">
        <v>24589</v>
      </c>
      <c r="J65" s="16">
        <v>343643</v>
      </c>
      <c r="K65" s="13">
        <v>20000</v>
      </c>
      <c r="L65" s="13">
        <v>183946</v>
      </c>
    </row>
    <row r="66" spans="1:12" x14ac:dyDescent="0.15">
      <c r="A66" t="s">
        <v>54</v>
      </c>
      <c r="B66" t="s">
        <v>55</v>
      </c>
      <c r="C66" t="s">
        <v>400</v>
      </c>
      <c r="D66" t="s">
        <v>401</v>
      </c>
      <c r="E66" s="15" t="str">
        <f t="shared" si="0"/>
        <v>121 - PLANEJAMENTO E ORCAMENTO</v>
      </c>
      <c r="F66" s="15" t="str">
        <f>VLOOKUP(A66,tab_funcao!$A$2:$C$115,3,FALSE)</f>
        <v>04 - Administração</v>
      </c>
      <c r="G66" s="15" t="str">
        <f t="shared" si="1"/>
        <v>4897 - PLANEJAMENTO DO SETOR ENERGETICO</v>
      </c>
      <c r="H66" s="15" t="s">
        <v>247</v>
      </c>
      <c r="I66" s="16">
        <v>282000</v>
      </c>
      <c r="J66" s="15"/>
    </row>
    <row r="67" spans="1:12" x14ac:dyDescent="0.15">
      <c r="A67" t="s">
        <v>54</v>
      </c>
      <c r="B67" t="s">
        <v>55</v>
      </c>
      <c r="C67" t="s">
        <v>400</v>
      </c>
      <c r="D67" t="s">
        <v>401</v>
      </c>
      <c r="E67" s="15" t="str">
        <f t="shared" si="0"/>
        <v>121 - PLANEJAMENTO E ORCAMENTO</v>
      </c>
      <c r="F67" s="15" t="str">
        <f>VLOOKUP(A67,tab_funcao!$A$2:$C$115,3,FALSE)</f>
        <v>04 - Administração</v>
      </c>
      <c r="G67" s="15" t="str">
        <f t="shared" si="1"/>
        <v>4897 - PLANEJAMENTO DO SETOR ENERGETICO</v>
      </c>
      <c r="H67" s="15" t="s">
        <v>246</v>
      </c>
      <c r="I67" s="16">
        <v>18000</v>
      </c>
      <c r="J67" s="16">
        <v>292366</v>
      </c>
      <c r="K67" s="13">
        <v>15000</v>
      </c>
      <c r="L67" s="13">
        <v>89768</v>
      </c>
    </row>
    <row r="68" spans="1:12" x14ac:dyDescent="0.15">
      <c r="A68" t="s">
        <v>54</v>
      </c>
      <c r="B68" t="s">
        <v>55</v>
      </c>
      <c r="C68" t="s">
        <v>402</v>
      </c>
      <c r="D68" t="s">
        <v>403</v>
      </c>
      <c r="E68" s="15" t="str">
        <f t="shared" si="0"/>
        <v>121 - PLANEJAMENTO E ORCAMENTO</v>
      </c>
      <c r="F68" s="15" t="str">
        <f>VLOOKUP(A68,tab_funcao!$A$2:$C$115,3,FALSE)</f>
        <v>04 - Administração</v>
      </c>
      <c r="G68" s="15" t="str">
        <f t="shared" si="1"/>
        <v>8648 - DESENVOLVIMENTO E FORTALECIMENTO DA ECONOMIA DA SAUDE E PROG</v>
      </c>
      <c r="H68" s="15" t="s">
        <v>247</v>
      </c>
      <c r="I68" s="15"/>
      <c r="J68" s="16">
        <v>0</v>
      </c>
    </row>
    <row r="69" spans="1:12" x14ac:dyDescent="0.15">
      <c r="A69" t="s">
        <v>54</v>
      </c>
      <c r="B69" t="s">
        <v>55</v>
      </c>
      <c r="C69" t="s">
        <v>402</v>
      </c>
      <c r="D69" t="s">
        <v>403</v>
      </c>
      <c r="E69" s="15" t="str">
        <f t="shared" si="0"/>
        <v>121 - PLANEJAMENTO E ORCAMENTO</v>
      </c>
      <c r="F69" s="15" t="str">
        <f>VLOOKUP(A69,tab_funcao!$A$2:$C$115,3,FALSE)</f>
        <v>04 - Administração</v>
      </c>
      <c r="G69" s="15" t="str">
        <f t="shared" si="1"/>
        <v>8648 - DESENVOLVIMENTO E FORTALECIMENTO DA ECONOMIA DA SAUDE E PROG</v>
      </c>
      <c r="H69" s="15" t="s">
        <v>246</v>
      </c>
      <c r="I69" s="16">
        <v>10000000</v>
      </c>
      <c r="J69" s="16">
        <v>10000000</v>
      </c>
      <c r="K69" s="13">
        <v>10000000</v>
      </c>
      <c r="L69" s="13">
        <v>10000000</v>
      </c>
    </row>
    <row r="70" spans="1:12" x14ac:dyDescent="0.15">
      <c r="A70" t="s">
        <v>54</v>
      </c>
      <c r="B70" t="s">
        <v>55</v>
      </c>
      <c r="C70" t="s">
        <v>404</v>
      </c>
      <c r="D70" t="s">
        <v>405</v>
      </c>
      <c r="E70" s="15" t="str">
        <f t="shared" si="0"/>
        <v>121 - PLANEJAMENTO E ORCAMENTO</v>
      </c>
      <c r="F70" s="15" t="str">
        <f>VLOOKUP(A70,tab_funcao!$A$2:$C$115,3,FALSE)</f>
        <v>04 - Administração</v>
      </c>
      <c r="G70" s="15" t="str">
        <f t="shared" si="1"/>
        <v>8861 - GESTAO E APRIMORAMENTO DO PROCESSO ORCAMENTARIO</v>
      </c>
      <c r="H70" s="15" t="s">
        <v>247</v>
      </c>
      <c r="I70" s="16">
        <v>2484503</v>
      </c>
      <c r="J70" s="16">
        <v>2197759</v>
      </c>
      <c r="L70" s="13">
        <v>2039266</v>
      </c>
    </row>
    <row r="71" spans="1:12" x14ac:dyDescent="0.15">
      <c r="A71" t="s">
        <v>54</v>
      </c>
      <c r="B71" t="s">
        <v>55</v>
      </c>
      <c r="C71" t="s">
        <v>404</v>
      </c>
      <c r="D71" t="s">
        <v>405</v>
      </c>
      <c r="E71" s="15" t="str">
        <f t="shared" si="0"/>
        <v>121 - PLANEJAMENTO E ORCAMENTO</v>
      </c>
      <c r="F71" s="15" t="str">
        <f>VLOOKUP(A71,tab_funcao!$A$2:$C$115,3,FALSE)</f>
        <v>04 - Administração</v>
      </c>
      <c r="G71" s="15" t="str">
        <f t="shared" si="1"/>
        <v>8861 - GESTAO E APRIMORAMENTO DO PROCESSO ORCAMENTARIO</v>
      </c>
      <c r="H71" s="15" t="s">
        <v>246</v>
      </c>
      <c r="I71" s="16">
        <v>2959206</v>
      </c>
      <c r="J71" s="16">
        <v>5458951</v>
      </c>
      <c r="K71" s="13">
        <v>621123</v>
      </c>
      <c r="L71" s="13">
        <v>4668347</v>
      </c>
    </row>
    <row r="72" spans="1:12" x14ac:dyDescent="0.15">
      <c r="A72" t="s">
        <v>54</v>
      </c>
      <c r="B72" t="s">
        <v>55</v>
      </c>
      <c r="C72" t="s">
        <v>406</v>
      </c>
      <c r="D72" t="s">
        <v>407</v>
      </c>
      <c r="E72" s="15" t="str">
        <f t="shared" si="0"/>
        <v>121 - PLANEJAMENTO E ORCAMENTO</v>
      </c>
      <c r="F72" s="15" t="str">
        <f>VLOOKUP(A72,tab_funcao!$A$2:$C$115,3,FALSE)</f>
        <v>04 - Administração</v>
      </c>
      <c r="G72" s="15" t="str">
        <f t="shared" si="1"/>
        <v>8874 - APOIO AO PLANEJAMENTO E GESTAO URBANA MUNICIPAL E INTERFEDER</v>
      </c>
      <c r="H72" s="15" t="s">
        <v>247</v>
      </c>
      <c r="I72" s="16">
        <v>5901243</v>
      </c>
      <c r="J72" s="16">
        <v>1632000</v>
      </c>
      <c r="L72" s="13">
        <v>1576153</v>
      </c>
    </row>
    <row r="73" spans="1:12" x14ac:dyDescent="0.15">
      <c r="A73" t="s">
        <v>54</v>
      </c>
      <c r="B73" t="s">
        <v>55</v>
      </c>
      <c r="C73" t="s">
        <v>406</v>
      </c>
      <c r="D73" t="s">
        <v>407</v>
      </c>
      <c r="E73" s="15" t="str">
        <f t="shared" si="0"/>
        <v>121 - PLANEJAMENTO E ORCAMENTO</v>
      </c>
      <c r="F73" s="15" t="str">
        <f>VLOOKUP(A73,tab_funcao!$A$2:$C$115,3,FALSE)</f>
        <v>04 - Administração</v>
      </c>
      <c r="G73" s="15" t="str">
        <f t="shared" si="1"/>
        <v>8874 - APOIO AO PLANEJAMENTO E GESTAO URBANA MUNICIPAL E INTERFEDER</v>
      </c>
      <c r="H73" s="15" t="s">
        <v>246</v>
      </c>
      <c r="I73" s="16">
        <v>1290951</v>
      </c>
      <c r="J73" s="16">
        <v>4368000</v>
      </c>
      <c r="L73" s="13">
        <v>3956103</v>
      </c>
    </row>
    <row r="74" spans="1:12" x14ac:dyDescent="0.15">
      <c r="A74" t="s">
        <v>56</v>
      </c>
      <c r="B74" t="s">
        <v>57</v>
      </c>
      <c r="C74" t="s">
        <v>408</v>
      </c>
      <c r="D74" t="s">
        <v>409</v>
      </c>
      <c r="E74" s="15" t="str">
        <f t="shared" si="0"/>
        <v>122 - ADMINISTRACAO GERAL</v>
      </c>
      <c r="F74" s="15" t="str">
        <f>VLOOKUP(A74,tab_funcao!$A$2:$C$115,3,FALSE)</f>
        <v>04 - Administração</v>
      </c>
      <c r="G74" s="15" t="str">
        <f t="shared" si="1"/>
        <v>00IO - INVENTARIANCA DO FUNDO NACIONAL DE DESENVOLVIMENTO - FND (EX</v>
      </c>
      <c r="H74" s="15" t="s">
        <v>247</v>
      </c>
      <c r="I74" s="16">
        <v>700000000</v>
      </c>
      <c r="J74" s="16">
        <v>12240</v>
      </c>
      <c r="L74" s="13">
        <v>11821</v>
      </c>
    </row>
    <row r="75" spans="1:12" x14ac:dyDescent="0.15">
      <c r="A75" t="s">
        <v>56</v>
      </c>
      <c r="B75" t="s">
        <v>57</v>
      </c>
      <c r="C75" t="s">
        <v>408</v>
      </c>
      <c r="D75" t="s">
        <v>409</v>
      </c>
      <c r="E75" s="15" t="str">
        <f t="shared" si="0"/>
        <v>122 - ADMINISTRACAO GERAL</v>
      </c>
      <c r="F75" s="15" t="str">
        <f>VLOOKUP(A75,tab_funcao!$A$2:$C$115,3,FALSE)</f>
        <v>04 - Administração</v>
      </c>
      <c r="G75" s="15" t="str">
        <f t="shared" si="1"/>
        <v>00IO - INVENTARIANCA DO FUNDO NACIONAL DE DESENVOLVIMENTO - FND (EX</v>
      </c>
      <c r="H75" s="15" t="s">
        <v>246</v>
      </c>
      <c r="I75" s="16">
        <v>13696</v>
      </c>
      <c r="J75" s="16">
        <v>17760</v>
      </c>
      <c r="K75" s="13">
        <v>3423</v>
      </c>
      <c r="L75" s="13">
        <v>16341</v>
      </c>
    </row>
    <row r="76" spans="1:12" x14ac:dyDescent="0.15">
      <c r="A76" t="s">
        <v>56</v>
      </c>
      <c r="B76" t="s">
        <v>57</v>
      </c>
      <c r="C76" t="s">
        <v>410</v>
      </c>
      <c r="D76" t="s">
        <v>411</v>
      </c>
      <c r="E76" s="15" t="str">
        <f t="shared" ref="E76:E139" si="2">A76&amp;" - "&amp;B76</f>
        <v>122 - ADMINISTRACAO GERAL</v>
      </c>
      <c r="F76" s="15" t="str">
        <f>VLOOKUP(A76,tab_funcao!$A$2:$C$115,3,FALSE)</f>
        <v>04 - Administração</v>
      </c>
      <c r="G76" s="15" t="str">
        <f t="shared" ref="G76:G139" si="3">C76&amp;" - "&amp;D76</f>
        <v>10S2 - CONSTRUCAO DO CENTRO DE TECNOLOGIA DA CAMARA DOS DEPUTADOS</v>
      </c>
      <c r="H76" s="15" t="s">
        <v>246</v>
      </c>
      <c r="I76" s="16">
        <v>5000000</v>
      </c>
      <c r="J76" s="16">
        <v>3500000</v>
      </c>
      <c r="L76" s="13">
        <v>0</v>
      </c>
    </row>
    <row r="77" spans="1:12" x14ac:dyDescent="0.15">
      <c r="A77" t="s">
        <v>56</v>
      </c>
      <c r="B77" t="s">
        <v>57</v>
      </c>
      <c r="C77" t="s">
        <v>412</v>
      </c>
      <c r="D77" t="s">
        <v>413</v>
      </c>
      <c r="E77" s="15" t="str">
        <f t="shared" si="2"/>
        <v>122 - ADMINISTRACAO GERAL</v>
      </c>
      <c r="F77" s="15" t="str">
        <f>VLOOKUP(A77,tab_funcao!$A$2:$C$115,3,FALSE)</f>
        <v>04 - Administração</v>
      </c>
      <c r="G77" s="15" t="str">
        <f t="shared" si="3"/>
        <v>10WS - CONSTRUCAO DO EDIFICIO-SEDE DO FORUM TRABALHISTA DE MANAUS -</v>
      </c>
      <c r="H77" s="15" t="s">
        <v>246</v>
      </c>
      <c r="I77" s="16">
        <v>4330000</v>
      </c>
      <c r="J77" s="15"/>
    </row>
    <row r="78" spans="1:12" x14ac:dyDescent="0.15">
      <c r="A78" t="s">
        <v>56</v>
      </c>
      <c r="B78" t="s">
        <v>57</v>
      </c>
      <c r="C78" t="s">
        <v>414</v>
      </c>
      <c r="D78" t="s">
        <v>415</v>
      </c>
      <c r="E78" s="15" t="str">
        <f t="shared" si="2"/>
        <v>122 - ADMINISTRACAO GERAL</v>
      </c>
      <c r="F78" s="15" t="str">
        <f>VLOOKUP(A78,tab_funcao!$A$2:$C$115,3,FALSE)</f>
        <v>04 - Administração</v>
      </c>
      <c r="G78" s="15" t="str">
        <f t="shared" si="3"/>
        <v>110E - CONSTRUCAO DO EDIFICIO-SEDE DA PROCURADORIA DA REPUBLICA EM</v>
      </c>
      <c r="H78" s="15" t="s">
        <v>246</v>
      </c>
      <c r="I78" s="16">
        <v>2500000</v>
      </c>
      <c r="J78" s="16">
        <v>500000</v>
      </c>
      <c r="L78" s="13">
        <v>10500000</v>
      </c>
    </row>
    <row r="79" spans="1:12" x14ac:dyDescent="0.15">
      <c r="A79" t="s">
        <v>56</v>
      </c>
      <c r="B79" t="s">
        <v>57</v>
      </c>
      <c r="C79" t="s">
        <v>416</v>
      </c>
      <c r="D79" t="s">
        <v>417</v>
      </c>
      <c r="E79" s="15" t="str">
        <f t="shared" si="2"/>
        <v>122 - ADMINISTRACAO GERAL</v>
      </c>
      <c r="F79" s="15" t="str">
        <f>VLOOKUP(A79,tab_funcao!$A$2:$C$115,3,FALSE)</f>
        <v>04 - Administração</v>
      </c>
      <c r="G79" s="15" t="str">
        <f t="shared" si="3"/>
        <v>11EQ - CONSTRUCAO DO CENTRO DE TREINAMENTO DA ESCOLA SUPERIOR DO MI</v>
      </c>
      <c r="H79" s="15" t="s">
        <v>246</v>
      </c>
      <c r="I79" s="15"/>
      <c r="J79" s="16">
        <v>446468</v>
      </c>
      <c r="L79" s="13">
        <v>251965</v>
      </c>
    </row>
    <row r="80" spans="1:12" x14ac:dyDescent="0.15">
      <c r="A80" t="s">
        <v>56</v>
      </c>
      <c r="B80" t="s">
        <v>57</v>
      </c>
      <c r="C80" t="s">
        <v>418</v>
      </c>
      <c r="D80" t="s">
        <v>419</v>
      </c>
      <c r="E80" s="15" t="str">
        <f t="shared" si="2"/>
        <v>122 - ADMINISTRACAO GERAL</v>
      </c>
      <c r="F80" s="15" t="str">
        <f>VLOOKUP(A80,tab_funcao!$A$2:$C$115,3,FALSE)</f>
        <v>04 - Administração</v>
      </c>
      <c r="G80" s="15" t="str">
        <f t="shared" si="3"/>
        <v>11IM - REFORMA DOS ANEXOS I E II DA SECAO JUDICIARIA DO RIO DE JANE</v>
      </c>
      <c r="H80" s="15" t="s">
        <v>246</v>
      </c>
      <c r="I80" s="16">
        <v>3000000</v>
      </c>
      <c r="J80" s="16">
        <v>4000000</v>
      </c>
      <c r="L80" s="13">
        <v>3636000</v>
      </c>
    </row>
    <row r="81" spans="1:12" x14ac:dyDescent="0.15">
      <c r="A81" t="s">
        <v>56</v>
      </c>
      <c r="B81" t="s">
        <v>57</v>
      </c>
      <c r="C81" t="s">
        <v>420</v>
      </c>
      <c r="D81" t="s">
        <v>421</v>
      </c>
      <c r="E81" s="15" t="str">
        <f t="shared" si="2"/>
        <v>122 - ADMINISTRACAO GERAL</v>
      </c>
      <c r="F81" s="15" t="str">
        <f>VLOOKUP(A81,tab_funcao!$A$2:$C$115,3,FALSE)</f>
        <v>04 - Administração</v>
      </c>
      <c r="G81" s="15" t="str">
        <f t="shared" si="3"/>
        <v>11JL - CONSTRUCAO DO EDIFICIO-SEDE DA JUSTICA FEDERAL EM FOZ DO IGU</v>
      </c>
      <c r="H81" s="15" t="s">
        <v>246</v>
      </c>
      <c r="I81" s="16">
        <v>1157168</v>
      </c>
      <c r="J81" s="16">
        <v>1500000</v>
      </c>
      <c r="L81" s="13">
        <v>260000</v>
      </c>
    </row>
    <row r="82" spans="1:12" x14ac:dyDescent="0.15">
      <c r="A82" t="s">
        <v>56</v>
      </c>
      <c r="B82" t="s">
        <v>57</v>
      </c>
      <c r="C82" t="s">
        <v>422</v>
      </c>
      <c r="D82" t="s">
        <v>423</v>
      </c>
      <c r="E82" s="15" t="str">
        <f t="shared" si="2"/>
        <v>122 - ADMINISTRACAO GERAL</v>
      </c>
      <c r="F82" s="15" t="str">
        <f>VLOOKUP(A82,tab_funcao!$A$2:$C$115,3,FALSE)</f>
        <v>04 - Administração</v>
      </c>
      <c r="G82" s="15" t="str">
        <f t="shared" si="3"/>
        <v>11KR - CONSTRUCAO DO EDIFICIO-SEDE DA JUSTICA FEDERAL EM BLUMENAU -</v>
      </c>
      <c r="H82" s="15" t="s">
        <v>246</v>
      </c>
      <c r="I82" s="16">
        <v>13000000</v>
      </c>
      <c r="J82" s="16">
        <v>13000000</v>
      </c>
      <c r="L82" s="13">
        <v>14000000</v>
      </c>
    </row>
    <row r="83" spans="1:12" x14ac:dyDescent="0.15">
      <c r="A83" t="s">
        <v>56</v>
      </c>
      <c r="B83" t="s">
        <v>57</v>
      </c>
      <c r="C83" t="s">
        <v>424</v>
      </c>
      <c r="D83" t="s">
        <v>425</v>
      </c>
      <c r="E83" s="15" t="str">
        <f t="shared" si="2"/>
        <v>122 - ADMINISTRACAO GERAL</v>
      </c>
      <c r="F83" s="15" t="str">
        <f>VLOOKUP(A83,tab_funcao!$A$2:$C$115,3,FALSE)</f>
        <v>04 - Administração</v>
      </c>
      <c r="G83" s="15" t="str">
        <f t="shared" si="3"/>
        <v>11RQ - REFORMA DO FORUM DAS EXECUCOES FISCAIS - SP</v>
      </c>
      <c r="H83" s="15" t="s">
        <v>246</v>
      </c>
      <c r="I83" s="16">
        <v>1100000</v>
      </c>
      <c r="J83" s="16">
        <v>1000000</v>
      </c>
      <c r="L83" s="13">
        <v>672107</v>
      </c>
    </row>
    <row r="84" spans="1:12" x14ac:dyDescent="0.15">
      <c r="A84" t="s">
        <v>56</v>
      </c>
      <c r="B84" t="s">
        <v>57</v>
      </c>
      <c r="C84" t="s">
        <v>426</v>
      </c>
      <c r="D84" t="s">
        <v>427</v>
      </c>
      <c r="E84" s="15" t="str">
        <f t="shared" si="2"/>
        <v>122 - ADMINISTRACAO GERAL</v>
      </c>
      <c r="F84" s="15" t="str">
        <f>VLOOKUP(A84,tab_funcao!$A$2:$C$115,3,FALSE)</f>
        <v>04 - Administração</v>
      </c>
      <c r="G84" s="15" t="str">
        <f t="shared" si="3"/>
        <v>11RV - CONSTRUCAO DO EDIFICIO-SEDE DO TRIBUNAL REGIONAL FEDERAL DA</v>
      </c>
      <c r="H84" s="15" t="s">
        <v>246</v>
      </c>
      <c r="I84" s="16">
        <v>10000000</v>
      </c>
      <c r="J84" s="16">
        <v>15000000</v>
      </c>
      <c r="L84" s="13">
        <v>2016802</v>
      </c>
    </row>
    <row r="85" spans="1:12" x14ac:dyDescent="0.15">
      <c r="A85" t="s">
        <v>56</v>
      </c>
      <c r="B85" t="s">
        <v>57</v>
      </c>
      <c r="C85" t="s">
        <v>428</v>
      </c>
      <c r="D85" t="s">
        <v>415</v>
      </c>
      <c r="E85" s="15" t="str">
        <f t="shared" si="2"/>
        <v>122 - ADMINISTRACAO GERAL</v>
      </c>
      <c r="F85" s="15" t="str">
        <f>VLOOKUP(A85,tab_funcao!$A$2:$C$115,3,FALSE)</f>
        <v>04 - Administração</v>
      </c>
      <c r="G85" s="15" t="str">
        <f t="shared" si="3"/>
        <v>11SD - CONSTRUCAO DO EDIFICIO-SEDE DA PROCURADORIA DA REPUBLICA EM</v>
      </c>
      <c r="H85" s="15" t="s">
        <v>246</v>
      </c>
      <c r="I85" s="16">
        <v>7500000</v>
      </c>
      <c r="J85" s="16">
        <v>3000000</v>
      </c>
      <c r="L85" s="13">
        <v>15500000</v>
      </c>
    </row>
    <row r="86" spans="1:12" x14ac:dyDescent="0.15">
      <c r="A86" t="s">
        <v>56</v>
      </c>
      <c r="B86" t="s">
        <v>57</v>
      </c>
      <c r="C86" t="s">
        <v>429</v>
      </c>
      <c r="D86" t="s">
        <v>430</v>
      </c>
      <c r="E86" s="15" t="str">
        <f t="shared" si="2"/>
        <v>122 - ADMINISTRACAO GERAL</v>
      </c>
      <c r="F86" s="15" t="str">
        <f>VLOOKUP(A86,tab_funcao!$A$2:$C$115,3,FALSE)</f>
        <v>04 - Administração</v>
      </c>
      <c r="G86" s="15" t="str">
        <f t="shared" si="3"/>
        <v>12DN - CONSTRUCAO DO EDIFICIO-SEDE DA PROCURADORIA DA JUSTICA MILIT</v>
      </c>
      <c r="H86" s="15" t="s">
        <v>246</v>
      </c>
      <c r="I86" s="16">
        <v>250000</v>
      </c>
      <c r="J86" s="16">
        <v>170000</v>
      </c>
      <c r="L86" s="13">
        <v>134365</v>
      </c>
    </row>
    <row r="87" spans="1:12" x14ac:dyDescent="0.15">
      <c r="A87" t="s">
        <v>56</v>
      </c>
      <c r="B87" t="s">
        <v>57</v>
      </c>
      <c r="C87" t="s">
        <v>431</v>
      </c>
      <c r="D87" t="s">
        <v>432</v>
      </c>
      <c r="E87" s="15" t="str">
        <f t="shared" si="2"/>
        <v>122 - ADMINISTRACAO GERAL</v>
      </c>
      <c r="F87" s="15" t="str">
        <f>VLOOKUP(A87,tab_funcao!$A$2:$C$115,3,FALSE)</f>
        <v>04 - Administração</v>
      </c>
      <c r="G87" s="15" t="str">
        <f t="shared" si="3"/>
        <v>12EA - REFORMAS DE EDIFICACOES DO MINISTERIO DA CIENCIA, TECNOLOGIA</v>
      </c>
      <c r="H87" s="15" t="s">
        <v>247</v>
      </c>
      <c r="I87" s="16">
        <v>1998114</v>
      </c>
      <c r="J87" s="16">
        <v>163200</v>
      </c>
      <c r="L87" s="13">
        <v>157615</v>
      </c>
    </row>
    <row r="88" spans="1:12" x14ac:dyDescent="0.15">
      <c r="A88" t="s">
        <v>56</v>
      </c>
      <c r="B88" t="s">
        <v>57</v>
      </c>
      <c r="C88" t="s">
        <v>431</v>
      </c>
      <c r="D88" t="s">
        <v>432</v>
      </c>
      <c r="E88" s="15" t="str">
        <f t="shared" si="2"/>
        <v>122 - ADMINISTRACAO GERAL</v>
      </c>
      <c r="F88" s="15" t="str">
        <f>VLOOKUP(A88,tab_funcao!$A$2:$C$115,3,FALSE)</f>
        <v>04 - Administração</v>
      </c>
      <c r="G88" s="15" t="str">
        <f t="shared" si="3"/>
        <v>12EA - REFORMAS DE EDIFICACOES DO MINISTERIO DA CIENCIA, TECNOLOGIA</v>
      </c>
      <c r="H88" s="15" t="s">
        <v>246</v>
      </c>
      <c r="I88" s="16">
        <v>1501886</v>
      </c>
      <c r="J88" s="16">
        <v>5136800</v>
      </c>
      <c r="L88" s="13">
        <v>4768677</v>
      </c>
    </row>
    <row r="89" spans="1:12" x14ac:dyDescent="0.15">
      <c r="A89" t="s">
        <v>56</v>
      </c>
      <c r="B89" t="s">
        <v>57</v>
      </c>
      <c r="C89" t="s">
        <v>433</v>
      </c>
      <c r="D89" t="s">
        <v>434</v>
      </c>
      <c r="E89" s="15" t="str">
        <f t="shared" si="2"/>
        <v>122 - ADMINISTRACAO GERAL</v>
      </c>
      <c r="F89" s="15" t="str">
        <f>VLOOKUP(A89,tab_funcao!$A$2:$C$115,3,FALSE)</f>
        <v>04 - Administração</v>
      </c>
      <c r="G89" s="15" t="str">
        <f t="shared" si="3"/>
        <v>12F2 - REFORMA DOS IMOVEIS FUNCIONAIS DESTINADOS A MORADIA DOS DEPU</v>
      </c>
      <c r="H89" s="15" t="s">
        <v>246</v>
      </c>
      <c r="I89" s="16">
        <v>21000000</v>
      </c>
      <c r="J89" s="16">
        <v>21000000</v>
      </c>
      <c r="L89" s="13">
        <v>0</v>
      </c>
    </row>
    <row r="90" spans="1:12" x14ac:dyDescent="0.15">
      <c r="A90" t="s">
        <v>56</v>
      </c>
      <c r="B90" t="s">
        <v>57</v>
      </c>
      <c r="C90" t="s">
        <v>435</v>
      </c>
      <c r="D90" t="s">
        <v>436</v>
      </c>
      <c r="E90" s="15" t="str">
        <f t="shared" si="2"/>
        <v>122 - ADMINISTRACAO GERAL</v>
      </c>
      <c r="F90" s="15" t="str">
        <f>VLOOKUP(A90,tab_funcao!$A$2:$C$115,3,FALSE)</f>
        <v>04 - Administração</v>
      </c>
      <c r="G90" s="15" t="str">
        <f t="shared" si="3"/>
        <v>12R9 - CONSTRUCAO DO EDIFICIO II DA SECAO JUDICIARIA EM SALVADOR -</v>
      </c>
      <c r="H90" s="15" t="s">
        <v>246</v>
      </c>
      <c r="I90" s="16">
        <v>2000000</v>
      </c>
      <c r="J90" s="15"/>
      <c r="L90" s="13">
        <v>200000</v>
      </c>
    </row>
    <row r="91" spans="1:12" x14ac:dyDescent="0.15">
      <c r="A91" t="s">
        <v>56</v>
      </c>
      <c r="B91" t="s">
        <v>57</v>
      </c>
      <c r="C91" t="s">
        <v>437</v>
      </c>
      <c r="D91" t="s">
        <v>438</v>
      </c>
      <c r="E91" s="15" t="str">
        <f t="shared" si="2"/>
        <v>122 - ADMINISTRACAO GERAL</v>
      </c>
      <c r="F91" s="15" t="str">
        <f>VLOOKUP(A91,tab_funcao!$A$2:$C$115,3,FALSE)</f>
        <v>04 - Administração</v>
      </c>
      <c r="G91" s="15" t="str">
        <f t="shared" si="3"/>
        <v>12RB - REFORMA DO EDIFICIO-SEDE DA SECAO JUDICIARIA EM BELEM - PA</v>
      </c>
      <c r="H91" s="15" t="s">
        <v>246</v>
      </c>
      <c r="I91" s="16">
        <v>2000000</v>
      </c>
      <c r="J91" s="16">
        <v>1500000</v>
      </c>
      <c r="L91" s="13">
        <v>1950000</v>
      </c>
    </row>
    <row r="92" spans="1:12" x14ac:dyDescent="0.15">
      <c r="A92" t="s">
        <v>56</v>
      </c>
      <c r="B92" t="s">
        <v>57</v>
      </c>
      <c r="C92" t="s">
        <v>439</v>
      </c>
      <c r="D92" t="s">
        <v>440</v>
      </c>
      <c r="E92" s="15" t="str">
        <f t="shared" si="2"/>
        <v>122 - ADMINISTRACAO GERAL</v>
      </c>
      <c r="F92" s="15" t="str">
        <f>VLOOKUP(A92,tab_funcao!$A$2:$C$115,3,FALSE)</f>
        <v>04 - Administração</v>
      </c>
      <c r="G92" s="15" t="str">
        <f t="shared" si="3"/>
        <v>12RE - CONSTRUCAO DO EDIFICIO-SEDE II DA SECAO JUDICIARIA EM GOIANI</v>
      </c>
      <c r="H92" s="15" t="s">
        <v>246</v>
      </c>
      <c r="I92" s="16">
        <v>710254</v>
      </c>
      <c r="J92" s="16">
        <v>2000000</v>
      </c>
      <c r="L92" s="13">
        <v>954906</v>
      </c>
    </row>
    <row r="93" spans="1:12" x14ac:dyDescent="0.15">
      <c r="A93" t="s">
        <v>56</v>
      </c>
      <c r="B93" t="s">
        <v>57</v>
      </c>
      <c r="C93" t="s">
        <v>441</v>
      </c>
      <c r="D93" t="s">
        <v>442</v>
      </c>
      <c r="E93" s="15" t="str">
        <f t="shared" si="2"/>
        <v>122 - ADMINISTRACAO GERAL</v>
      </c>
      <c r="F93" s="15" t="str">
        <f>VLOOKUP(A93,tab_funcao!$A$2:$C$115,3,FALSE)</f>
        <v>04 - Administração</v>
      </c>
      <c r="G93" s="15" t="str">
        <f t="shared" si="3"/>
        <v>12S9 - REFORMA DO FORUM FEDERAL CRIMINAL E PREVIDENCIARIO DE SAO PA</v>
      </c>
      <c r="H93" s="15" t="s">
        <v>246</v>
      </c>
      <c r="I93" s="16">
        <v>2000000</v>
      </c>
      <c r="J93" s="16">
        <v>1000000</v>
      </c>
      <c r="L93" s="13">
        <v>202774</v>
      </c>
    </row>
    <row r="94" spans="1:12" x14ac:dyDescent="0.15">
      <c r="A94" t="s">
        <v>56</v>
      </c>
      <c r="B94" t="s">
        <v>57</v>
      </c>
      <c r="C94" t="s">
        <v>443</v>
      </c>
      <c r="D94" t="s">
        <v>444</v>
      </c>
      <c r="E94" s="15" t="str">
        <f t="shared" si="2"/>
        <v>122 - ADMINISTRACAO GERAL</v>
      </c>
      <c r="F94" s="15" t="str">
        <f>VLOOKUP(A94,tab_funcao!$A$2:$C$115,3,FALSE)</f>
        <v>04 - Administração</v>
      </c>
      <c r="G94" s="15" t="str">
        <f t="shared" si="3"/>
        <v>12SI - REFORMA DO EDIFICIO-SEDE DA JUSTICA FEDERAL EM ITABAIANA - S</v>
      </c>
      <c r="H94" s="15" t="s">
        <v>246</v>
      </c>
      <c r="I94" s="16">
        <v>180700</v>
      </c>
      <c r="J94" s="16">
        <v>250000</v>
      </c>
      <c r="L94" s="13">
        <v>325000</v>
      </c>
    </row>
    <row r="95" spans="1:12" x14ac:dyDescent="0.15">
      <c r="A95" t="s">
        <v>56</v>
      </c>
      <c r="B95" t="s">
        <v>57</v>
      </c>
      <c r="C95" t="s">
        <v>445</v>
      </c>
      <c r="D95" t="s">
        <v>446</v>
      </c>
      <c r="E95" s="15" t="str">
        <f t="shared" si="2"/>
        <v>122 - ADMINISTRACAO GERAL</v>
      </c>
      <c r="F95" s="15" t="str">
        <f>VLOOKUP(A95,tab_funcao!$A$2:$C$115,3,FALSE)</f>
        <v>04 - Administração</v>
      </c>
      <c r="G95" s="15" t="str">
        <f t="shared" si="3"/>
        <v>12SK - REFORMA DO EDIFICIO-SEDE DA SECAO JUDICIARIA EM MACEIO - AL</v>
      </c>
      <c r="H95" s="15" t="s">
        <v>246</v>
      </c>
      <c r="I95" s="16">
        <v>742000</v>
      </c>
      <c r="J95" s="16">
        <v>200067</v>
      </c>
      <c r="L95" s="13">
        <v>140047</v>
      </c>
    </row>
    <row r="96" spans="1:12" x14ac:dyDescent="0.15">
      <c r="A96" t="s">
        <v>56</v>
      </c>
      <c r="B96" t="s">
        <v>57</v>
      </c>
      <c r="C96" t="s">
        <v>447</v>
      </c>
      <c r="D96" t="s">
        <v>448</v>
      </c>
      <c r="E96" s="15" t="str">
        <f t="shared" si="2"/>
        <v>122 - ADMINISTRACAO GERAL</v>
      </c>
      <c r="F96" s="15" t="str">
        <f>VLOOKUP(A96,tab_funcao!$A$2:$C$115,3,FALSE)</f>
        <v>04 - Administração</v>
      </c>
      <c r="G96" s="15" t="str">
        <f t="shared" si="3"/>
        <v>12SN - REFORMA DO EDIFICIO-SEDE DA JUSTICA FEDERAL EM ARAPIRACA - A</v>
      </c>
      <c r="H96" s="15" t="s">
        <v>246</v>
      </c>
      <c r="I96" s="16">
        <v>250000</v>
      </c>
      <c r="J96" s="16">
        <v>77383</v>
      </c>
      <c r="L96" s="13">
        <v>54169</v>
      </c>
    </row>
    <row r="97" spans="1:12" x14ac:dyDescent="0.15">
      <c r="A97" t="s">
        <v>56</v>
      </c>
      <c r="B97" t="s">
        <v>57</v>
      </c>
      <c r="C97" t="s">
        <v>449</v>
      </c>
      <c r="D97" t="s">
        <v>450</v>
      </c>
      <c r="E97" s="15" t="str">
        <f t="shared" si="2"/>
        <v>122 - ADMINISTRACAO GERAL</v>
      </c>
      <c r="F97" s="15" t="str">
        <f>VLOOKUP(A97,tab_funcao!$A$2:$C$115,3,FALSE)</f>
        <v>04 - Administração</v>
      </c>
      <c r="G97" s="15" t="str">
        <f t="shared" si="3"/>
        <v>12SO - CONSTRUCAO DE EDIFICIO-SEDE DA JUSTICA FEDERAL EM SANTANA DO</v>
      </c>
      <c r="H97" s="15" t="s">
        <v>246</v>
      </c>
      <c r="I97" s="16">
        <v>2247951</v>
      </c>
      <c r="J97" s="16">
        <v>1488980</v>
      </c>
      <c r="L97" s="13">
        <v>1615714</v>
      </c>
    </row>
    <row r="98" spans="1:12" x14ac:dyDescent="0.15">
      <c r="A98" t="s">
        <v>56</v>
      </c>
      <c r="B98" t="s">
        <v>57</v>
      </c>
      <c r="C98" t="s">
        <v>451</v>
      </c>
      <c r="D98" t="s">
        <v>452</v>
      </c>
      <c r="E98" s="15" t="str">
        <f t="shared" si="2"/>
        <v>122 - ADMINISTRACAO GERAL</v>
      </c>
      <c r="F98" s="15" t="str">
        <f>VLOOKUP(A98,tab_funcao!$A$2:$C$115,3,FALSE)</f>
        <v>04 - Administração</v>
      </c>
      <c r="G98" s="15" t="str">
        <f t="shared" si="3"/>
        <v>12SR - CONSTRUCAO DO EDIFICIO-SEDE II DA JUSTICA FEDERAL EM CACERES</v>
      </c>
      <c r="H98" s="15" t="s">
        <v>246</v>
      </c>
      <c r="I98" s="15"/>
      <c r="J98" s="16">
        <v>650957</v>
      </c>
      <c r="L98" s="13">
        <v>572790</v>
      </c>
    </row>
    <row r="99" spans="1:12" x14ac:dyDescent="0.15">
      <c r="A99" t="s">
        <v>56</v>
      </c>
      <c r="B99" t="s">
        <v>57</v>
      </c>
      <c r="C99" t="s">
        <v>453</v>
      </c>
      <c r="D99" t="s">
        <v>454</v>
      </c>
      <c r="E99" s="15" t="str">
        <f t="shared" si="2"/>
        <v>122 - ADMINISTRACAO GERAL</v>
      </c>
      <c r="F99" s="15" t="str">
        <f>VLOOKUP(A99,tab_funcao!$A$2:$C$115,3,FALSE)</f>
        <v>04 - Administração</v>
      </c>
      <c r="G99" s="15" t="str">
        <f t="shared" si="3"/>
        <v>12UT - CONSTRUCAO DO EDIFICIO-SEDE DO TRIBUNAL REGIONAL ELEITORAL D</v>
      </c>
      <c r="H99" s="15" t="s">
        <v>246</v>
      </c>
      <c r="I99" s="15"/>
      <c r="J99" s="16">
        <v>21644232</v>
      </c>
      <c r="L99" s="13">
        <v>21644232</v>
      </c>
    </row>
    <row r="100" spans="1:12" x14ac:dyDescent="0.15">
      <c r="A100" t="s">
        <v>56</v>
      </c>
      <c r="B100" t="s">
        <v>57</v>
      </c>
      <c r="C100" t="s">
        <v>455</v>
      </c>
      <c r="D100" t="s">
        <v>456</v>
      </c>
      <c r="E100" s="15" t="str">
        <f t="shared" si="2"/>
        <v>122 - ADMINISTRACAO GERAL</v>
      </c>
      <c r="F100" s="15" t="str">
        <f>VLOOKUP(A100,tab_funcao!$A$2:$C$115,3,FALSE)</f>
        <v>04 - Administração</v>
      </c>
      <c r="G100" s="15" t="str">
        <f t="shared" si="3"/>
        <v>132J - CONSTRUCAO DO EDIFICIO-SEDE DO FORUM TRABALHISTA DE RESENDE</v>
      </c>
      <c r="H100" s="15" t="s">
        <v>246</v>
      </c>
      <c r="I100" s="16">
        <v>1000000</v>
      </c>
      <c r="J100" s="15"/>
    </row>
    <row r="101" spans="1:12" x14ac:dyDescent="0.15">
      <c r="A101" t="s">
        <v>56</v>
      </c>
      <c r="B101" t="s">
        <v>57</v>
      </c>
      <c r="C101" t="s">
        <v>457</v>
      </c>
      <c r="D101" t="s">
        <v>458</v>
      </c>
      <c r="E101" s="15" t="str">
        <f t="shared" si="2"/>
        <v>122 - ADMINISTRACAO GERAL</v>
      </c>
      <c r="F101" s="15" t="str">
        <f>VLOOKUP(A101,tab_funcao!$A$2:$C$115,3,FALSE)</f>
        <v>04 - Administração</v>
      </c>
      <c r="G101" s="15" t="str">
        <f t="shared" si="3"/>
        <v>133I - ADAPTACAO DO EDIFICIO-SEDE DO FORUM TRABALHISTA DE BELO HORI</v>
      </c>
      <c r="H101" s="15" t="s">
        <v>246</v>
      </c>
      <c r="I101" s="16">
        <v>600000</v>
      </c>
      <c r="J101" s="16">
        <v>1020000</v>
      </c>
      <c r="L101" s="13">
        <v>1020000</v>
      </c>
    </row>
    <row r="102" spans="1:12" x14ac:dyDescent="0.15">
      <c r="A102" t="s">
        <v>56</v>
      </c>
      <c r="B102" t="s">
        <v>57</v>
      </c>
      <c r="C102" t="s">
        <v>459</v>
      </c>
      <c r="D102" t="s">
        <v>460</v>
      </c>
      <c r="E102" s="15" t="str">
        <f t="shared" si="2"/>
        <v>122 - ADMINISTRACAO GERAL</v>
      </c>
      <c r="F102" s="15" t="str">
        <f>VLOOKUP(A102,tab_funcao!$A$2:$C$115,3,FALSE)</f>
        <v>04 - Administração</v>
      </c>
      <c r="G102" s="15" t="str">
        <f t="shared" si="3"/>
        <v>134A - CONSTRUCAO DO EDIFICIO-ANEXO AO FORUM TRABALHISTA DE SAO LEO</v>
      </c>
      <c r="H102" s="15" t="s">
        <v>246</v>
      </c>
      <c r="I102" s="16">
        <v>3000000</v>
      </c>
      <c r="J102" s="15"/>
    </row>
    <row r="103" spans="1:12" x14ac:dyDescent="0.15">
      <c r="A103" t="s">
        <v>56</v>
      </c>
      <c r="B103" t="s">
        <v>57</v>
      </c>
      <c r="C103" t="s">
        <v>461</v>
      </c>
      <c r="D103" t="s">
        <v>462</v>
      </c>
      <c r="E103" s="15" t="str">
        <f t="shared" si="2"/>
        <v>122 - ADMINISTRACAO GERAL</v>
      </c>
      <c r="F103" s="15" t="str">
        <f>VLOOKUP(A103,tab_funcao!$A$2:$C$115,3,FALSE)</f>
        <v>04 - Administração</v>
      </c>
      <c r="G103" s="15" t="str">
        <f t="shared" si="3"/>
        <v>134B - CONSTRUCAO DO EDIFICIO-ANEXO AO FORUM TRABALHISTA DE RIO GRA</v>
      </c>
      <c r="H103" s="15" t="s">
        <v>246</v>
      </c>
      <c r="I103" s="16">
        <v>3000000</v>
      </c>
      <c r="J103" s="15"/>
    </row>
    <row r="104" spans="1:12" x14ac:dyDescent="0.15">
      <c r="A104" t="s">
        <v>56</v>
      </c>
      <c r="B104" t="s">
        <v>57</v>
      </c>
      <c r="C104" t="s">
        <v>463</v>
      </c>
      <c r="D104" t="s">
        <v>464</v>
      </c>
      <c r="E104" s="15" t="str">
        <f t="shared" si="2"/>
        <v>122 - ADMINISTRACAO GERAL</v>
      </c>
      <c r="F104" s="15" t="str">
        <f>VLOOKUP(A104,tab_funcao!$A$2:$C$115,3,FALSE)</f>
        <v>04 - Administração</v>
      </c>
      <c r="G104" s="15" t="str">
        <f t="shared" si="3"/>
        <v>134D - CONSTRUCAO DO EDIFICIO-SEDE DO FORUM TRABALHISTA DE NOVO HAM</v>
      </c>
      <c r="H104" s="15" t="s">
        <v>246</v>
      </c>
      <c r="I104" s="16">
        <v>100000</v>
      </c>
      <c r="J104" s="16">
        <v>300000</v>
      </c>
      <c r="L104" s="13">
        <v>390000</v>
      </c>
    </row>
    <row r="105" spans="1:12" x14ac:dyDescent="0.15">
      <c r="A105" t="s">
        <v>56</v>
      </c>
      <c r="B105" t="s">
        <v>57</v>
      </c>
      <c r="C105" t="s">
        <v>465</v>
      </c>
      <c r="D105" t="s">
        <v>466</v>
      </c>
      <c r="E105" s="15" t="str">
        <f t="shared" si="2"/>
        <v>122 - ADMINISTRACAO GERAL</v>
      </c>
      <c r="F105" s="15" t="str">
        <f>VLOOKUP(A105,tab_funcao!$A$2:$C$115,3,FALSE)</f>
        <v>04 - Administração</v>
      </c>
      <c r="G105" s="15" t="str">
        <f t="shared" si="3"/>
        <v>134F - CONSTRUCAO DO EDIFICIO-SEDE DO FORUM TRABALHISTA DE SANTA RO</v>
      </c>
      <c r="H105" s="15" t="s">
        <v>246</v>
      </c>
      <c r="I105" s="16">
        <v>3000000</v>
      </c>
      <c r="J105" s="15"/>
    </row>
    <row r="106" spans="1:12" x14ac:dyDescent="0.15">
      <c r="A106" t="s">
        <v>56</v>
      </c>
      <c r="B106" t="s">
        <v>57</v>
      </c>
      <c r="C106" t="s">
        <v>467</v>
      </c>
      <c r="D106" t="s">
        <v>468</v>
      </c>
      <c r="E106" s="15" t="str">
        <f t="shared" si="2"/>
        <v>122 - ADMINISTRACAO GERAL</v>
      </c>
      <c r="F106" s="15" t="str">
        <f>VLOOKUP(A106,tab_funcao!$A$2:$C$115,3,FALSE)</f>
        <v>04 - Administração</v>
      </c>
      <c r="G106" s="15" t="str">
        <f t="shared" si="3"/>
        <v>136Y - AMPLIACAO DO DEPOSITO DE ARMAZENAMENTO DE URNAS NO MUNICIPIO</v>
      </c>
      <c r="H106" s="15" t="s">
        <v>246</v>
      </c>
      <c r="I106" s="16">
        <v>1400000</v>
      </c>
      <c r="J106" s="15"/>
    </row>
    <row r="107" spans="1:12" x14ac:dyDescent="0.15">
      <c r="A107" t="s">
        <v>56</v>
      </c>
      <c r="B107" t="s">
        <v>57</v>
      </c>
      <c r="C107" t="s">
        <v>469</v>
      </c>
      <c r="D107" t="s">
        <v>470</v>
      </c>
      <c r="E107" s="15" t="str">
        <f t="shared" si="2"/>
        <v>122 - ADMINISTRACAO GERAL</v>
      </c>
      <c r="F107" s="15" t="str">
        <f>VLOOKUP(A107,tab_funcao!$A$2:$C$115,3,FALSE)</f>
        <v>04 - Administração</v>
      </c>
      <c r="G107" s="15" t="str">
        <f t="shared" si="3"/>
        <v>13C1 - CONSTRUCAO DO EDIFICIO-SEDE DA PROMOTORIA DE JUSTICA DE BRAZ</v>
      </c>
      <c r="H107" s="15" t="s">
        <v>246</v>
      </c>
      <c r="I107" s="16">
        <v>7000000</v>
      </c>
      <c r="J107" s="16">
        <v>50000</v>
      </c>
      <c r="L107" s="13">
        <v>50000</v>
      </c>
    </row>
    <row r="108" spans="1:12" x14ac:dyDescent="0.15">
      <c r="A108" t="s">
        <v>56</v>
      </c>
      <c r="B108" t="s">
        <v>57</v>
      </c>
      <c r="C108" t="s">
        <v>471</v>
      </c>
      <c r="D108" t="s">
        <v>472</v>
      </c>
      <c r="E108" s="15" t="str">
        <f t="shared" si="2"/>
        <v>122 - ADMINISTRACAO GERAL</v>
      </c>
      <c r="F108" s="15" t="str">
        <f>VLOOKUP(A108,tab_funcao!$A$2:$C$115,3,FALSE)</f>
        <v>04 - Administração</v>
      </c>
      <c r="G108" s="15" t="str">
        <f t="shared" si="3"/>
        <v>13FR - REFORMA DO FORUM FEDERAL DE RIBEIRAO PRETO - SP</v>
      </c>
      <c r="H108" s="15" t="s">
        <v>246</v>
      </c>
      <c r="I108" s="16">
        <v>1450000</v>
      </c>
      <c r="J108" s="16">
        <v>550000</v>
      </c>
      <c r="L108" s="13">
        <v>124605</v>
      </c>
    </row>
    <row r="109" spans="1:12" x14ac:dyDescent="0.15">
      <c r="A109" t="s">
        <v>56</v>
      </c>
      <c r="B109" t="s">
        <v>57</v>
      </c>
      <c r="C109" t="s">
        <v>473</v>
      </c>
      <c r="D109" t="s">
        <v>474</v>
      </c>
      <c r="E109" s="15" t="str">
        <f t="shared" si="2"/>
        <v>122 - ADMINISTRACAO GERAL</v>
      </c>
      <c r="F109" s="15" t="str">
        <f>VLOOKUP(A109,tab_funcao!$A$2:$C$115,3,FALSE)</f>
        <v>04 - Administração</v>
      </c>
      <c r="G109" s="15" t="str">
        <f t="shared" si="3"/>
        <v>13ZW - CONSTRUCAO DO COMPLEXO DE ARMAZENAMENTO DO TJDFT</v>
      </c>
      <c r="H109" s="15" t="s">
        <v>246</v>
      </c>
      <c r="I109" s="16">
        <v>1321000</v>
      </c>
      <c r="J109" s="16">
        <v>400000</v>
      </c>
      <c r="K109" s="13">
        <v>1321000</v>
      </c>
      <c r="L109" s="13">
        <v>1488596</v>
      </c>
    </row>
    <row r="110" spans="1:12" x14ac:dyDescent="0.15">
      <c r="A110" t="s">
        <v>56</v>
      </c>
      <c r="B110" t="s">
        <v>57</v>
      </c>
      <c r="C110" t="s">
        <v>475</v>
      </c>
      <c r="D110" t="s">
        <v>476</v>
      </c>
      <c r="E110" s="15" t="str">
        <f t="shared" si="2"/>
        <v>122 - ADMINISTRACAO GERAL</v>
      </c>
      <c r="F110" s="15" t="str">
        <f>VLOOKUP(A110,tab_funcao!$A$2:$C$115,3,FALSE)</f>
        <v>04 - Administração</v>
      </c>
      <c r="G110" s="15" t="str">
        <f t="shared" si="3"/>
        <v>140R - CONSTRUCAO DO EDIFICIO-SEDE DA VARA DO TRABALHO DE ALEGRETE</v>
      </c>
      <c r="H110" s="15" t="s">
        <v>246</v>
      </c>
      <c r="I110" s="16">
        <v>250000</v>
      </c>
      <c r="J110" s="16">
        <v>300000</v>
      </c>
      <c r="L110" s="13">
        <v>390000</v>
      </c>
    </row>
    <row r="111" spans="1:12" x14ac:dyDescent="0.15">
      <c r="A111" t="s">
        <v>56</v>
      </c>
      <c r="B111" t="s">
        <v>57</v>
      </c>
      <c r="C111" t="s">
        <v>477</v>
      </c>
      <c r="D111" t="s">
        <v>478</v>
      </c>
      <c r="E111" s="15" t="str">
        <f t="shared" si="2"/>
        <v>122 - ADMINISTRACAO GERAL</v>
      </c>
      <c r="F111" s="15" t="str">
        <f>VLOOKUP(A111,tab_funcao!$A$2:$C$115,3,FALSE)</f>
        <v>04 - Administração</v>
      </c>
      <c r="G111" s="15" t="str">
        <f t="shared" si="3"/>
        <v>149F - CONSTRUCAO DE CARTORIO ELEITORAL NO MUNICIPIO DE URUCARA - A</v>
      </c>
      <c r="H111" s="15" t="s">
        <v>246</v>
      </c>
      <c r="I111" s="15"/>
      <c r="J111" s="16">
        <v>900000</v>
      </c>
      <c r="L111" s="13">
        <v>900000</v>
      </c>
    </row>
    <row r="112" spans="1:12" x14ac:dyDescent="0.15">
      <c r="A112" t="s">
        <v>56</v>
      </c>
      <c r="B112" t="s">
        <v>57</v>
      </c>
      <c r="C112" t="s">
        <v>479</v>
      </c>
      <c r="D112" t="s">
        <v>480</v>
      </c>
      <c r="E112" s="15" t="str">
        <f t="shared" si="2"/>
        <v>122 - ADMINISTRACAO GERAL</v>
      </c>
      <c r="F112" s="15" t="str">
        <f>VLOOKUP(A112,tab_funcao!$A$2:$C$115,3,FALSE)</f>
        <v>04 - Administração</v>
      </c>
      <c r="G112" s="15" t="str">
        <f t="shared" si="3"/>
        <v>149G - CONSTRUCAO DE CARTORIO ELEITORAL NO MUNICIPIO DE JURUA - AM</v>
      </c>
      <c r="H112" s="15" t="s">
        <v>246</v>
      </c>
      <c r="I112" s="15"/>
      <c r="J112" s="16">
        <v>850000</v>
      </c>
      <c r="L112" s="13">
        <v>850000</v>
      </c>
    </row>
    <row r="113" spans="1:12" x14ac:dyDescent="0.15">
      <c r="A113" t="s">
        <v>56</v>
      </c>
      <c r="B113" t="s">
        <v>57</v>
      </c>
      <c r="C113" t="s">
        <v>481</v>
      </c>
      <c r="D113" t="s">
        <v>482</v>
      </c>
      <c r="E113" s="15" t="str">
        <f t="shared" si="2"/>
        <v>122 - ADMINISTRACAO GERAL</v>
      </c>
      <c r="F113" s="15" t="str">
        <f>VLOOKUP(A113,tab_funcao!$A$2:$C$115,3,FALSE)</f>
        <v>04 - Administração</v>
      </c>
      <c r="G113" s="15" t="str">
        <f t="shared" si="3"/>
        <v>14PU - CONSTRUCAO DO BLOCO G DA SEDE DO STJ</v>
      </c>
      <c r="H113" s="15" t="s">
        <v>246</v>
      </c>
      <c r="I113" s="16">
        <v>500000</v>
      </c>
      <c r="J113" s="16">
        <v>8100000</v>
      </c>
      <c r="L113" s="13">
        <v>8100000</v>
      </c>
    </row>
    <row r="114" spans="1:12" x14ac:dyDescent="0.15">
      <c r="A114" t="s">
        <v>56</v>
      </c>
      <c r="B114" t="s">
        <v>57</v>
      </c>
      <c r="C114" t="s">
        <v>483</v>
      </c>
      <c r="D114" t="s">
        <v>484</v>
      </c>
      <c r="E114" s="15" t="str">
        <f t="shared" si="2"/>
        <v>122 - ADMINISTRACAO GERAL</v>
      </c>
      <c r="F114" s="15" t="str">
        <f>VLOOKUP(A114,tab_funcao!$A$2:$C$115,3,FALSE)</f>
        <v>04 - Administração</v>
      </c>
      <c r="G114" s="15" t="str">
        <f t="shared" si="3"/>
        <v>14UM - REFORMA DO EDIFICIO-SEDE II DA SECAO JUDICIARIA DO DISTRITO</v>
      </c>
      <c r="H114" s="15" t="s">
        <v>246</v>
      </c>
      <c r="I114" s="16">
        <v>521905</v>
      </c>
      <c r="J114" s="16">
        <v>500000</v>
      </c>
      <c r="L114" s="13">
        <v>0</v>
      </c>
    </row>
    <row r="115" spans="1:12" x14ac:dyDescent="0.15">
      <c r="A115" t="s">
        <v>56</v>
      </c>
      <c r="B115" t="s">
        <v>57</v>
      </c>
      <c r="C115" t="s">
        <v>485</v>
      </c>
      <c r="D115" t="s">
        <v>486</v>
      </c>
      <c r="E115" s="15" t="str">
        <f t="shared" si="2"/>
        <v>122 - ADMINISTRACAO GERAL</v>
      </c>
      <c r="F115" s="15" t="str">
        <f>VLOOKUP(A115,tab_funcao!$A$2:$C$115,3,FALSE)</f>
        <v>04 - Administração</v>
      </c>
      <c r="G115" s="15" t="str">
        <f t="shared" si="3"/>
        <v>14UQ - CONSTRUCAO DO EDIFICIO-SEDE DA CONTROLADORIA-REGIONAL DA UNI</v>
      </c>
      <c r="H115" s="15" t="s">
        <v>246</v>
      </c>
      <c r="I115" s="15"/>
      <c r="J115" s="16">
        <v>100000</v>
      </c>
      <c r="L115" s="13">
        <v>286752</v>
      </c>
    </row>
    <row r="116" spans="1:12" x14ac:dyDescent="0.15">
      <c r="A116" t="s">
        <v>56</v>
      </c>
      <c r="B116" t="s">
        <v>57</v>
      </c>
      <c r="C116" t="s">
        <v>487</v>
      </c>
      <c r="D116" t="s">
        <v>488</v>
      </c>
      <c r="E116" s="15" t="str">
        <f t="shared" si="2"/>
        <v>122 - ADMINISTRACAO GERAL</v>
      </c>
      <c r="F116" s="15" t="str">
        <f>VLOOKUP(A116,tab_funcao!$A$2:$C$115,3,FALSE)</f>
        <v>04 - Administração</v>
      </c>
      <c r="G116" s="15" t="str">
        <f t="shared" si="3"/>
        <v>14YI - CONSTRUCAO DO EDIFICIO-SEDE DA JUSTICA FEDERAL EM JUINA - MT</v>
      </c>
      <c r="H116" s="15" t="s">
        <v>246</v>
      </c>
      <c r="I116" s="16">
        <v>200000</v>
      </c>
      <c r="J116" s="15"/>
    </row>
    <row r="117" spans="1:12" x14ac:dyDescent="0.15">
      <c r="A117" t="s">
        <v>56</v>
      </c>
      <c r="B117" t="s">
        <v>57</v>
      </c>
      <c r="C117" t="s">
        <v>489</v>
      </c>
      <c r="D117" t="s">
        <v>490</v>
      </c>
      <c r="E117" s="15" t="str">
        <f t="shared" si="2"/>
        <v>122 - ADMINISTRACAO GERAL</v>
      </c>
      <c r="F117" s="15" t="str">
        <f>VLOOKUP(A117,tab_funcao!$A$2:$C$115,3,FALSE)</f>
        <v>04 - Administração</v>
      </c>
      <c r="G117" s="15" t="str">
        <f t="shared" si="3"/>
        <v>14YL - REFORMA DO COMPLEXO DE IMOVEIS DA SECAO JUDICIARIA DE SALVAD</v>
      </c>
      <c r="H117" s="15" t="s">
        <v>246</v>
      </c>
      <c r="I117" s="16">
        <v>2000000</v>
      </c>
      <c r="J117" s="16">
        <v>500000</v>
      </c>
      <c r="L117" s="13">
        <v>283272</v>
      </c>
    </row>
    <row r="118" spans="1:12" x14ac:dyDescent="0.15">
      <c r="A118" t="s">
        <v>56</v>
      </c>
      <c r="B118" t="s">
        <v>57</v>
      </c>
      <c r="C118" t="s">
        <v>491</v>
      </c>
      <c r="D118" t="s">
        <v>492</v>
      </c>
      <c r="E118" s="15" t="str">
        <f t="shared" si="2"/>
        <v>122 - ADMINISTRACAO GERAL</v>
      </c>
      <c r="F118" s="15" t="str">
        <f>VLOOKUP(A118,tab_funcao!$A$2:$C$115,3,FALSE)</f>
        <v>04 - Administração</v>
      </c>
      <c r="G118" s="15" t="str">
        <f t="shared" si="3"/>
        <v>14YN - REFORMA DO FORUM FEDERAL CIVEL DE SAO PAULO - SP</v>
      </c>
      <c r="H118" s="15" t="s">
        <v>246</v>
      </c>
      <c r="I118" s="16">
        <v>223073</v>
      </c>
      <c r="J118" s="16">
        <v>270000</v>
      </c>
      <c r="L118" s="13">
        <v>163019</v>
      </c>
    </row>
    <row r="119" spans="1:12" x14ac:dyDescent="0.15">
      <c r="A119" t="s">
        <v>56</v>
      </c>
      <c r="B119" t="s">
        <v>57</v>
      </c>
      <c r="C119" t="s">
        <v>493</v>
      </c>
      <c r="D119" t="s">
        <v>494</v>
      </c>
      <c r="E119" s="15" t="str">
        <f t="shared" si="2"/>
        <v>122 - ADMINISTRACAO GERAL</v>
      </c>
      <c r="F119" s="15" t="str">
        <f>VLOOKUP(A119,tab_funcao!$A$2:$C$115,3,FALSE)</f>
        <v>04 - Administração</v>
      </c>
      <c r="G119" s="15" t="str">
        <f t="shared" si="3"/>
        <v>14YO - REFORMA DA SEDE ADMINISTRATIVA DA JUSTICA FEDERAL DE SAO PAU</v>
      </c>
      <c r="H119" s="15" t="s">
        <v>246</v>
      </c>
      <c r="I119" s="16">
        <v>507000</v>
      </c>
      <c r="J119" s="16">
        <v>85000</v>
      </c>
      <c r="L119" s="13">
        <v>59674</v>
      </c>
    </row>
    <row r="120" spans="1:12" x14ac:dyDescent="0.15">
      <c r="A120" t="s">
        <v>56</v>
      </c>
      <c r="B120" t="s">
        <v>57</v>
      </c>
      <c r="C120" t="s">
        <v>495</v>
      </c>
      <c r="D120" t="s">
        <v>496</v>
      </c>
      <c r="E120" s="15" t="str">
        <f t="shared" si="2"/>
        <v>122 - ADMINISTRACAO GERAL</v>
      </c>
      <c r="F120" s="15" t="str">
        <f>VLOOKUP(A120,tab_funcao!$A$2:$C$115,3,FALSE)</f>
        <v>04 - Administração</v>
      </c>
      <c r="G120" s="15" t="str">
        <f t="shared" si="3"/>
        <v>14YQ - REFORMA DO EDIFICIO-SEDE E ANEXOS DO TRF DA 2. REGIAO - RJ</v>
      </c>
      <c r="H120" s="15" t="s">
        <v>246</v>
      </c>
      <c r="I120" s="16">
        <v>5000000</v>
      </c>
      <c r="J120" s="16">
        <v>5500000</v>
      </c>
      <c r="L120" s="13">
        <v>14344000</v>
      </c>
    </row>
    <row r="121" spans="1:12" x14ac:dyDescent="0.15">
      <c r="A121" t="s">
        <v>56</v>
      </c>
      <c r="B121" t="s">
        <v>57</v>
      </c>
      <c r="C121" t="s">
        <v>497</v>
      </c>
      <c r="D121" t="s">
        <v>498</v>
      </c>
      <c r="E121" s="15" t="str">
        <f t="shared" si="2"/>
        <v>122 - ADMINISTRACAO GERAL</v>
      </c>
      <c r="F121" s="15" t="str">
        <f>VLOOKUP(A121,tab_funcao!$A$2:$C$115,3,FALSE)</f>
        <v>04 - Administração</v>
      </c>
      <c r="G121" s="15" t="str">
        <f t="shared" si="3"/>
        <v>14YT - CONSTRUCAO DE CARTORIO ELEITORAL NO MUNICIPIO DE GUARAPARI -</v>
      </c>
      <c r="H121" s="15" t="s">
        <v>246</v>
      </c>
      <c r="I121" s="15"/>
      <c r="J121" s="15"/>
      <c r="L121" s="13">
        <v>42760</v>
      </c>
    </row>
    <row r="122" spans="1:12" x14ac:dyDescent="0.15">
      <c r="A122" t="s">
        <v>56</v>
      </c>
      <c r="B122" t="s">
        <v>57</v>
      </c>
      <c r="C122" t="s">
        <v>499</v>
      </c>
      <c r="D122" t="s">
        <v>500</v>
      </c>
      <c r="E122" s="15" t="str">
        <f t="shared" si="2"/>
        <v>122 - ADMINISTRACAO GERAL</v>
      </c>
      <c r="F122" s="15" t="str">
        <f>VLOOKUP(A122,tab_funcao!$A$2:$C$115,3,FALSE)</f>
        <v>04 - Administração</v>
      </c>
      <c r="G122" s="15" t="str">
        <f t="shared" si="3"/>
        <v>153C - CONSTRUCAO DE GALPAO PARA ARQUIVO E DEPOSITO JUDICIAL PARA A</v>
      </c>
      <c r="H122" s="15" t="s">
        <v>246</v>
      </c>
      <c r="I122" s="16">
        <v>572538</v>
      </c>
      <c r="J122" s="16">
        <v>1060000</v>
      </c>
      <c r="L122" s="13">
        <v>730205</v>
      </c>
    </row>
    <row r="123" spans="1:12" x14ac:dyDescent="0.15">
      <c r="A123" t="s">
        <v>56</v>
      </c>
      <c r="B123" t="s">
        <v>57</v>
      </c>
      <c r="C123" t="s">
        <v>501</v>
      </c>
      <c r="D123" t="s">
        <v>502</v>
      </c>
      <c r="E123" s="15" t="str">
        <f t="shared" si="2"/>
        <v>122 - ADMINISTRACAO GERAL</v>
      </c>
      <c r="F123" s="15" t="str">
        <f>VLOOKUP(A123,tab_funcao!$A$2:$C$115,3,FALSE)</f>
        <v>04 - Administração</v>
      </c>
      <c r="G123" s="15" t="str">
        <f t="shared" si="3"/>
        <v>153H - REFORMA DO EDIFICIO-SEDE DO TRIBUNAL REGIONAL ELEITORAL DA B</v>
      </c>
      <c r="H123" s="15" t="s">
        <v>246</v>
      </c>
      <c r="I123" s="16">
        <v>4812115</v>
      </c>
      <c r="J123" s="16">
        <v>4478247</v>
      </c>
      <c r="L123" s="13">
        <v>478247</v>
      </c>
    </row>
    <row r="124" spans="1:12" x14ac:dyDescent="0.15">
      <c r="A124" t="s">
        <v>56</v>
      </c>
      <c r="B124" t="s">
        <v>57</v>
      </c>
      <c r="C124" t="s">
        <v>503</v>
      </c>
      <c r="D124" t="s">
        <v>504</v>
      </c>
      <c r="E124" s="15" t="str">
        <f t="shared" si="2"/>
        <v>122 - ADMINISTRACAO GERAL</v>
      </c>
      <c r="F124" s="15" t="str">
        <f>VLOOKUP(A124,tab_funcao!$A$2:$C$115,3,FALSE)</f>
        <v>04 - Administração</v>
      </c>
      <c r="G124" s="15" t="str">
        <f t="shared" si="3"/>
        <v>155L - APRIMORAMENTO DA INFRAESTRUTURA DA FUNDACAO NACIONAL DO INDI</v>
      </c>
      <c r="H124" s="15" t="s">
        <v>247</v>
      </c>
      <c r="I124" s="16">
        <v>179602</v>
      </c>
      <c r="J124" s="16">
        <v>221118</v>
      </c>
      <c r="L124" s="13">
        <v>221118</v>
      </c>
    </row>
    <row r="125" spans="1:12" x14ac:dyDescent="0.15">
      <c r="A125" t="s">
        <v>56</v>
      </c>
      <c r="B125" t="s">
        <v>57</v>
      </c>
      <c r="C125" t="s">
        <v>503</v>
      </c>
      <c r="D125" t="s">
        <v>504</v>
      </c>
      <c r="E125" s="15" t="str">
        <f t="shared" si="2"/>
        <v>122 - ADMINISTRACAO GERAL</v>
      </c>
      <c r="F125" s="15" t="str">
        <f>VLOOKUP(A125,tab_funcao!$A$2:$C$115,3,FALSE)</f>
        <v>04 - Administração</v>
      </c>
      <c r="G125" s="15" t="str">
        <f t="shared" si="3"/>
        <v>155L - APRIMORAMENTO DA INFRAESTRUTURA DA FUNDACAO NACIONAL DO INDI</v>
      </c>
      <c r="H125" s="15" t="s">
        <v>246</v>
      </c>
      <c r="I125" s="16">
        <v>820398</v>
      </c>
      <c r="J125" s="16">
        <v>862792</v>
      </c>
      <c r="L125" s="13">
        <v>875491</v>
      </c>
    </row>
    <row r="126" spans="1:12" x14ac:dyDescent="0.15">
      <c r="A126" t="s">
        <v>56</v>
      </c>
      <c r="B126" t="s">
        <v>57</v>
      </c>
      <c r="C126" t="s">
        <v>505</v>
      </c>
      <c r="D126" t="s">
        <v>506</v>
      </c>
      <c r="E126" s="15" t="str">
        <f t="shared" si="2"/>
        <v>122 - ADMINISTRACAO GERAL</v>
      </c>
      <c r="F126" s="15" t="str">
        <f>VLOOKUP(A126,tab_funcao!$A$2:$C$115,3,FALSE)</f>
        <v>04 - Administração</v>
      </c>
      <c r="G126" s="15" t="str">
        <f t="shared" si="3"/>
        <v>156G - CONSTRUCAO DA SEDE DO CENTRO NACIONAL DE PREVENCAO E COMBATE</v>
      </c>
      <c r="H126" s="15" t="s">
        <v>246</v>
      </c>
      <c r="I126" s="15"/>
      <c r="J126" s="16">
        <v>2170000</v>
      </c>
      <c r="L126" s="13">
        <v>2083133</v>
      </c>
    </row>
    <row r="127" spans="1:12" x14ac:dyDescent="0.15">
      <c r="A127" t="s">
        <v>56</v>
      </c>
      <c r="B127" t="s">
        <v>57</v>
      </c>
      <c r="C127" t="s">
        <v>507</v>
      </c>
      <c r="D127" t="s">
        <v>508</v>
      </c>
      <c r="E127" s="15" t="str">
        <f t="shared" si="2"/>
        <v>122 - ADMINISTRACAO GERAL</v>
      </c>
      <c r="F127" s="15" t="str">
        <f>VLOOKUP(A127,tab_funcao!$A$2:$C$115,3,FALSE)</f>
        <v>04 - Administração</v>
      </c>
      <c r="G127" s="15" t="str">
        <f t="shared" si="3"/>
        <v>157T - CONSTRUCAO DO EDIFICIO-SEDE DA ESCOLA NACIONAL DE FORMACAO E</v>
      </c>
      <c r="H127" s="15" t="s">
        <v>246</v>
      </c>
      <c r="I127" s="16">
        <v>500000</v>
      </c>
      <c r="J127" s="16">
        <v>500000</v>
      </c>
      <c r="L127" s="13">
        <v>500000</v>
      </c>
    </row>
    <row r="128" spans="1:12" x14ac:dyDescent="0.15">
      <c r="A128" t="s">
        <v>56</v>
      </c>
      <c r="B128" t="s">
        <v>57</v>
      </c>
      <c r="C128" t="s">
        <v>509</v>
      </c>
      <c r="D128" t="s">
        <v>510</v>
      </c>
      <c r="E128" s="15" t="str">
        <f t="shared" si="2"/>
        <v>122 - ADMINISTRACAO GERAL</v>
      </c>
      <c r="F128" s="15" t="str">
        <f>VLOOKUP(A128,tab_funcao!$A$2:$C$115,3,FALSE)</f>
        <v>04 - Administração</v>
      </c>
      <c r="G128" s="15" t="str">
        <f t="shared" si="3"/>
        <v>158C - REFORMA DO EDIFICIO-SEDE I DA JUSTICA FEDERAL NO DISTRITO FE</v>
      </c>
      <c r="H128" s="15" t="s">
        <v>246</v>
      </c>
      <c r="I128" s="16">
        <v>1308793</v>
      </c>
      <c r="J128" s="16">
        <v>500000</v>
      </c>
      <c r="L128" s="13">
        <v>650000</v>
      </c>
    </row>
    <row r="129" spans="1:12" x14ac:dyDescent="0.15">
      <c r="A129" t="s">
        <v>56</v>
      </c>
      <c r="B129" t="s">
        <v>57</v>
      </c>
      <c r="C129" t="s">
        <v>511</v>
      </c>
      <c r="D129" t="s">
        <v>512</v>
      </c>
      <c r="E129" s="15" t="str">
        <f t="shared" si="2"/>
        <v>122 - ADMINISTRACAO GERAL</v>
      </c>
      <c r="F129" s="15" t="str">
        <f>VLOOKUP(A129,tab_funcao!$A$2:$C$115,3,FALSE)</f>
        <v>04 - Administração</v>
      </c>
      <c r="G129" s="15" t="str">
        <f t="shared" si="3"/>
        <v>158F - REFORMA DO EDIFICIO-SEDE DA SECAO JUDICIARIA EM GOIANIA - GO</v>
      </c>
      <c r="H129" s="15" t="s">
        <v>246</v>
      </c>
      <c r="I129" s="16">
        <v>1854000</v>
      </c>
      <c r="J129" s="15"/>
    </row>
    <row r="130" spans="1:12" x14ac:dyDescent="0.15">
      <c r="A130" t="s">
        <v>56</v>
      </c>
      <c r="B130" t="s">
        <v>57</v>
      </c>
      <c r="C130" t="s">
        <v>513</v>
      </c>
      <c r="D130" t="s">
        <v>514</v>
      </c>
      <c r="E130" s="15" t="str">
        <f t="shared" si="2"/>
        <v>122 - ADMINISTRACAO GERAL</v>
      </c>
      <c r="F130" s="15" t="str">
        <f>VLOOKUP(A130,tab_funcao!$A$2:$C$115,3,FALSE)</f>
        <v>04 - Administração</v>
      </c>
      <c r="G130" s="15" t="str">
        <f t="shared" si="3"/>
        <v>158N - REFORMA DO EDIFICIO-SEDE DA SECAO JUDICIARIA EM ARACAJU - SE</v>
      </c>
      <c r="H130" s="15" t="s">
        <v>246</v>
      </c>
      <c r="I130" s="16">
        <v>1000000</v>
      </c>
      <c r="J130" s="16">
        <v>500000</v>
      </c>
      <c r="L130" s="13">
        <v>650000</v>
      </c>
    </row>
    <row r="131" spans="1:12" x14ac:dyDescent="0.15">
      <c r="A131" t="s">
        <v>56</v>
      </c>
      <c r="B131" t="s">
        <v>57</v>
      </c>
      <c r="C131" t="s">
        <v>515</v>
      </c>
      <c r="D131" t="s">
        <v>516</v>
      </c>
      <c r="E131" s="15" t="str">
        <f t="shared" si="2"/>
        <v>122 - ADMINISTRACAO GERAL</v>
      </c>
      <c r="F131" s="15" t="str">
        <f>VLOOKUP(A131,tab_funcao!$A$2:$C$115,3,FALSE)</f>
        <v>04 - Administração</v>
      </c>
      <c r="G131" s="15" t="str">
        <f t="shared" si="3"/>
        <v>158O - REFORMA DO EDIFICIO-SEDE DA JUSTICA FEDERAL EM RECIFE - PE</v>
      </c>
      <c r="H131" s="15" t="s">
        <v>246</v>
      </c>
      <c r="I131" s="16">
        <v>406124</v>
      </c>
      <c r="J131" s="16">
        <v>1000000</v>
      </c>
      <c r="L131" s="13">
        <v>0</v>
      </c>
    </row>
    <row r="132" spans="1:12" x14ac:dyDescent="0.15">
      <c r="A132" t="s">
        <v>56</v>
      </c>
      <c r="B132" t="s">
        <v>57</v>
      </c>
      <c r="C132" t="s">
        <v>517</v>
      </c>
      <c r="D132" t="s">
        <v>518</v>
      </c>
      <c r="E132" s="15" t="str">
        <f t="shared" si="2"/>
        <v>122 - ADMINISTRACAO GERAL</v>
      </c>
      <c r="F132" s="15" t="str">
        <f>VLOOKUP(A132,tab_funcao!$A$2:$C$115,3,FALSE)</f>
        <v>04 - Administração</v>
      </c>
      <c r="G132" s="15" t="str">
        <f t="shared" si="3"/>
        <v>158T - REFORMA DO JUIZADO ESPECIAL FEDERAL DE SAO PAULO - SP - 2. E</v>
      </c>
      <c r="H132" s="15" t="s">
        <v>246</v>
      </c>
      <c r="I132" s="16">
        <v>1108542</v>
      </c>
      <c r="J132" s="16">
        <v>500000</v>
      </c>
      <c r="L132" s="13">
        <v>57011</v>
      </c>
    </row>
    <row r="133" spans="1:12" x14ac:dyDescent="0.15">
      <c r="A133" t="s">
        <v>56</v>
      </c>
      <c r="B133" t="s">
        <v>57</v>
      </c>
      <c r="C133" t="s">
        <v>519</v>
      </c>
      <c r="D133" t="s">
        <v>520</v>
      </c>
      <c r="E133" s="15" t="str">
        <f t="shared" si="2"/>
        <v>122 - ADMINISTRACAO GERAL</v>
      </c>
      <c r="F133" s="15" t="str">
        <f>VLOOKUP(A133,tab_funcao!$A$2:$C$115,3,FALSE)</f>
        <v>04 - Administração</v>
      </c>
      <c r="G133" s="15" t="str">
        <f t="shared" si="3"/>
        <v>158W - REFORMA DO COMPLEXO DE IMOVEIS DO TRIBUNAL REGIONAL FEDERAL</v>
      </c>
      <c r="H133" s="15" t="s">
        <v>246</v>
      </c>
      <c r="I133" s="16">
        <v>1717000</v>
      </c>
      <c r="J133" s="16">
        <v>1550000</v>
      </c>
      <c r="L133" s="13">
        <v>1550000</v>
      </c>
    </row>
    <row r="134" spans="1:12" x14ac:dyDescent="0.15">
      <c r="A134" t="s">
        <v>56</v>
      </c>
      <c r="B134" t="s">
        <v>57</v>
      </c>
      <c r="C134" t="s">
        <v>521</v>
      </c>
      <c r="D134" t="s">
        <v>522</v>
      </c>
      <c r="E134" s="15" t="str">
        <f t="shared" si="2"/>
        <v>122 - ADMINISTRACAO GERAL</v>
      </c>
      <c r="F134" s="15" t="str">
        <f>VLOOKUP(A134,tab_funcao!$A$2:$C$115,3,FALSE)</f>
        <v>04 - Administração</v>
      </c>
      <c r="G134" s="15" t="str">
        <f t="shared" si="3"/>
        <v>15A4 - CONSTRUCAO DO EDIFICIO-SEDE DO FORUM TRABALHISTA DE APUCARAN</v>
      </c>
      <c r="H134" s="15" t="s">
        <v>246</v>
      </c>
      <c r="I134" s="15"/>
      <c r="J134" s="15"/>
      <c r="L134" s="13">
        <v>800155</v>
      </c>
    </row>
    <row r="135" spans="1:12" x14ac:dyDescent="0.15">
      <c r="A135" t="s">
        <v>56</v>
      </c>
      <c r="B135" t="s">
        <v>57</v>
      </c>
      <c r="C135" t="s">
        <v>523</v>
      </c>
      <c r="D135" t="s">
        <v>524</v>
      </c>
      <c r="E135" s="15" t="str">
        <f t="shared" si="2"/>
        <v>122 - ADMINISTRACAO GERAL</v>
      </c>
      <c r="F135" s="15" t="str">
        <f>VLOOKUP(A135,tab_funcao!$A$2:$C$115,3,FALSE)</f>
        <v>04 - Administração</v>
      </c>
      <c r="G135" s="15" t="str">
        <f t="shared" si="3"/>
        <v>15AL - REFORMA DE UNIDADES DA ANM</v>
      </c>
      <c r="H135" s="15" t="s">
        <v>246</v>
      </c>
      <c r="I135" s="15"/>
      <c r="J135" s="16">
        <v>100000</v>
      </c>
      <c r="L135" s="13">
        <v>99111</v>
      </c>
    </row>
    <row r="136" spans="1:12" x14ac:dyDescent="0.15">
      <c r="A136" t="s">
        <v>56</v>
      </c>
      <c r="B136" t="s">
        <v>57</v>
      </c>
      <c r="C136" t="s">
        <v>525</v>
      </c>
      <c r="D136" t="s">
        <v>526</v>
      </c>
      <c r="E136" s="15" t="str">
        <f t="shared" si="2"/>
        <v>122 - ADMINISTRACAO GERAL</v>
      </c>
      <c r="F136" s="15" t="str">
        <f>VLOOKUP(A136,tab_funcao!$A$2:$C$115,3,FALSE)</f>
        <v>04 - Administração</v>
      </c>
      <c r="G136" s="15" t="str">
        <f t="shared" si="3"/>
        <v>15DM - INTEGRACAO DO SISTEMA ESTATISTICO E GEOCIENTIFICO NACIONAL</v>
      </c>
      <c r="H136" s="15" t="s">
        <v>247</v>
      </c>
      <c r="I136" s="16">
        <v>139203</v>
      </c>
      <c r="J136" s="16">
        <v>215467</v>
      </c>
      <c r="L136" s="13">
        <v>33773</v>
      </c>
    </row>
    <row r="137" spans="1:12" x14ac:dyDescent="0.15">
      <c r="A137" t="s">
        <v>56</v>
      </c>
      <c r="B137" t="s">
        <v>57</v>
      </c>
      <c r="C137" t="s">
        <v>525</v>
      </c>
      <c r="D137" t="s">
        <v>526</v>
      </c>
      <c r="E137" s="15" t="str">
        <f t="shared" si="2"/>
        <v>122 - ADMINISTRACAO GERAL</v>
      </c>
      <c r="F137" s="15" t="str">
        <f>VLOOKUP(A137,tab_funcao!$A$2:$C$115,3,FALSE)</f>
        <v>04 - Administração</v>
      </c>
      <c r="G137" s="15" t="str">
        <f t="shared" si="3"/>
        <v>15DM - INTEGRACAO DO SISTEMA ESTATISTICO E GEOCIENTIFICO NACIONAL</v>
      </c>
      <c r="H137" s="15" t="s">
        <v>246</v>
      </c>
      <c r="I137" s="16">
        <v>139204</v>
      </c>
      <c r="J137" s="16">
        <v>312638</v>
      </c>
      <c r="K137" s="13">
        <v>0</v>
      </c>
      <c r="L137" s="13">
        <v>193197</v>
      </c>
    </row>
    <row r="138" spans="1:12" x14ac:dyDescent="0.15">
      <c r="A138" t="s">
        <v>56</v>
      </c>
      <c r="B138" t="s">
        <v>57</v>
      </c>
      <c r="C138" t="s">
        <v>527</v>
      </c>
      <c r="D138" t="s">
        <v>528</v>
      </c>
      <c r="E138" s="15" t="str">
        <f t="shared" si="2"/>
        <v>122 - ADMINISTRACAO GERAL</v>
      </c>
      <c r="F138" s="15" t="str">
        <f>VLOOKUP(A138,tab_funcao!$A$2:$C$115,3,FALSE)</f>
        <v>04 - Administração</v>
      </c>
      <c r="G138" s="15" t="str">
        <f t="shared" si="3"/>
        <v>15FU - REFORMA DO EDIFICIO-SEDE III DA JUSTICA FEDERAL NO DISTRITO</v>
      </c>
      <c r="H138" s="15" t="s">
        <v>246</v>
      </c>
      <c r="I138" s="15"/>
      <c r="J138" s="15"/>
      <c r="L138" s="13">
        <v>233615</v>
      </c>
    </row>
    <row r="139" spans="1:12" x14ac:dyDescent="0.15">
      <c r="A139" t="s">
        <v>56</v>
      </c>
      <c r="B139" t="s">
        <v>57</v>
      </c>
      <c r="C139" t="s">
        <v>529</v>
      </c>
      <c r="D139" t="s">
        <v>530</v>
      </c>
      <c r="E139" s="15" t="str">
        <f t="shared" si="2"/>
        <v>122 - ADMINISTRACAO GERAL</v>
      </c>
      <c r="F139" s="15" t="str">
        <f>VLOOKUP(A139,tab_funcao!$A$2:$C$115,3,FALSE)</f>
        <v>04 - Administração</v>
      </c>
      <c r="G139" s="15" t="str">
        <f t="shared" si="3"/>
        <v>15FZ - REFORMA DO FORUM FEDERAL DE PRESIDENTE PRUDENTE - SP</v>
      </c>
      <c r="H139" s="15" t="s">
        <v>246</v>
      </c>
      <c r="I139" s="16">
        <v>230000</v>
      </c>
      <c r="J139" s="16">
        <v>155000</v>
      </c>
      <c r="L139" s="13">
        <v>0</v>
      </c>
    </row>
    <row r="140" spans="1:12" x14ac:dyDescent="0.15">
      <c r="A140" t="s">
        <v>56</v>
      </c>
      <c r="B140" t="s">
        <v>57</v>
      </c>
      <c r="C140" t="s">
        <v>531</v>
      </c>
      <c r="D140" t="s">
        <v>532</v>
      </c>
      <c r="E140" s="15" t="str">
        <f t="shared" ref="E140:E203" si="4">A140&amp;" - "&amp;B140</f>
        <v>122 - ADMINISTRACAO GERAL</v>
      </c>
      <c r="F140" s="15" t="str">
        <f>VLOOKUP(A140,tab_funcao!$A$2:$C$115,3,FALSE)</f>
        <v>04 - Administração</v>
      </c>
      <c r="G140" s="15" t="str">
        <f t="shared" ref="G140:G203" si="5">C140&amp;" - "&amp;D140</f>
        <v>15G5 - REFORMA DO EDIFICIO-SEDE DA SECAO JUDICIARIA EM JOAO PESSOA</v>
      </c>
      <c r="H140" s="15" t="s">
        <v>246</v>
      </c>
      <c r="I140" s="16">
        <v>1374600</v>
      </c>
      <c r="J140" s="16">
        <v>1000000</v>
      </c>
      <c r="L140" s="13">
        <v>700000</v>
      </c>
    </row>
    <row r="141" spans="1:12" x14ac:dyDescent="0.15">
      <c r="A141" t="s">
        <v>56</v>
      </c>
      <c r="B141" t="s">
        <v>57</v>
      </c>
      <c r="C141" t="s">
        <v>533</v>
      </c>
      <c r="D141" t="s">
        <v>534</v>
      </c>
      <c r="E141" s="15" t="str">
        <f t="shared" si="4"/>
        <v>122 - ADMINISTRACAO GERAL</v>
      </c>
      <c r="F141" s="15" t="str">
        <f>VLOOKUP(A141,tab_funcao!$A$2:$C$115,3,FALSE)</f>
        <v>04 - Administração</v>
      </c>
      <c r="G141" s="15" t="str">
        <f t="shared" si="5"/>
        <v>15G6 - REFORMA DO EDIFICIO-SEDE DA JUSTICA FEDERAL EM CAMPINA GRAND</v>
      </c>
      <c r="H141" s="15" t="s">
        <v>246</v>
      </c>
      <c r="I141" s="16">
        <v>2480429</v>
      </c>
      <c r="J141" s="15"/>
    </row>
    <row r="142" spans="1:12" x14ac:dyDescent="0.15">
      <c r="A142" t="s">
        <v>56</v>
      </c>
      <c r="B142" t="s">
        <v>57</v>
      </c>
      <c r="C142" t="s">
        <v>535</v>
      </c>
      <c r="D142" t="s">
        <v>536</v>
      </c>
      <c r="E142" s="15" t="str">
        <f t="shared" si="4"/>
        <v>122 - ADMINISTRACAO GERAL</v>
      </c>
      <c r="F142" s="15" t="str">
        <f>VLOOKUP(A142,tab_funcao!$A$2:$C$115,3,FALSE)</f>
        <v>04 - Administração</v>
      </c>
      <c r="G142" s="15" t="str">
        <f t="shared" si="5"/>
        <v>15G7 - REFORMA DO EDIFICIO-SEDE DA JUSTICA FEDERAL EM ESTANCIA - SE</v>
      </c>
      <c r="H142" s="15" t="s">
        <v>246</v>
      </c>
      <c r="I142" s="15"/>
      <c r="J142" s="16">
        <v>130000</v>
      </c>
      <c r="L142" s="13">
        <v>107000</v>
      </c>
    </row>
    <row r="143" spans="1:12" x14ac:dyDescent="0.15">
      <c r="A143" t="s">
        <v>56</v>
      </c>
      <c r="B143" t="s">
        <v>57</v>
      </c>
      <c r="C143" t="s">
        <v>537</v>
      </c>
      <c r="D143" t="s">
        <v>538</v>
      </c>
      <c r="E143" s="15" t="str">
        <f t="shared" si="4"/>
        <v>122 - ADMINISTRACAO GERAL</v>
      </c>
      <c r="F143" s="15" t="str">
        <f>VLOOKUP(A143,tab_funcao!$A$2:$C$115,3,FALSE)</f>
        <v>04 - Administração</v>
      </c>
      <c r="G143" s="15" t="str">
        <f t="shared" si="5"/>
        <v>15GD - REFORMA DO EDIFICIO-ANEXO I DA SECAO JUDICIARIA EM FORTALEZA</v>
      </c>
      <c r="H143" s="15" t="s">
        <v>246</v>
      </c>
      <c r="I143" s="16">
        <v>1500000</v>
      </c>
      <c r="J143" s="16">
        <v>1000000</v>
      </c>
      <c r="L143" s="13">
        <v>995119</v>
      </c>
    </row>
    <row r="144" spans="1:12" x14ac:dyDescent="0.15">
      <c r="A144" t="s">
        <v>56</v>
      </c>
      <c r="B144" t="s">
        <v>57</v>
      </c>
      <c r="C144" t="s">
        <v>539</v>
      </c>
      <c r="D144" t="s">
        <v>540</v>
      </c>
      <c r="E144" s="15" t="str">
        <f t="shared" si="4"/>
        <v>122 - ADMINISTRACAO GERAL</v>
      </c>
      <c r="F144" s="15" t="str">
        <f>VLOOKUP(A144,tab_funcao!$A$2:$C$115,3,FALSE)</f>
        <v>04 - Administração</v>
      </c>
      <c r="G144" s="15" t="str">
        <f t="shared" si="5"/>
        <v>15GE - REFORMA DO EDIFICIO-SEDE DA SECAO JUDICIARIA EM FORTALEZA -</v>
      </c>
      <c r="H144" s="15" t="s">
        <v>246</v>
      </c>
      <c r="I144" s="16">
        <v>1000000</v>
      </c>
      <c r="J144" s="16">
        <v>1500000</v>
      </c>
      <c r="L144" s="13">
        <v>1500000</v>
      </c>
    </row>
    <row r="145" spans="1:12" x14ac:dyDescent="0.15">
      <c r="A145" t="s">
        <v>56</v>
      </c>
      <c r="B145" t="s">
        <v>57</v>
      </c>
      <c r="C145" t="s">
        <v>541</v>
      </c>
      <c r="D145" t="s">
        <v>542</v>
      </c>
      <c r="E145" s="15" t="str">
        <f t="shared" si="4"/>
        <v>122 - ADMINISTRACAO GERAL</v>
      </c>
      <c r="F145" s="15" t="str">
        <f>VLOOKUP(A145,tab_funcao!$A$2:$C$115,3,FALSE)</f>
        <v>04 - Administração</v>
      </c>
      <c r="G145" s="15" t="str">
        <f t="shared" si="5"/>
        <v>15GM - REFORMA DE DATACENTERS NA JUSTICA FEDERAL DE 1. GRAU DA 1. R</v>
      </c>
      <c r="H145" s="15" t="s">
        <v>246</v>
      </c>
      <c r="I145" s="16">
        <v>500000</v>
      </c>
      <c r="J145" s="16">
        <v>500000</v>
      </c>
      <c r="L145" s="13">
        <v>634226</v>
      </c>
    </row>
    <row r="146" spans="1:12" x14ac:dyDescent="0.15">
      <c r="A146" t="s">
        <v>56</v>
      </c>
      <c r="B146" t="s">
        <v>57</v>
      </c>
      <c r="C146" t="s">
        <v>543</v>
      </c>
      <c r="D146" t="s">
        <v>544</v>
      </c>
      <c r="E146" s="15" t="str">
        <f t="shared" si="4"/>
        <v>122 - ADMINISTRACAO GERAL</v>
      </c>
      <c r="F146" s="15" t="str">
        <f>VLOOKUP(A146,tab_funcao!$A$2:$C$115,3,FALSE)</f>
        <v>04 - Administração</v>
      </c>
      <c r="G146" s="15" t="str">
        <f t="shared" si="5"/>
        <v>15HO - REFORMA DE CARTORIO ELEITORAL NO MUNICIPIO DE SAO LUIS - MA</v>
      </c>
      <c r="H146" s="15" t="s">
        <v>246</v>
      </c>
      <c r="I146" s="16">
        <v>1520000</v>
      </c>
      <c r="J146" s="16">
        <v>2000000</v>
      </c>
      <c r="L146" s="13">
        <v>2190000</v>
      </c>
    </row>
    <row r="147" spans="1:12" x14ac:dyDescent="0.15">
      <c r="A147" t="s">
        <v>56</v>
      </c>
      <c r="B147" t="s">
        <v>57</v>
      </c>
      <c r="C147" t="s">
        <v>545</v>
      </c>
      <c r="D147" t="s">
        <v>546</v>
      </c>
      <c r="E147" s="15" t="str">
        <f t="shared" si="4"/>
        <v>122 - ADMINISTRACAO GERAL</v>
      </c>
      <c r="F147" s="15" t="str">
        <f>VLOOKUP(A147,tab_funcao!$A$2:$C$115,3,FALSE)</f>
        <v>04 - Administração</v>
      </c>
      <c r="G147" s="15" t="str">
        <f t="shared" si="5"/>
        <v>15NX - REFORMA DO FORUM FEDERAL DE SANTOS - SP</v>
      </c>
      <c r="H147" s="15" t="s">
        <v>246</v>
      </c>
      <c r="I147" s="16">
        <v>500000</v>
      </c>
      <c r="J147" s="16">
        <v>1000000</v>
      </c>
      <c r="L147" s="13">
        <v>35000</v>
      </c>
    </row>
    <row r="148" spans="1:12" x14ac:dyDescent="0.15">
      <c r="A148" t="s">
        <v>56</v>
      </c>
      <c r="B148" t="s">
        <v>57</v>
      </c>
      <c r="C148" t="s">
        <v>547</v>
      </c>
      <c r="D148" t="s">
        <v>548</v>
      </c>
      <c r="E148" s="15" t="str">
        <f t="shared" si="4"/>
        <v>122 - ADMINISTRACAO GERAL</v>
      </c>
      <c r="F148" s="15" t="str">
        <f>VLOOKUP(A148,tab_funcao!$A$2:$C$115,3,FALSE)</f>
        <v>04 - Administração</v>
      </c>
      <c r="G148" s="15" t="str">
        <f t="shared" si="5"/>
        <v>15NZ - REFORMA DO EDIFICIO-SEDE DO TRIBUNAL REGIONAL FEDERAL DA 3.</v>
      </c>
      <c r="H148" s="15" t="s">
        <v>246</v>
      </c>
      <c r="I148" s="16">
        <v>5000000</v>
      </c>
      <c r="J148" s="16">
        <v>3500000</v>
      </c>
      <c r="L148" s="13">
        <v>5787460</v>
      </c>
    </row>
    <row r="149" spans="1:12" x14ac:dyDescent="0.15">
      <c r="A149" t="s">
        <v>56</v>
      </c>
      <c r="B149" t="s">
        <v>57</v>
      </c>
      <c r="C149" t="s">
        <v>549</v>
      </c>
      <c r="D149" t="s">
        <v>550</v>
      </c>
      <c r="E149" s="15" t="str">
        <f t="shared" si="4"/>
        <v>122 - ADMINISTRACAO GERAL</v>
      </c>
      <c r="F149" s="15" t="str">
        <f>VLOOKUP(A149,tab_funcao!$A$2:$C$115,3,FALSE)</f>
        <v>04 - Administração</v>
      </c>
      <c r="G149" s="15" t="str">
        <f t="shared" si="5"/>
        <v>15PG - REFORMA DO EDIFICIO-SEDE I DA JUSTICA FEDERAL EM UBERLANDIA</v>
      </c>
      <c r="H149" s="15" t="s">
        <v>246</v>
      </c>
      <c r="I149" s="15"/>
      <c r="J149" s="16">
        <v>90500</v>
      </c>
      <c r="L149" s="13">
        <v>0</v>
      </c>
    </row>
    <row r="150" spans="1:12" x14ac:dyDescent="0.15">
      <c r="A150" t="s">
        <v>56</v>
      </c>
      <c r="B150" t="s">
        <v>57</v>
      </c>
      <c r="C150" t="s">
        <v>551</v>
      </c>
      <c r="D150" t="s">
        <v>552</v>
      </c>
      <c r="E150" s="15" t="str">
        <f t="shared" si="4"/>
        <v>122 - ADMINISTRACAO GERAL</v>
      </c>
      <c r="F150" s="15" t="str">
        <f>VLOOKUP(A150,tab_funcao!$A$2:$C$115,3,FALSE)</f>
        <v>04 - Administração</v>
      </c>
      <c r="G150" s="15" t="str">
        <f t="shared" si="5"/>
        <v>15PH - REFORMA DO EDIFICIO-SEDE DA JUSTICA FEDERAL EM TERESINA - PI</v>
      </c>
      <c r="H150" s="15" t="s">
        <v>246</v>
      </c>
      <c r="I150" s="16">
        <v>1114731</v>
      </c>
      <c r="J150" s="16">
        <v>2805329</v>
      </c>
      <c r="L150" s="13">
        <v>0</v>
      </c>
    </row>
    <row r="151" spans="1:12" x14ac:dyDescent="0.15">
      <c r="A151" t="s">
        <v>56</v>
      </c>
      <c r="B151" t="s">
        <v>57</v>
      </c>
      <c r="C151" t="s">
        <v>553</v>
      </c>
      <c r="D151" t="s">
        <v>554</v>
      </c>
      <c r="E151" s="15" t="str">
        <f t="shared" si="4"/>
        <v>122 - ADMINISTRACAO GERAL</v>
      </c>
      <c r="F151" s="15" t="str">
        <f>VLOOKUP(A151,tab_funcao!$A$2:$C$115,3,FALSE)</f>
        <v>04 - Administração</v>
      </c>
      <c r="G151" s="15" t="str">
        <f t="shared" si="5"/>
        <v>15QA - REFORMA DO FORUM FEDERAL DE BARUERI - SP</v>
      </c>
      <c r="H151" s="15" t="s">
        <v>246</v>
      </c>
      <c r="I151" s="16">
        <v>1009596</v>
      </c>
      <c r="J151" s="16">
        <v>200000</v>
      </c>
      <c r="L151" s="13">
        <v>200000</v>
      </c>
    </row>
    <row r="152" spans="1:12" x14ac:dyDescent="0.15">
      <c r="A152" t="s">
        <v>56</v>
      </c>
      <c r="B152" t="s">
        <v>57</v>
      </c>
      <c r="C152" t="s">
        <v>555</v>
      </c>
      <c r="D152" t="s">
        <v>556</v>
      </c>
      <c r="E152" s="15" t="str">
        <f t="shared" si="4"/>
        <v>122 - ADMINISTRACAO GERAL</v>
      </c>
      <c r="F152" s="15" t="str">
        <f>VLOOKUP(A152,tab_funcao!$A$2:$C$115,3,FALSE)</f>
        <v>04 - Administração</v>
      </c>
      <c r="G152" s="15" t="str">
        <f t="shared" si="5"/>
        <v>15QB - REFORMA DO EDIFICIO-SEDE DA SECAO JUDICIARIA DE PORTO ALEGRE</v>
      </c>
      <c r="H152" s="15" t="s">
        <v>246</v>
      </c>
      <c r="I152" s="15"/>
      <c r="J152" s="16">
        <v>1000000</v>
      </c>
      <c r="L152" s="13">
        <v>715000</v>
      </c>
    </row>
    <row r="153" spans="1:12" x14ac:dyDescent="0.15">
      <c r="A153" t="s">
        <v>56</v>
      </c>
      <c r="B153" t="s">
        <v>57</v>
      </c>
      <c r="C153" t="s">
        <v>557</v>
      </c>
      <c r="D153" t="s">
        <v>558</v>
      </c>
      <c r="E153" s="15" t="str">
        <f t="shared" si="4"/>
        <v>122 - ADMINISTRACAO GERAL</v>
      </c>
      <c r="F153" s="15" t="str">
        <f>VLOOKUP(A153,tab_funcao!$A$2:$C$115,3,FALSE)</f>
        <v>04 - Administração</v>
      </c>
      <c r="G153" s="15" t="str">
        <f t="shared" si="5"/>
        <v>15R5 - IMPLANTACAO DO SISTEMA DE PROTECAO DAS INSTALACOES PRESIDENC</v>
      </c>
      <c r="H153" s="15" t="s">
        <v>246</v>
      </c>
      <c r="I153" s="16">
        <v>9200000</v>
      </c>
      <c r="J153" s="16">
        <v>10000000</v>
      </c>
      <c r="L153" s="13">
        <v>6238219</v>
      </c>
    </row>
    <row r="154" spans="1:12" x14ac:dyDescent="0.15">
      <c r="A154" t="s">
        <v>56</v>
      </c>
      <c r="B154" t="s">
        <v>57</v>
      </c>
      <c r="C154" t="s">
        <v>559</v>
      </c>
      <c r="D154" t="s">
        <v>560</v>
      </c>
      <c r="E154" s="15" t="str">
        <f t="shared" si="4"/>
        <v>122 - ADMINISTRACAO GERAL</v>
      </c>
      <c r="F154" s="15" t="str">
        <f>VLOOKUP(A154,tab_funcao!$A$2:$C$115,3,FALSE)</f>
        <v>04 - Administração</v>
      </c>
      <c r="G154" s="15" t="str">
        <f t="shared" si="5"/>
        <v>15R8 - REFORMA DO COMPLEXO DE IMOVEIS DA SECAO JUDICIARIA EM BELO H</v>
      </c>
      <c r="H154" s="15" t="s">
        <v>246</v>
      </c>
      <c r="I154" s="16">
        <v>1000000</v>
      </c>
      <c r="J154" s="16">
        <v>1000000</v>
      </c>
      <c r="L154" s="13">
        <v>1300000</v>
      </c>
    </row>
    <row r="155" spans="1:12" x14ac:dyDescent="0.15">
      <c r="A155" t="s">
        <v>56</v>
      </c>
      <c r="B155" t="s">
        <v>57</v>
      </c>
      <c r="C155" t="s">
        <v>561</v>
      </c>
      <c r="D155" t="s">
        <v>562</v>
      </c>
      <c r="E155" s="15" t="str">
        <f t="shared" si="4"/>
        <v>122 - ADMINISTRACAO GERAL</v>
      </c>
      <c r="F155" s="15" t="str">
        <f>VLOOKUP(A155,tab_funcao!$A$2:$C$115,3,FALSE)</f>
        <v>04 - Administração</v>
      </c>
      <c r="G155" s="15" t="str">
        <f t="shared" si="5"/>
        <v>15R9 - REFORMA DO EDIFICIO-SEDE DA SECAO JUDICIARIA EM PORTO VELHO</v>
      </c>
      <c r="H155" s="15" t="s">
        <v>246</v>
      </c>
      <c r="I155" s="16">
        <v>2456494</v>
      </c>
      <c r="J155" s="16">
        <v>1000000</v>
      </c>
      <c r="L155" s="13">
        <v>2966000</v>
      </c>
    </row>
    <row r="156" spans="1:12" x14ac:dyDescent="0.15">
      <c r="A156" t="s">
        <v>56</v>
      </c>
      <c r="B156" t="s">
        <v>57</v>
      </c>
      <c r="C156" t="s">
        <v>563</v>
      </c>
      <c r="D156" t="s">
        <v>564</v>
      </c>
      <c r="E156" s="15" t="str">
        <f t="shared" si="4"/>
        <v>122 - ADMINISTRACAO GERAL</v>
      </c>
      <c r="F156" s="15" t="str">
        <f>VLOOKUP(A156,tab_funcao!$A$2:$C$115,3,FALSE)</f>
        <v>04 - Administração</v>
      </c>
      <c r="G156" s="15" t="str">
        <f t="shared" si="5"/>
        <v>15S7 - REFORMA DO EDIFICIO-SEDE DA SUBSECAO JUDICIARIA DE SAO JOAO</v>
      </c>
      <c r="H156" s="15" t="s">
        <v>246</v>
      </c>
      <c r="I156" s="16">
        <v>3971600</v>
      </c>
      <c r="J156" s="16">
        <v>2000000</v>
      </c>
      <c r="L156" s="13">
        <v>449720</v>
      </c>
    </row>
    <row r="157" spans="1:12" x14ac:dyDescent="0.15">
      <c r="A157" t="s">
        <v>56</v>
      </c>
      <c r="B157" t="s">
        <v>57</v>
      </c>
      <c r="C157" t="s">
        <v>565</v>
      </c>
      <c r="D157" t="s">
        <v>566</v>
      </c>
      <c r="E157" s="15" t="str">
        <f t="shared" si="4"/>
        <v>122 - ADMINISTRACAO GERAL</v>
      </c>
      <c r="F157" s="15" t="str">
        <f>VLOOKUP(A157,tab_funcao!$A$2:$C$115,3,FALSE)</f>
        <v>04 - Administração</v>
      </c>
      <c r="G157" s="15" t="str">
        <f t="shared" si="5"/>
        <v>15S8 - IMPLANTACAO DE SISTEMA DE ENERGIA SOLAR NA JUSTICA FEDERAL D</v>
      </c>
      <c r="H157" s="15" t="s">
        <v>246</v>
      </c>
      <c r="I157" s="16">
        <v>2540036</v>
      </c>
      <c r="J157" s="16">
        <v>1000000</v>
      </c>
      <c r="L157" s="13">
        <v>3599583</v>
      </c>
    </row>
    <row r="158" spans="1:12" x14ac:dyDescent="0.15">
      <c r="A158" t="s">
        <v>56</v>
      </c>
      <c r="B158" t="s">
        <v>57</v>
      </c>
      <c r="C158" t="s">
        <v>567</v>
      </c>
      <c r="D158" t="s">
        <v>568</v>
      </c>
      <c r="E158" s="15" t="str">
        <f t="shared" si="4"/>
        <v>122 - ADMINISTRACAO GERAL</v>
      </c>
      <c r="F158" s="15" t="str">
        <f>VLOOKUP(A158,tab_funcao!$A$2:$C$115,3,FALSE)</f>
        <v>04 - Administração</v>
      </c>
      <c r="G158" s="15" t="str">
        <f t="shared" si="5"/>
        <v>15S9 - REFORMA DA NOVA SEDE DO TRIBUNAL REGIONAL ELEITORAL DO RIO G</v>
      </c>
      <c r="H158" s="15" t="s">
        <v>246</v>
      </c>
      <c r="I158" s="16">
        <v>5234192</v>
      </c>
      <c r="J158" s="16">
        <v>4576685</v>
      </c>
      <c r="L158" s="13">
        <v>3203680</v>
      </c>
    </row>
    <row r="159" spans="1:12" x14ac:dyDescent="0.15">
      <c r="A159" t="s">
        <v>56</v>
      </c>
      <c r="B159" t="s">
        <v>57</v>
      </c>
      <c r="C159" t="s">
        <v>569</v>
      </c>
      <c r="D159" t="s">
        <v>570</v>
      </c>
      <c r="E159" s="15" t="str">
        <f t="shared" si="4"/>
        <v>122 - ADMINISTRACAO GERAL</v>
      </c>
      <c r="F159" s="15" t="str">
        <f>VLOOKUP(A159,tab_funcao!$A$2:$C$115,3,FALSE)</f>
        <v>04 - Administração</v>
      </c>
      <c r="G159" s="15" t="str">
        <f t="shared" si="5"/>
        <v>15SO - INSTALACAO DE CARTORIO ELEITORAL NO MUNICIPIO DE CAMARAGIBE</v>
      </c>
      <c r="H159" s="15" t="s">
        <v>246</v>
      </c>
      <c r="I159" s="15"/>
      <c r="J159" s="15"/>
      <c r="L159" s="13">
        <v>800000</v>
      </c>
    </row>
    <row r="160" spans="1:12" x14ac:dyDescent="0.15">
      <c r="A160" t="s">
        <v>56</v>
      </c>
      <c r="B160" t="s">
        <v>57</v>
      </c>
      <c r="C160" t="s">
        <v>571</v>
      </c>
      <c r="D160" t="s">
        <v>572</v>
      </c>
      <c r="E160" s="15" t="str">
        <f t="shared" si="4"/>
        <v>122 - ADMINISTRACAO GERAL</v>
      </c>
      <c r="F160" s="15" t="str">
        <f>VLOOKUP(A160,tab_funcao!$A$2:$C$115,3,FALSE)</f>
        <v>04 - Administração</v>
      </c>
      <c r="G160" s="15" t="str">
        <f t="shared" si="5"/>
        <v>15SY - CONSTRUCAO DO EDIFICIO-SEDE DA ECORP</v>
      </c>
      <c r="H160" s="15" t="s">
        <v>246</v>
      </c>
      <c r="I160" s="16">
        <v>500000</v>
      </c>
      <c r="J160" s="16">
        <v>3600000</v>
      </c>
      <c r="L160" s="13">
        <v>3600000</v>
      </c>
    </row>
    <row r="161" spans="1:12" x14ac:dyDescent="0.15">
      <c r="A161" t="s">
        <v>56</v>
      </c>
      <c r="B161" t="s">
        <v>57</v>
      </c>
      <c r="C161" t="s">
        <v>573</v>
      </c>
      <c r="D161" t="s">
        <v>574</v>
      </c>
      <c r="E161" s="15" t="str">
        <f t="shared" si="4"/>
        <v>122 - ADMINISTRACAO GERAL</v>
      </c>
      <c r="F161" s="15" t="str">
        <f>VLOOKUP(A161,tab_funcao!$A$2:$C$115,3,FALSE)</f>
        <v>04 - Administração</v>
      </c>
      <c r="G161" s="15" t="str">
        <f t="shared" si="5"/>
        <v>15SZ - REFORMA DO EDIFICIO-SEDE DA SECAO JUDICIARIA DE FLORIANOPOLI</v>
      </c>
      <c r="H161" s="15" t="s">
        <v>246</v>
      </c>
      <c r="I161" s="15"/>
      <c r="J161" s="16">
        <v>1500000</v>
      </c>
      <c r="L161" s="13">
        <v>1500000</v>
      </c>
    </row>
    <row r="162" spans="1:12" x14ac:dyDescent="0.15">
      <c r="A162" t="s">
        <v>56</v>
      </c>
      <c r="B162" t="s">
        <v>57</v>
      </c>
      <c r="C162" t="s">
        <v>575</v>
      </c>
      <c r="D162" t="s">
        <v>576</v>
      </c>
      <c r="E162" s="15" t="str">
        <f t="shared" si="4"/>
        <v>122 - ADMINISTRACAO GERAL</v>
      </c>
      <c r="F162" s="15" t="str">
        <f>VLOOKUP(A162,tab_funcao!$A$2:$C$115,3,FALSE)</f>
        <v>04 - Administração</v>
      </c>
      <c r="G162" s="15" t="str">
        <f t="shared" si="5"/>
        <v>15T9 - REFORMA DO FORUM MARILENA FRANCO NO RIO DE JANEIRO - RJ</v>
      </c>
      <c r="H162" s="15" t="s">
        <v>246</v>
      </c>
      <c r="I162" s="16">
        <v>6000000</v>
      </c>
      <c r="J162" s="16">
        <v>1488375</v>
      </c>
      <c r="L162" s="13">
        <v>1182375</v>
      </c>
    </row>
    <row r="163" spans="1:12" x14ac:dyDescent="0.15">
      <c r="A163" t="s">
        <v>56</v>
      </c>
      <c r="B163" t="s">
        <v>57</v>
      </c>
      <c r="C163" t="s">
        <v>577</v>
      </c>
      <c r="D163" t="s">
        <v>578</v>
      </c>
      <c r="E163" s="15" t="str">
        <f t="shared" si="4"/>
        <v>122 - ADMINISTRACAO GERAL</v>
      </c>
      <c r="F163" s="15" t="str">
        <f>VLOOKUP(A163,tab_funcao!$A$2:$C$115,3,FALSE)</f>
        <v>04 - Administração</v>
      </c>
      <c r="G163" s="15" t="str">
        <f t="shared" si="5"/>
        <v>15TA - AQUISICAO DE IMOVEL PARA O EDIFICIO-SEDE DA JUSTICA FEDERAL</v>
      </c>
      <c r="H163" s="15" t="s">
        <v>246</v>
      </c>
      <c r="I163" s="15"/>
      <c r="J163" s="16">
        <v>2500000</v>
      </c>
      <c r="L163" s="13">
        <v>590000</v>
      </c>
    </row>
    <row r="164" spans="1:12" x14ac:dyDescent="0.15">
      <c r="A164" t="s">
        <v>56</v>
      </c>
      <c r="B164" t="s">
        <v>57</v>
      </c>
      <c r="C164" t="s">
        <v>579</v>
      </c>
      <c r="D164" t="s">
        <v>580</v>
      </c>
      <c r="E164" s="15" t="str">
        <f t="shared" si="4"/>
        <v>122 - ADMINISTRACAO GERAL</v>
      </c>
      <c r="F164" s="15" t="str">
        <f>VLOOKUP(A164,tab_funcao!$A$2:$C$115,3,FALSE)</f>
        <v>04 - Administração</v>
      </c>
      <c r="G164" s="15" t="str">
        <f t="shared" si="5"/>
        <v>15TK - REFORMA DO COMPLEXO DE IMOVEIS DA JUSTICA FEDERAL EM MANAUS</v>
      </c>
      <c r="H164" s="15" t="s">
        <v>246</v>
      </c>
      <c r="I164" s="16">
        <v>716810</v>
      </c>
      <c r="J164" s="16">
        <v>992604</v>
      </c>
      <c r="L164" s="13">
        <v>480942</v>
      </c>
    </row>
    <row r="165" spans="1:12" x14ac:dyDescent="0.15">
      <c r="A165" t="s">
        <v>56</v>
      </c>
      <c r="B165" t="s">
        <v>57</v>
      </c>
      <c r="C165" t="s">
        <v>581</v>
      </c>
      <c r="D165" t="s">
        <v>582</v>
      </c>
      <c r="E165" s="15" t="str">
        <f t="shared" si="4"/>
        <v>122 - ADMINISTRACAO GERAL</v>
      </c>
      <c r="F165" s="15" t="str">
        <f>VLOOKUP(A165,tab_funcao!$A$2:$C$115,3,FALSE)</f>
        <v>04 - Administração</v>
      </c>
      <c r="G165" s="15" t="str">
        <f t="shared" si="5"/>
        <v>15TN - AQUISICAO DE IMOVEIS PARA FUNCIONAMENTO DO TRF DA 3. REGIAO</v>
      </c>
      <c r="H165" s="15" t="s">
        <v>246</v>
      </c>
      <c r="I165" s="15"/>
      <c r="J165" s="16">
        <v>7610000</v>
      </c>
      <c r="L165" s="13">
        <v>0</v>
      </c>
    </row>
    <row r="166" spans="1:12" x14ac:dyDescent="0.15">
      <c r="A166" t="s">
        <v>56</v>
      </c>
      <c r="B166" t="s">
        <v>57</v>
      </c>
      <c r="C166" t="s">
        <v>583</v>
      </c>
      <c r="D166" t="s">
        <v>584</v>
      </c>
      <c r="E166" s="15" t="str">
        <f t="shared" si="4"/>
        <v>122 - ADMINISTRACAO GERAL</v>
      </c>
      <c r="F166" s="15" t="str">
        <f>VLOOKUP(A166,tab_funcao!$A$2:$C$115,3,FALSE)</f>
        <v>04 - Administração</v>
      </c>
      <c r="G166" s="15" t="str">
        <f t="shared" si="5"/>
        <v>15TO - REFORMA DO ANEXO ADMINISTRATIVO PRESIDENTE WILSON DE SAO PAU</v>
      </c>
      <c r="H166" s="15" t="s">
        <v>246</v>
      </c>
      <c r="I166" s="16">
        <v>1598656</v>
      </c>
      <c r="J166" s="16">
        <v>1374700</v>
      </c>
      <c r="L166" s="13">
        <v>1567120</v>
      </c>
    </row>
    <row r="167" spans="1:12" x14ac:dyDescent="0.15">
      <c r="A167" t="s">
        <v>56</v>
      </c>
      <c r="B167" t="s">
        <v>57</v>
      </c>
      <c r="C167" t="s">
        <v>585</v>
      </c>
      <c r="D167" t="s">
        <v>586</v>
      </c>
      <c r="E167" s="15" t="str">
        <f t="shared" si="4"/>
        <v>122 - ADMINISTRACAO GERAL</v>
      </c>
      <c r="F167" s="15" t="str">
        <f>VLOOKUP(A167,tab_funcao!$A$2:$C$115,3,FALSE)</f>
        <v>04 - Administração</v>
      </c>
      <c r="G167" s="15" t="str">
        <f t="shared" si="5"/>
        <v>15U9 - IMPLANTACAO DE USINA FOTOVOLTAICA NO EDIFICIO-SEDE DO TRIBUN</v>
      </c>
      <c r="H167" s="15" t="s">
        <v>246</v>
      </c>
      <c r="I167" s="16">
        <v>500000</v>
      </c>
      <c r="J167" s="16">
        <v>450000</v>
      </c>
      <c r="L167" s="13">
        <v>450000</v>
      </c>
    </row>
    <row r="168" spans="1:12" x14ac:dyDescent="0.15">
      <c r="A168" t="s">
        <v>56</v>
      </c>
      <c r="B168" t="s">
        <v>57</v>
      </c>
      <c r="C168" t="s">
        <v>587</v>
      </c>
      <c r="D168" t="s">
        <v>588</v>
      </c>
      <c r="E168" s="15" t="str">
        <f t="shared" si="4"/>
        <v>122 - ADMINISTRACAO GERAL</v>
      </c>
      <c r="F168" s="15" t="str">
        <f>VLOOKUP(A168,tab_funcao!$A$2:$C$115,3,FALSE)</f>
        <v>04 - Administração</v>
      </c>
      <c r="G168" s="15" t="str">
        <f t="shared" si="5"/>
        <v>15UA - REFORMAS DOS EDIFICIOS-SEDE DO MINISTERIO PUBLICO FEDERAL</v>
      </c>
      <c r="H168" s="15" t="s">
        <v>246</v>
      </c>
      <c r="I168" s="16">
        <v>1500000</v>
      </c>
      <c r="J168" s="16">
        <v>5000000</v>
      </c>
      <c r="L168" s="13">
        <v>3910374</v>
      </c>
    </row>
    <row r="169" spans="1:12" x14ac:dyDescent="0.15">
      <c r="A169" t="s">
        <v>56</v>
      </c>
      <c r="B169" t="s">
        <v>57</v>
      </c>
      <c r="C169" t="s">
        <v>353</v>
      </c>
      <c r="D169" t="s">
        <v>354</v>
      </c>
      <c r="E169" s="15" t="str">
        <f t="shared" si="4"/>
        <v>122 - ADMINISTRACAO GERAL</v>
      </c>
      <c r="F169" s="15" t="str">
        <f>VLOOKUP(A169,tab_funcao!$A$2:$C$115,3,FALSE)</f>
        <v>04 - Administração</v>
      </c>
      <c r="G169" s="15" t="str">
        <f t="shared" si="5"/>
        <v>15UB - CONSTRUCAO DO EDIFICIO-SEDE DA PROCURADORIA REGIONAL DO TRAB</v>
      </c>
      <c r="H169" s="15" t="s">
        <v>246</v>
      </c>
      <c r="I169" s="16">
        <v>16000000</v>
      </c>
      <c r="J169" s="15"/>
    </row>
    <row r="170" spans="1:12" x14ac:dyDescent="0.15">
      <c r="A170" t="s">
        <v>56</v>
      </c>
      <c r="B170" t="s">
        <v>57</v>
      </c>
      <c r="C170" t="s">
        <v>589</v>
      </c>
      <c r="D170" t="s">
        <v>590</v>
      </c>
      <c r="E170" s="15" t="str">
        <f t="shared" si="4"/>
        <v>122 - ADMINISTRACAO GERAL</v>
      </c>
      <c r="F170" s="15" t="str">
        <f>VLOOKUP(A170,tab_funcao!$A$2:$C$115,3,FALSE)</f>
        <v>04 - Administração</v>
      </c>
      <c r="G170" s="15" t="str">
        <f t="shared" si="5"/>
        <v>15UQ - AQUISICAO DO EDIFICIO-SEDE DA PROCURADORIA DO TRABALHO DO MU</v>
      </c>
      <c r="H170" s="15" t="s">
        <v>246</v>
      </c>
      <c r="I170" s="15"/>
      <c r="J170" s="16">
        <v>1440000</v>
      </c>
      <c r="L170" s="13">
        <v>1440000</v>
      </c>
    </row>
    <row r="171" spans="1:12" x14ac:dyDescent="0.15">
      <c r="A171" t="s">
        <v>56</v>
      </c>
      <c r="B171" t="s">
        <v>57</v>
      </c>
      <c r="C171" t="s">
        <v>591</v>
      </c>
      <c r="D171" t="s">
        <v>592</v>
      </c>
      <c r="E171" s="15" t="str">
        <f t="shared" si="4"/>
        <v>122 - ADMINISTRACAO GERAL</v>
      </c>
      <c r="F171" s="15" t="str">
        <f>VLOOKUP(A171,tab_funcao!$A$2:$C$115,3,FALSE)</f>
        <v>04 - Administração</v>
      </c>
      <c r="G171" s="15" t="str">
        <f t="shared" si="5"/>
        <v>15UR - AQUISICAO DO EDIFICIO-SEDE DA PROCURADORIA DO TRABALHO NO MU</v>
      </c>
      <c r="H171" s="15" t="s">
        <v>246</v>
      </c>
      <c r="I171" s="15"/>
      <c r="J171" s="16">
        <v>4300000</v>
      </c>
      <c r="L171" s="13">
        <v>3905000</v>
      </c>
    </row>
    <row r="172" spans="1:12" x14ac:dyDescent="0.15">
      <c r="A172" t="s">
        <v>56</v>
      </c>
      <c r="B172" t="s">
        <v>57</v>
      </c>
      <c r="C172" t="s">
        <v>593</v>
      </c>
      <c r="D172" t="s">
        <v>590</v>
      </c>
      <c r="E172" s="15" t="str">
        <f t="shared" si="4"/>
        <v>122 - ADMINISTRACAO GERAL</v>
      </c>
      <c r="F172" s="15" t="str">
        <f>VLOOKUP(A172,tab_funcao!$A$2:$C$115,3,FALSE)</f>
        <v>04 - Administração</v>
      </c>
      <c r="G172" s="15" t="str">
        <f t="shared" si="5"/>
        <v>15US - AQUISICAO DO EDIFICIO-SEDE DA PROCURADORIA DO TRABALHO DO MU</v>
      </c>
      <c r="H172" s="15" t="s">
        <v>246</v>
      </c>
      <c r="I172" s="15"/>
      <c r="J172" s="16">
        <v>2000000</v>
      </c>
      <c r="L172" s="13">
        <v>2000000</v>
      </c>
    </row>
    <row r="173" spans="1:12" x14ac:dyDescent="0.15">
      <c r="A173" t="s">
        <v>56</v>
      </c>
      <c r="B173" t="s">
        <v>57</v>
      </c>
      <c r="C173" t="s">
        <v>594</v>
      </c>
      <c r="D173" t="s">
        <v>592</v>
      </c>
      <c r="E173" s="15" t="str">
        <f t="shared" si="4"/>
        <v>122 - ADMINISTRACAO GERAL</v>
      </c>
      <c r="F173" s="15" t="str">
        <f>VLOOKUP(A173,tab_funcao!$A$2:$C$115,3,FALSE)</f>
        <v>04 - Administração</v>
      </c>
      <c r="G173" s="15" t="str">
        <f t="shared" si="5"/>
        <v>15UT - AQUISICAO DO EDIFICIO-SEDE DA PROCURADORIA DO TRABALHO NO MU</v>
      </c>
      <c r="H173" s="15" t="s">
        <v>246</v>
      </c>
      <c r="I173" s="15"/>
      <c r="J173" s="16">
        <v>2250000</v>
      </c>
      <c r="L173" s="13">
        <v>2250000</v>
      </c>
    </row>
    <row r="174" spans="1:12" x14ac:dyDescent="0.15">
      <c r="A174" t="s">
        <v>56</v>
      </c>
      <c r="B174" t="s">
        <v>57</v>
      </c>
      <c r="C174" t="s">
        <v>595</v>
      </c>
      <c r="D174" t="s">
        <v>596</v>
      </c>
      <c r="E174" s="15" t="str">
        <f t="shared" si="4"/>
        <v>122 - ADMINISTRACAO GERAL</v>
      </c>
      <c r="F174" s="15" t="str">
        <f>VLOOKUP(A174,tab_funcao!$A$2:$C$115,3,FALSE)</f>
        <v>04 - Administração</v>
      </c>
      <c r="G174" s="15" t="str">
        <f t="shared" si="5"/>
        <v>15UU - REFORMA DO IMOVEL PARA ABRIGAR A SUBSECAO JUDICIARIA DE PATO</v>
      </c>
      <c r="H174" s="15" t="s">
        <v>246</v>
      </c>
      <c r="I174" s="15"/>
      <c r="J174" s="15"/>
      <c r="L174" s="13">
        <v>1062100</v>
      </c>
    </row>
    <row r="175" spans="1:12" x14ac:dyDescent="0.15">
      <c r="A175" t="s">
        <v>56</v>
      </c>
      <c r="B175" t="s">
        <v>57</v>
      </c>
      <c r="C175" t="s">
        <v>597</v>
      </c>
      <c r="D175" t="s">
        <v>598</v>
      </c>
      <c r="E175" s="15" t="str">
        <f t="shared" si="4"/>
        <v>122 - ADMINISTRACAO GERAL</v>
      </c>
      <c r="F175" s="15" t="str">
        <f>VLOOKUP(A175,tab_funcao!$A$2:$C$115,3,FALSE)</f>
        <v>04 - Administração</v>
      </c>
      <c r="G175" s="15" t="str">
        <f t="shared" si="5"/>
        <v>15VQ - AQUISICOES DE EDIFICIOS-SEDES PARA O MINISTERIO PUBLICO FEDE</v>
      </c>
      <c r="H175" s="15" t="s">
        <v>246</v>
      </c>
      <c r="I175" s="16">
        <v>66554387</v>
      </c>
      <c r="J175" s="15"/>
    </row>
    <row r="176" spans="1:12" x14ac:dyDescent="0.15">
      <c r="A176" t="s">
        <v>56</v>
      </c>
      <c r="B176" t="s">
        <v>57</v>
      </c>
      <c r="C176" t="s">
        <v>599</v>
      </c>
      <c r="D176" t="s">
        <v>600</v>
      </c>
      <c r="E176" s="15" t="str">
        <f t="shared" si="4"/>
        <v>122 - ADMINISTRACAO GERAL</v>
      </c>
      <c r="F176" s="15" t="str">
        <f>VLOOKUP(A176,tab_funcao!$A$2:$C$115,3,FALSE)</f>
        <v>04 - Administração</v>
      </c>
      <c r="G176" s="15" t="str">
        <f t="shared" si="5"/>
        <v>15VR - CONSTRUCAO DO EDIFICIO-SEDE DA PROCURADORIA GERAL DO TRABALH</v>
      </c>
      <c r="H176" s="15" t="s">
        <v>246</v>
      </c>
      <c r="I176" s="16">
        <v>15000000</v>
      </c>
      <c r="J176" s="15"/>
    </row>
    <row r="177" spans="1:12" x14ac:dyDescent="0.15">
      <c r="A177" t="s">
        <v>56</v>
      </c>
      <c r="B177" t="s">
        <v>57</v>
      </c>
      <c r="C177" t="s">
        <v>601</v>
      </c>
      <c r="D177" t="s">
        <v>602</v>
      </c>
      <c r="E177" s="15" t="str">
        <f t="shared" si="4"/>
        <v>122 - ADMINISTRACAO GERAL</v>
      </c>
      <c r="F177" s="15" t="str">
        <f>VLOOKUP(A177,tab_funcao!$A$2:$C$115,3,FALSE)</f>
        <v>04 - Administração</v>
      </c>
      <c r="G177" s="15" t="str">
        <f t="shared" si="5"/>
        <v>15VS - AQUISICOES DE EDIFICIOS-SEDES PARA O MINISTERIO PUBLICO DO T</v>
      </c>
      <c r="H177" s="15" t="s">
        <v>246</v>
      </c>
      <c r="I177" s="16">
        <v>56150000</v>
      </c>
      <c r="J177" s="15"/>
    </row>
    <row r="178" spans="1:12" x14ac:dyDescent="0.15">
      <c r="A178" t="s">
        <v>56</v>
      </c>
      <c r="B178" t="s">
        <v>57</v>
      </c>
      <c r="C178" t="s">
        <v>603</v>
      </c>
      <c r="D178" t="s">
        <v>604</v>
      </c>
      <c r="E178" s="15" t="str">
        <f t="shared" si="4"/>
        <v>122 - ADMINISTRACAO GERAL</v>
      </c>
      <c r="F178" s="15" t="str">
        <f>VLOOKUP(A178,tab_funcao!$A$2:$C$115,3,FALSE)</f>
        <v>04 - Administração</v>
      </c>
      <c r="G178" s="15" t="str">
        <f t="shared" si="5"/>
        <v>15W8 - REFORMA E ADAPTACAO DO GALPAO DA CENTRAL DE ATENDIMENTO AO E</v>
      </c>
      <c r="H178" s="15" t="s">
        <v>246</v>
      </c>
      <c r="I178" s="16">
        <v>6932000</v>
      </c>
      <c r="J178" s="15"/>
    </row>
    <row r="179" spans="1:12" x14ac:dyDescent="0.15">
      <c r="A179" t="s">
        <v>56</v>
      </c>
      <c r="B179" t="s">
        <v>57</v>
      </c>
      <c r="C179" t="s">
        <v>605</v>
      </c>
      <c r="D179" t="s">
        <v>606</v>
      </c>
      <c r="E179" s="15" t="str">
        <f t="shared" si="4"/>
        <v>122 - ADMINISTRACAO GERAL</v>
      </c>
      <c r="F179" s="15" t="str">
        <f>VLOOKUP(A179,tab_funcao!$A$2:$C$115,3,FALSE)</f>
        <v>04 - Administração</v>
      </c>
      <c r="G179" s="15" t="str">
        <f t="shared" si="5"/>
        <v>15W9 - AMPLIACAO DE CARTORIO ELEITORAL NO MUNICIPIO DE ESPIGAO D'OE</v>
      </c>
      <c r="H179" s="15" t="s">
        <v>246</v>
      </c>
      <c r="I179" s="16">
        <v>1266000</v>
      </c>
      <c r="J179" s="15"/>
    </row>
    <row r="180" spans="1:12" x14ac:dyDescent="0.15">
      <c r="A180" t="s">
        <v>56</v>
      </c>
      <c r="B180" t="s">
        <v>57</v>
      </c>
      <c r="C180" t="s">
        <v>607</v>
      </c>
      <c r="D180" t="s">
        <v>608</v>
      </c>
      <c r="E180" s="15" t="str">
        <f t="shared" si="4"/>
        <v>122 - ADMINISTRACAO GERAL</v>
      </c>
      <c r="F180" s="15" t="str">
        <f>VLOOKUP(A180,tab_funcao!$A$2:$C$115,3,FALSE)</f>
        <v>04 - Administração</v>
      </c>
      <c r="G180" s="15" t="str">
        <f t="shared" si="5"/>
        <v>15WA - AMPLIACAO DE CARTORIO ELEITORAL NO MUNICIPIO DE OURO PRETO D</v>
      </c>
      <c r="H180" s="15" t="s">
        <v>246</v>
      </c>
      <c r="I180" s="16">
        <v>990000</v>
      </c>
      <c r="J180" s="15"/>
    </row>
    <row r="181" spans="1:12" x14ac:dyDescent="0.15">
      <c r="A181" t="s">
        <v>56</v>
      </c>
      <c r="B181" t="s">
        <v>57</v>
      </c>
      <c r="C181" t="s">
        <v>609</v>
      </c>
      <c r="D181" t="s">
        <v>610</v>
      </c>
      <c r="E181" s="15" t="str">
        <f t="shared" si="4"/>
        <v>122 - ADMINISTRACAO GERAL</v>
      </c>
      <c r="F181" s="15" t="str">
        <f>VLOOKUP(A181,tab_funcao!$A$2:$C$115,3,FALSE)</f>
        <v>04 - Administração</v>
      </c>
      <c r="G181" s="15" t="str">
        <f t="shared" si="5"/>
        <v>15WB - AMPLIACAO DO EDIFICIO-SEDE DO TRIBUNAL REGIONAL ELEITORAL DE</v>
      </c>
      <c r="H181" s="15" t="s">
        <v>246</v>
      </c>
      <c r="I181" s="16">
        <v>350000</v>
      </c>
      <c r="J181" s="15"/>
    </row>
    <row r="182" spans="1:12" x14ac:dyDescent="0.15">
      <c r="A182" t="s">
        <v>56</v>
      </c>
      <c r="B182" t="s">
        <v>57</v>
      </c>
      <c r="C182" t="s">
        <v>611</v>
      </c>
      <c r="D182" t="s">
        <v>612</v>
      </c>
      <c r="E182" s="15" t="str">
        <f t="shared" si="4"/>
        <v>122 - ADMINISTRACAO GERAL</v>
      </c>
      <c r="F182" s="15" t="str">
        <f>VLOOKUP(A182,tab_funcao!$A$2:$C$115,3,FALSE)</f>
        <v>04 - Administração</v>
      </c>
      <c r="G182" s="15" t="str">
        <f t="shared" si="5"/>
        <v>15WC - AMPLIACAO DO EDIFICIO-SEDE DO TRIBUNAL REGIONAL ELEITORAL DO</v>
      </c>
      <c r="H182" s="15" t="s">
        <v>246</v>
      </c>
      <c r="I182" s="16">
        <v>4016250</v>
      </c>
      <c r="J182" s="15"/>
    </row>
    <row r="183" spans="1:12" x14ac:dyDescent="0.15">
      <c r="A183" t="s">
        <v>56</v>
      </c>
      <c r="B183" t="s">
        <v>57</v>
      </c>
      <c r="C183" t="s">
        <v>613</v>
      </c>
      <c r="D183" t="s">
        <v>614</v>
      </c>
      <c r="E183" s="15" t="str">
        <f t="shared" si="4"/>
        <v>122 - ADMINISTRACAO GERAL</v>
      </c>
      <c r="F183" s="15" t="str">
        <f>VLOOKUP(A183,tab_funcao!$A$2:$C$115,3,FALSE)</f>
        <v>04 - Administração</v>
      </c>
      <c r="G183" s="15" t="str">
        <f t="shared" si="5"/>
        <v>15WD - CONSTRUCAO DO EDIFICIO-SEDE DA VARA DO TRABALHO DE TEFE- AM</v>
      </c>
      <c r="H183" s="15" t="s">
        <v>246</v>
      </c>
      <c r="I183" s="16">
        <v>1091087</v>
      </c>
      <c r="J183" s="15"/>
    </row>
    <row r="184" spans="1:12" x14ac:dyDescent="0.15">
      <c r="A184" t="s">
        <v>56</v>
      </c>
      <c r="B184" t="s">
        <v>57</v>
      </c>
      <c r="C184" t="s">
        <v>615</v>
      </c>
      <c r="D184" t="s">
        <v>616</v>
      </c>
      <c r="E184" s="15" t="str">
        <f t="shared" si="4"/>
        <v>122 - ADMINISTRACAO GERAL</v>
      </c>
      <c r="F184" s="15" t="str">
        <f>VLOOKUP(A184,tab_funcao!$A$2:$C$115,3,FALSE)</f>
        <v>04 - Administração</v>
      </c>
      <c r="G184" s="15" t="str">
        <f t="shared" si="5"/>
        <v>15WM - IMPLANTACAO DE SISTEMA DE CAPTACAO DE ENERGIA SOLAR NO TRIBU</v>
      </c>
      <c r="H184" s="15" t="s">
        <v>246</v>
      </c>
      <c r="I184" s="15"/>
      <c r="J184" s="15"/>
      <c r="L184" s="13">
        <v>1265000</v>
      </c>
    </row>
    <row r="185" spans="1:12" x14ac:dyDescent="0.15">
      <c r="A185" t="s">
        <v>56</v>
      </c>
      <c r="B185" t="s">
        <v>57</v>
      </c>
      <c r="C185" t="s">
        <v>617</v>
      </c>
      <c r="D185" t="s">
        <v>618</v>
      </c>
      <c r="E185" s="15" t="str">
        <f t="shared" si="4"/>
        <v>122 - ADMINISTRACAO GERAL</v>
      </c>
      <c r="F185" s="15" t="str">
        <f>VLOOKUP(A185,tab_funcao!$A$2:$C$115,3,FALSE)</f>
        <v>04 - Administração</v>
      </c>
      <c r="G185" s="15" t="str">
        <f t="shared" si="5"/>
        <v>15WP - REFORMA E MODERNIZACAO DE NOVA UNIDADE DO MINISTERIO DA SAUD</v>
      </c>
      <c r="H185" s="15" t="s">
        <v>246</v>
      </c>
      <c r="I185" s="16">
        <v>71000000</v>
      </c>
      <c r="J185" s="15"/>
      <c r="K185" s="13">
        <v>71000000</v>
      </c>
    </row>
    <row r="186" spans="1:12" x14ac:dyDescent="0.15">
      <c r="A186" t="s">
        <v>56</v>
      </c>
      <c r="B186" t="s">
        <v>57</v>
      </c>
      <c r="C186" t="s">
        <v>619</v>
      </c>
      <c r="D186" t="s">
        <v>620</v>
      </c>
      <c r="E186" s="15" t="str">
        <f t="shared" si="4"/>
        <v>122 - ADMINISTRACAO GERAL</v>
      </c>
      <c r="F186" s="15" t="str">
        <f>VLOOKUP(A186,tab_funcao!$A$2:$C$115,3,FALSE)</f>
        <v>04 - Administração</v>
      </c>
      <c r="G186" s="15" t="str">
        <f t="shared" si="5"/>
        <v>15WQ - AQUISICAO DO 1. NIVEL DO EDIFICIO QUE ABRIGARA O FORUM TRABA</v>
      </c>
      <c r="H186" s="15" t="s">
        <v>246</v>
      </c>
      <c r="I186" s="15"/>
      <c r="J186" s="15"/>
      <c r="L186" s="13">
        <v>3091020</v>
      </c>
    </row>
    <row r="187" spans="1:12" x14ac:dyDescent="0.15">
      <c r="A187" t="s">
        <v>56</v>
      </c>
      <c r="B187" t="s">
        <v>57</v>
      </c>
      <c r="C187" t="s">
        <v>621</v>
      </c>
      <c r="D187" t="s">
        <v>622</v>
      </c>
      <c r="E187" s="15" t="str">
        <f t="shared" si="4"/>
        <v>122 - ADMINISTRACAO GERAL</v>
      </c>
      <c r="F187" s="15" t="str">
        <f>VLOOKUP(A187,tab_funcao!$A$2:$C$115,3,FALSE)</f>
        <v>04 - Administração</v>
      </c>
      <c r="G187" s="15" t="str">
        <f t="shared" si="5"/>
        <v>1A66 - CONSTRUCAO DO EDIFICIO-SEDE DA JUSTICA FEDERAL EM SINOP - MT</v>
      </c>
      <c r="H187" s="15" t="s">
        <v>246</v>
      </c>
      <c r="I187" s="15"/>
      <c r="J187" s="16">
        <v>951105</v>
      </c>
      <c r="L187" s="13">
        <v>533201</v>
      </c>
    </row>
    <row r="188" spans="1:12" x14ac:dyDescent="0.15">
      <c r="A188" t="s">
        <v>56</v>
      </c>
      <c r="B188" t="s">
        <v>57</v>
      </c>
      <c r="C188" t="s">
        <v>623</v>
      </c>
      <c r="D188" t="s">
        <v>624</v>
      </c>
      <c r="E188" s="15" t="str">
        <f t="shared" si="4"/>
        <v>122 - ADMINISTRACAO GERAL</v>
      </c>
      <c r="F188" s="15" t="str">
        <f>VLOOKUP(A188,tab_funcao!$A$2:$C$115,3,FALSE)</f>
        <v>04 - Administração</v>
      </c>
      <c r="G188" s="15" t="str">
        <f t="shared" si="5"/>
        <v>1B39 - CONSTRUCAO DO COMPLEXO TRABALHISTA DO TRIBUNAL REGIONAL DO T</v>
      </c>
      <c r="H188" s="15" t="s">
        <v>246</v>
      </c>
      <c r="I188" s="15"/>
      <c r="J188" s="15"/>
      <c r="L188" s="13">
        <v>1013667</v>
      </c>
    </row>
    <row r="189" spans="1:12" x14ac:dyDescent="0.15">
      <c r="A189" t="s">
        <v>56</v>
      </c>
      <c r="B189" t="s">
        <v>57</v>
      </c>
      <c r="C189" t="s">
        <v>625</v>
      </c>
      <c r="D189" t="s">
        <v>626</v>
      </c>
      <c r="E189" s="15" t="str">
        <f t="shared" si="4"/>
        <v>122 - ADMINISTRACAO GERAL</v>
      </c>
      <c r="F189" s="15" t="str">
        <f>VLOOKUP(A189,tab_funcao!$A$2:$C$115,3,FALSE)</f>
        <v>04 - Administração</v>
      </c>
      <c r="G189" s="15" t="str">
        <f t="shared" si="5"/>
        <v>1B51 - CONSTRUCAO DO EDIFICIO-SEDE DO TRIBUNAL REGIONAL DO TRABALHO</v>
      </c>
      <c r="H189" s="15" t="s">
        <v>246</v>
      </c>
      <c r="I189" s="16">
        <v>26000000</v>
      </c>
      <c r="J189" s="16">
        <v>2000000</v>
      </c>
      <c r="L189" s="13">
        <v>23600000</v>
      </c>
    </row>
    <row r="190" spans="1:12" x14ac:dyDescent="0.15">
      <c r="A190" t="s">
        <v>56</v>
      </c>
      <c r="B190" t="s">
        <v>57</v>
      </c>
      <c r="C190" t="s">
        <v>627</v>
      </c>
      <c r="D190" t="s">
        <v>628</v>
      </c>
      <c r="E190" s="15" t="str">
        <f t="shared" si="4"/>
        <v>122 - ADMINISTRACAO GERAL</v>
      </c>
      <c r="F190" s="15" t="str">
        <f>VLOOKUP(A190,tab_funcao!$A$2:$C$115,3,FALSE)</f>
        <v>04 - Administração</v>
      </c>
      <c r="G190" s="15" t="str">
        <f t="shared" si="5"/>
        <v>1D37 - AQUISICAO DE EDIFICIO-SEDE PARA FUNCIONAMENTO DE SUBSECAO JU</v>
      </c>
      <c r="H190" s="15" t="s">
        <v>246</v>
      </c>
      <c r="I190" s="15"/>
      <c r="J190" s="15"/>
      <c r="L190" s="13">
        <v>9321000</v>
      </c>
    </row>
    <row r="191" spans="1:12" x14ac:dyDescent="0.15">
      <c r="A191" t="s">
        <v>56</v>
      </c>
      <c r="B191" t="s">
        <v>57</v>
      </c>
      <c r="C191" t="s">
        <v>629</v>
      </c>
      <c r="D191" t="s">
        <v>630</v>
      </c>
      <c r="E191" s="15" t="str">
        <f t="shared" si="4"/>
        <v>122 - ADMINISTRACAO GERAL</v>
      </c>
      <c r="F191" s="15" t="str">
        <f>VLOOKUP(A191,tab_funcao!$A$2:$C$115,3,FALSE)</f>
        <v>04 - Administração</v>
      </c>
      <c r="G191" s="15" t="str">
        <f t="shared" si="5"/>
        <v>1E30 - MODERNIZACAO DAS INSTALACOES DO MINISTERIO PUBLICO FEDERAL</v>
      </c>
      <c r="H191" s="15" t="s">
        <v>246</v>
      </c>
      <c r="I191" s="16">
        <v>1000000</v>
      </c>
      <c r="J191" s="16">
        <v>1000000</v>
      </c>
      <c r="K191" s="13">
        <v>62499</v>
      </c>
      <c r="L191" s="13">
        <v>911265</v>
      </c>
    </row>
    <row r="192" spans="1:12" x14ac:dyDescent="0.15">
      <c r="A192" t="s">
        <v>56</v>
      </c>
      <c r="B192" t="s">
        <v>57</v>
      </c>
      <c r="C192" t="s">
        <v>631</v>
      </c>
      <c r="D192" t="s">
        <v>632</v>
      </c>
      <c r="E192" s="15" t="str">
        <f t="shared" si="4"/>
        <v>122 - ADMINISTRACAO GERAL</v>
      </c>
      <c r="F192" s="15" t="str">
        <f>VLOOKUP(A192,tab_funcao!$A$2:$C$115,3,FALSE)</f>
        <v>04 - Administração</v>
      </c>
      <c r="G192" s="15" t="str">
        <f t="shared" si="5"/>
        <v>1M49 - MODERNIZACAO DOS RECURSOS DE TECNOLOGIA DA INFORMACAO E COMU</v>
      </c>
      <c r="H192" s="15" t="s">
        <v>247</v>
      </c>
      <c r="I192" s="16">
        <v>1969216</v>
      </c>
      <c r="J192" s="16">
        <v>1063860</v>
      </c>
      <c r="L192" s="13">
        <v>1027455</v>
      </c>
    </row>
    <row r="193" spans="1:12" x14ac:dyDescent="0.15">
      <c r="A193" t="s">
        <v>56</v>
      </c>
      <c r="B193" t="s">
        <v>57</v>
      </c>
      <c r="C193" t="s">
        <v>631</v>
      </c>
      <c r="D193" t="s">
        <v>632</v>
      </c>
      <c r="E193" s="15" t="str">
        <f t="shared" si="4"/>
        <v>122 - ADMINISTRACAO GERAL</v>
      </c>
      <c r="F193" s="15" t="str">
        <f>VLOOKUP(A193,tab_funcao!$A$2:$C$115,3,FALSE)</f>
        <v>04 - Administração</v>
      </c>
      <c r="G193" s="15" t="str">
        <f t="shared" si="5"/>
        <v>1M49 - MODERNIZACAO DOS RECURSOS DE TECNOLOGIA DA INFORMACAO E COMU</v>
      </c>
      <c r="H193" s="15" t="s">
        <v>246</v>
      </c>
      <c r="I193" s="16">
        <v>730784</v>
      </c>
      <c r="J193" s="16">
        <v>2436140</v>
      </c>
      <c r="K193" s="13">
        <v>52016</v>
      </c>
      <c r="L193" s="13">
        <v>2234237</v>
      </c>
    </row>
    <row r="194" spans="1:12" x14ac:dyDescent="0.15">
      <c r="A194" t="s">
        <v>56</v>
      </c>
      <c r="B194" t="s">
        <v>57</v>
      </c>
      <c r="C194" t="s">
        <v>633</v>
      </c>
      <c r="D194" t="s">
        <v>634</v>
      </c>
      <c r="E194" s="15" t="str">
        <f t="shared" si="4"/>
        <v>122 - ADMINISTRACAO GERAL</v>
      </c>
      <c r="F194" s="15" t="str">
        <f>VLOOKUP(A194,tab_funcao!$A$2:$C$115,3,FALSE)</f>
        <v>04 - Administração</v>
      </c>
      <c r="G194" s="15" t="str">
        <f t="shared" si="5"/>
        <v>1P66 - MODERNIZACAO DE INSTALACOES FISICAS DA JUSTICA DO TRABALHO</v>
      </c>
      <c r="H194" s="15" t="s">
        <v>246</v>
      </c>
      <c r="I194" s="16">
        <v>10000000</v>
      </c>
      <c r="J194" s="16">
        <v>10091283</v>
      </c>
      <c r="L194" s="13">
        <v>1008152</v>
      </c>
    </row>
    <row r="195" spans="1:12" x14ac:dyDescent="0.15">
      <c r="A195" t="s">
        <v>56</v>
      </c>
      <c r="B195" t="s">
        <v>57</v>
      </c>
      <c r="C195" t="s">
        <v>635</v>
      </c>
      <c r="D195" t="s">
        <v>454</v>
      </c>
      <c r="E195" s="15" t="str">
        <f t="shared" si="4"/>
        <v>122 - ADMINISTRACAO GERAL</v>
      </c>
      <c r="F195" s="15" t="str">
        <f>VLOOKUP(A195,tab_funcao!$A$2:$C$115,3,FALSE)</f>
        <v>04 - Administração</v>
      </c>
      <c r="G195" s="15" t="str">
        <f t="shared" si="5"/>
        <v>1P75 - CONSTRUCAO DO EDIFICIO-SEDE DO TRIBUNAL REGIONAL ELEITORAL D</v>
      </c>
      <c r="H195" s="15" t="s">
        <v>246</v>
      </c>
      <c r="I195" s="15"/>
      <c r="J195" s="16">
        <v>8609988</v>
      </c>
      <c r="L195" s="13">
        <v>9634038</v>
      </c>
    </row>
    <row r="196" spans="1:12" x14ac:dyDescent="0.15">
      <c r="A196" t="s">
        <v>56</v>
      </c>
      <c r="B196" t="s">
        <v>57</v>
      </c>
      <c r="C196" t="s">
        <v>636</v>
      </c>
      <c r="D196" t="s">
        <v>637</v>
      </c>
      <c r="E196" s="15" t="str">
        <f t="shared" si="4"/>
        <v>122 - ADMINISTRACAO GERAL</v>
      </c>
      <c r="F196" s="15" t="str">
        <f>VLOOKUP(A196,tab_funcao!$A$2:$C$115,3,FALSE)</f>
        <v>04 - Administração</v>
      </c>
      <c r="G196" s="15" t="str">
        <f t="shared" si="5"/>
        <v>2000 - ADMINISTRACAO DA UNIDADE</v>
      </c>
      <c r="H196" s="15" t="s">
        <v>247</v>
      </c>
      <c r="I196" s="16">
        <v>2840507910</v>
      </c>
      <c r="J196" s="16">
        <v>2148958468</v>
      </c>
      <c r="L196" s="13">
        <v>2256344461.98</v>
      </c>
    </row>
    <row r="197" spans="1:12" x14ac:dyDescent="0.15">
      <c r="A197" t="s">
        <v>56</v>
      </c>
      <c r="B197" t="s">
        <v>57</v>
      </c>
      <c r="C197" t="s">
        <v>636</v>
      </c>
      <c r="D197" t="s">
        <v>637</v>
      </c>
      <c r="E197" s="15" t="str">
        <f t="shared" si="4"/>
        <v>122 - ADMINISTRACAO GERAL</v>
      </c>
      <c r="F197" s="15" t="str">
        <f>VLOOKUP(A197,tab_funcao!$A$2:$C$115,3,FALSE)</f>
        <v>04 - Administração</v>
      </c>
      <c r="G197" s="15" t="str">
        <f t="shared" si="5"/>
        <v>2000 - ADMINISTRACAO DA UNIDADE</v>
      </c>
      <c r="H197" s="15" t="s">
        <v>246</v>
      </c>
      <c r="I197" s="16">
        <v>7464698241</v>
      </c>
      <c r="J197" s="16">
        <v>8530970543</v>
      </c>
      <c r="K197" s="13">
        <v>4715379168.96</v>
      </c>
      <c r="L197" s="13">
        <v>8736777720.9800091</v>
      </c>
    </row>
    <row r="198" spans="1:12" x14ac:dyDescent="0.15">
      <c r="A198" t="s">
        <v>56</v>
      </c>
      <c r="B198" t="s">
        <v>57</v>
      </c>
      <c r="C198" t="s">
        <v>638</v>
      </c>
      <c r="D198" t="s">
        <v>639</v>
      </c>
      <c r="E198" s="15" t="str">
        <f t="shared" si="4"/>
        <v>122 - ADMINISTRACAO GERAL</v>
      </c>
      <c r="F198" s="15" t="str">
        <f>VLOOKUP(A198,tab_funcao!$A$2:$C$115,3,FALSE)</f>
        <v>04 - Administração</v>
      </c>
      <c r="G198" s="15" t="str">
        <f t="shared" si="5"/>
        <v>2016 - FUNCIONAMENTO DO CONSELHO NACIONAL DE SAUDE</v>
      </c>
      <c r="H198" s="15" t="s">
        <v>247</v>
      </c>
      <c r="I198" s="15"/>
      <c r="J198" s="16">
        <v>0</v>
      </c>
    </row>
    <row r="199" spans="1:12" x14ac:dyDescent="0.15">
      <c r="A199" t="s">
        <v>56</v>
      </c>
      <c r="B199" t="s">
        <v>57</v>
      </c>
      <c r="C199" t="s">
        <v>638</v>
      </c>
      <c r="D199" t="s">
        <v>639</v>
      </c>
      <c r="E199" s="15" t="str">
        <f t="shared" si="4"/>
        <v>122 - ADMINISTRACAO GERAL</v>
      </c>
      <c r="F199" s="15" t="str">
        <f>VLOOKUP(A199,tab_funcao!$A$2:$C$115,3,FALSE)</f>
        <v>04 - Administração</v>
      </c>
      <c r="G199" s="15" t="str">
        <f t="shared" si="5"/>
        <v>2016 - FUNCIONAMENTO DO CONSELHO NACIONAL DE SAUDE</v>
      </c>
      <c r="H199" s="15" t="s">
        <v>246</v>
      </c>
      <c r="I199" s="16">
        <v>13500000</v>
      </c>
      <c r="J199" s="16">
        <v>13500000</v>
      </c>
      <c r="K199" s="13">
        <v>13500000</v>
      </c>
      <c r="L199" s="13">
        <v>12135243</v>
      </c>
    </row>
    <row r="200" spans="1:12" x14ac:dyDescent="0.15">
      <c r="A200" t="s">
        <v>56</v>
      </c>
      <c r="B200" t="s">
        <v>57</v>
      </c>
      <c r="C200" t="s">
        <v>640</v>
      </c>
      <c r="D200" t="s">
        <v>641</v>
      </c>
      <c r="E200" s="15" t="str">
        <f t="shared" si="4"/>
        <v>122 - ADMINISTRACAO GERAL</v>
      </c>
      <c r="F200" s="15" t="str">
        <f>VLOOKUP(A200,tab_funcao!$A$2:$C$115,3,FALSE)</f>
        <v>04 - Administração</v>
      </c>
      <c r="G200" s="15" t="str">
        <f t="shared" si="5"/>
        <v>20AP - SERVICOS DE AUDITORIA E CONTROLE</v>
      </c>
      <c r="H200" s="15" t="s">
        <v>246</v>
      </c>
      <c r="I200" s="16">
        <v>102045</v>
      </c>
      <c r="J200" s="16">
        <v>99000</v>
      </c>
      <c r="K200" s="13">
        <v>102045</v>
      </c>
      <c r="L200" s="13">
        <v>98120</v>
      </c>
    </row>
    <row r="201" spans="1:12" x14ac:dyDescent="0.15">
      <c r="A201" t="s">
        <v>56</v>
      </c>
      <c r="B201" t="s">
        <v>57</v>
      </c>
      <c r="C201" t="s">
        <v>642</v>
      </c>
      <c r="D201" t="s">
        <v>643</v>
      </c>
      <c r="E201" s="15" t="str">
        <f t="shared" si="4"/>
        <v>122 - ADMINISTRACAO GERAL</v>
      </c>
      <c r="F201" s="15" t="str">
        <f>VLOOKUP(A201,tab_funcao!$A$2:$C$115,3,FALSE)</f>
        <v>04 - Administração</v>
      </c>
      <c r="G201" s="15" t="str">
        <f t="shared" si="5"/>
        <v>20GP - JULGAMENTO DE CAUSAS E GESTAO ADMINISTRATIVA NA JUSTICA ELEI</v>
      </c>
      <c r="H201" s="15" t="s">
        <v>246</v>
      </c>
      <c r="I201" s="16">
        <v>964971749</v>
      </c>
      <c r="J201" s="16">
        <v>902686161</v>
      </c>
      <c r="K201" s="13">
        <v>207864060</v>
      </c>
      <c r="L201" s="13">
        <v>808096950</v>
      </c>
    </row>
    <row r="202" spans="1:12" x14ac:dyDescent="0.15">
      <c r="A202" t="s">
        <v>56</v>
      </c>
      <c r="B202" t="s">
        <v>57</v>
      </c>
      <c r="C202" t="s">
        <v>644</v>
      </c>
      <c r="D202" t="s">
        <v>645</v>
      </c>
      <c r="E202" s="15" t="str">
        <f t="shared" si="4"/>
        <v>122 - ADMINISTRACAO GERAL</v>
      </c>
      <c r="F202" s="15" t="str">
        <f>VLOOKUP(A202,tab_funcao!$A$2:$C$115,3,FALSE)</f>
        <v>04 - Administração</v>
      </c>
      <c r="G202" s="15" t="str">
        <f t="shared" si="5"/>
        <v>20Q8 - APOIO A IMPLANTACAO E MANUTENCAO DOS SISTEMAS DE SANEAMENTO</v>
      </c>
      <c r="H202" s="15" t="s">
        <v>247</v>
      </c>
      <c r="I202" s="16">
        <v>7921650</v>
      </c>
      <c r="J202" s="16">
        <v>6000000</v>
      </c>
      <c r="L202" s="13">
        <v>4794680</v>
      </c>
    </row>
    <row r="203" spans="1:12" x14ac:dyDescent="0.15">
      <c r="A203" t="s">
        <v>56</v>
      </c>
      <c r="B203" t="s">
        <v>57</v>
      </c>
      <c r="C203" t="s">
        <v>644</v>
      </c>
      <c r="D203" t="s">
        <v>645</v>
      </c>
      <c r="E203" s="15" t="str">
        <f t="shared" si="4"/>
        <v>122 - ADMINISTRACAO GERAL</v>
      </c>
      <c r="F203" s="15" t="str">
        <f>VLOOKUP(A203,tab_funcao!$A$2:$C$115,3,FALSE)</f>
        <v>04 - Administração</v>
      </c>
      <c r="G203" s="15" t="str">
        <f t="shared" si="5"/>
        <v>20Q8 - APOIO A IMPLANTACAO E MANUTENCAO DOS SISTEMAS DE SANEAMENTO</v>
      </c>
      <c r="H203" s="15" t="s">
        <v>246</v>
      </c>
      <c r="I203" s="16">
        <v>6078350</v>
      </c>
      <c r="J203" s="16">
        <v>14000000</v>
      </c>
      <c r="K203" s="13">
        <v>1100000</v>
      </c>
      <c r="L203" s="13">
        <v>4000000</v>
      </c>
    </row>
    <row r="204" spans="1:12" x14ac:dyDescent="0.15">
      <c r="A204" t="s">
        <v>56</v>
      </c>
      <c r="B204" t="s">
        <v>57</v>
      </c>
      <c r="C204" t="s">
        <v>646</v>
      </c>
      <c r="D204" t="s">
        <v>647</v>
      </c>
      <c r="E204" s="15" t="str">
        <f t="shared" ref="E204:E267" si="6">A204&amp;" - "&amp;B204</f>
        <v>122 - ADMINISTRACAO GERAL</v>
      </c>
      <c r="F204" s="15" t="str">
        <f>VLOOKUP(A204,tab_funcao!$A$2:$C$115,3,FALSE)</f>
        <v>04 - Administração</v>
      </c>
      <c r="G204" s="15" t="str">
        <f t="shared" ref="G204:G267" si="7">C204&amp;" - "&amp;D204</f>
        <v>20QG - ATUACAO INTERNACIONAL DO MINISTERIO DA SAUDE</v>
      </c>
      <c r="H204" s="15" t="s">
        <v>247</v>
      </c>
      <c r="I204" s="15"/>
      <c r="J204" s="16">
        <v>0</v>
      </c>
    </row>
    <row r="205" spans="1:12" x14ac:dyDescent="0.15">
      <c r="A205" t="s">
        <v>56</v>
      </c>
      <c r="B205" t="s">
        <v>57</v>
      </c>
      <c r="C205" t="s">
        <v>646</v>
      </c>
      <c r="D205" t="s">
        <v>647</v>
      </c>
      <c r="E205" s="15" t="str">
        <f t="shared" si="6"/>
        <v>122 - ADMINISTRACAO GERAL</v>
      </c>
      <c r="F205" s="15" t="str">
        <f>VLOOKUP(A205,tab_funcao!$A$2:$C$115,3,FALSE)</f>
        <v>04 - Administração</v>
      </c>
      <c r="G205" s="15" t="str">
        <f t="shared" si="7"/>
        <v>20QG - ATUACAO INTERNACIONAL DO MINISTERIO DA SAUDE</v>
      </c>
      <c r="H205" s="15" t="s">
        <v>246</v>
      </c>
      <c r="I205" s="16">
        <v>8000000</v>
      </c>
      <c r="J205" s="16">
        <v>8000000</v>
      </c>
      <c r="K205" s="13">
        <v>8000000</v>
      </c>
      <c r="L205" s="13">
        <v>7000000</v>
      </c>
    </row>
    <row r="206" spans="1:12" x14ac:dyDescent="0.15">
      <c r="A206" t="s">
        <v>56</v>
      </c>
      <c r="B206" t="s">
        <v>57</v>
      </c>
      <c r="C206" t="s">
        <v>648</v>
      </c>
      <c r="D206" t="s">
        <v>649</v>
      </c>
      <c r="E206" s="15" t="str">
        <f t="shared" si="6"/>
        <v>122 - ADMINISTRACAO GERAL</v>
      </c>
      <c r="F206" s="15" t="str">
        <f>VLOOKUP(A206,tab_funcao!$A$2:$C$115,3,FALSE)</f>
        <v>04 - Administração</v>
      </c>
      <c r="G206" s="15" t="str">
        <f t="shared" si="7"/>
        <v>20QN - GESTAO DE ASSUNTOS INTERNACIONAIS</v>
      </c>
      <c r="H206" s="15" t="s">
        <v>247</v>
      </c>
      <c r="I206" s="16">
        <v>859041</v>
      </c>
      <c r="J206" s="16">
        <v>999722</v>
      </c>
      <c r="L206" s="13">
        <v>0</v>
      </c>
    </row>
    <row r="207" spans="1:12" x14ac:dyDescent="0.15">
      <c r="A207" t="s">
        <v>56</v>
      </c>
      <c r="B207" t="s">
        <v>57</v>
      </c>
      <c r="C207" t="s">
        <v>648</v>
      </c>
      <c r="D207" t="s">
        <v>649</v>
      </c>
      <c r="E207" s="15" t="str">
        <f t="shared" si="6"/>
        <v>122 - ADMINISTRACAO GERAL</v>
      </c>
      <c r="F207" s="15" t="str">
        <f>VLOOKUP(A207,tab_funcao!$A$2:$C$115,3,FALSE)</f>
        <v>04 - Administração</v>
      </c>
      <c r="G207" s="15" t="str">
        <f t="shared" si="7"/>
        <v>20QN - GESTAO DE ASSUNTOS INTERNACIONAIS</v>
      </c>
      <c r="H207" s="15" t="s">
        <v>246</v>
      </c>
      <c r="I207" s="16">
        <v>869041</v>
      </c>
      <c r="J207" s="16">
        <v>1450578</v>
      </c>
      <c r="K207" s="13">
        <v>214758</v>
      </c>
      <c r="L207" s="13">
        <v>601400</v>
      </c>
    </row>
    <row r="208" spans="1:12" x14ac:dyDescent="0.15">
      <c r="A208" t="s">
        <v>56</v>
      </c>
      <c r="B208" t="s">
        <v>57</v>
      </c>
      <c r="C208" t="s">
        <v>650</v>
      </c>
      <c r="D208" t="s">
        <v>651</v>
      </c>
      <c r="E208" s="15" t="str">
        <f t="shared" si="6"/>
        <v>122 - ADMINISTRACAO GERAL</v>
      </c>
      <c r="F208" s="15" t="str">
        <f>VLOOKUP(A208,tab_funcao!$A$2:$C$115,3,FALSE)</f>
        <v>04 - Administração</v>
      </c>
      <c r="G208" s="15" t="str">
        <f t="shared" si="7"/>
        <v>20RH - GERENCIAMENTO DAS POLITICAS DE EDUCACAO</v>
      </c>
      <c r="H208" s="15" t="s">
        <v>247</v>
      </c>
      <c r="I208" s="16">
        <v>52592992</v>
      </c>
      <c r="J208" s="16">
        <v>34012906</v>
      </c>
      <c r="L208" s="13">
        <v>20892099</v>
      </c>
    </row>
    <row r="209" spans="1:12" x14ac:dyDescent="0.15">
      <c r="A209" t="s">
        <v>56</v>
      </c>
      <c r="B209" t="s">
        <v>57</v>
      </c>
      <c r="C209" t="s">
        <v>650</v>
      </c>
      <c r="D209" t="s">
        <v>651</v>
      </c>
      <c r="E209" s="15" t="str">
        <f t="shared" si="6"/>
        <v>122 - ADMINISTRACAO GERAL</v>
      </c>
      <c r="F209" s="15" t="str">
        <f>VLOOKUP(A209,tab_funcao!$A$2:$C$115,3,FALSE)</f>
        <v>04 - Administração</v>
      </c>
      <c r="G209" s="15" t="str">
        <f t="shared" si="7"/>
        <v>20RH - GERENCIAMENTO DAS POLITICAS DE EDUCACAO</v>
      </c>
      <c r="H209" s="15" t="s">
        <v>246</v>
      </c>
      <c r="I209" s="16">
        <v>55717944</v>
      </c>
      <c r="J209" s="16">
        <v>125460601</v>
      </c>
      <c r="K209" s="13">
        <v>5974659</v>
      </c>
      <c r="L209" s="13">
        <v>74454799</v>
      </c>
    </row>
    <row r="210" spans="1:12" x14ac:dyDescent="0.15">
      <c r="A210" t="s">
        <v>56</v>
      </c>
      <c r="B210" t="s">
        <v>57</v>
      </c>
      <c r="C210" t="s">
        <v>652</v>
      </c>
      <c r="D210" t="s">
        <v>653</v>
      </c>
      <c r="E210" s="15" t="str">
        <f t="shared" si="6"/>
        <v>122 - ADMINISTRACAO GERAL</v>
      </c>
      <c r="F210" s="15" t="str">
        <f>VLOOKUP(A210,tab_funcao!$A$2:$C$115,3,FALSE)</f>
        <v>04 - Administração</v>
      </c>
      <c r="G210" s="15" t="str">
        <f t="shared" si="7"/>
        <v>20TP - ATIVOS CIVIS DA UNIAO</v>
      </c>
      <c r="H210" s="15" t="s">
        <v>247</v>
      </c>
      <c r="I210" s="16">
        <v>23186604967</v>
      </c>
      <c r="J210" s="16">
        <v>12044755816</v>
      </c>
      <c r="K210" s="13">
        <v>0</v>
      </c>
      <c r="L210" s="13">
        <v>12905052168</v>
      </c>
    </row>
    <row r="211" spans="1:12" x14ac:dyDescent="0.15">
      <c r="A211" t="s">
        <v>56</v>
      </c>
      <c r="B211" t="s">
        <v>57</v>
      </c>
      <c r="C211" t="s">
        <v>652</v>
      </c>
      <c r="D211" t="s">
        <v>653</v>
      </c>
      <c r="E211" s="15" t="str">
        <f t="shared" si="6"/>
        <v>122 - ADMINISTRACAO GERAL</v>
      </c>
      <c r="F211" s="15" t="str">
        <f>VLOOKUP(A211,tab_funcao!$A$2:$C$115,3,FALSE)</f>
        <v>04 - Administração</v>
      </c>
      <c r="G211" s="15" t="str">
        <f t="shared" si="7"/>
        <v>20TP - ATIVOS CIVIS DA UNIAO</v>
      </c>
      <c r="H211" s="15" t="s">
        <v>246</v>
      </c>
      <c r="I211" s="16">
        <v>61399241419</v>
      </c>
      <c r="J211" s="16">
        <v>74802078704</v>
      </c>
      <c r="K211" s="13">
        <v>68690468066</v>
      </c>
      <c r="L211" s="13">
        <v>72310535443</v>
      </c>
    </row>
    <row r="212" spans="1:12" x14ac:dyDescent="0.15">
      <c r="A212" t="s">
        <v>56</v>
      </c>
      <c r="B212" t="s">
        <v>57</v>
      </c>
      <c r="C212" t="s">
        <v>654</v>
      </c>
      <c r="D212" t="s">
        <v>655</v>
      </c>
      <c r="E212" s="15" t="str">
        <f t="shared" si="6"/>
        <v>122 - ADMINISTRACAO GERAL</v>
      </c>
      <c r="F212" s="15" t="str">
        <f>VLOOKUP(A212,tab_funcao!$A$2:$C$115,3,FALSE)</f>
        <v>04 - Administração</v>
      </c>
      <c r="G212" s="15" t="str">
        <f t="shared" si="7"/>
        <v>20U1 - APERFEICOAMENTO DA GESTAO PUBLICA</v>
      </c>
      <c r="H212" s="15" t="s">
        <v>247</v>
      </c>
      <c r="I212" s="16">
        <v>1055659</v>
      </c>
      <c r="J212" s="16">
        <v>2963309</v>
      </c>
      <c r="L212" s="13">
        <v>4537140</v>
      </c>
    </row>
    <row r="213" spans="1:12" x14ac:dyDescent="0.15">
      <c r="A213" t="s">
        <v>56</v>
      </c>
      <c r="B213" t="s">
        <v>57</v>
      </c>
      <c r="C213" t="s">
        <v>654</v>
      </c>
      <c r="D213" t="s">
        <v>655</v>
      </c>
      <c r="E213" s="15" t="str">
        <f t="shared" si="6"/>
        <v>122 - ADMINISTRACAO GERAL</v>
      </c>
      <c r="F213" s="15" t="str">
        <f>VLOOKUP(A213,tab_funcao!$A$2:$C$115,3,FALSE)</f>
        <v>04 - Administração</v>
      </c>
      <c r="G213" s="15" t="str">
        <f t="shared" si="7"/>
        <v>20U1 - APERFEICOAMENTO DA GESTAO PUBLICA</v>
      </c>
      <c r="H213" s="15" t="s">
        <v>246</v>
      </c>
      <c r="I213" s="16">
        <v>5189286</v>
      </c>
      <c r="J213" s="16">
        <v>6020138</v>
      </c>
      <c r="K213" s="13">
        <v>1058028</v>
      </c>
      <c r="L213" s="13">
        <v>11925825</v>
      </c>
    </row>
    <row r="214" spans="1:12" x14ac:dyDescent="0.15">
      <c r="A214" t="s">
        <v>56</v>
      </c>
      <c r="B214" t="s">
        <v>57</v>
      </c>
      <c r="C214" t="s">
        <v>656</v>
      </c>
      <c r="D214" t="s">
        <v>657</v>
      </c>
      <c r="E214" s="15" t="str">
        <f t="shared" si="6"/>
        <v>122 - ADMINISTRACAO GERAL</v>
      </c>
      <c r="F214" s="15" t="str">
        <f>VLOOKUP(A214,tab_funcao!$A$2:$C$115,3,FALSE)</f>
        <v>04 - Administração</v>
      </c>
      <c r="G214" s="15" t="str">
        <f t="shared" si="7"/>
        <v>20X6 - DESENVOLVIMENTO SUSTENTAVEL DA REGIAO DO CALHA NORTE</v>
      </c>
      <c r="H214" s="15" t="s">
        <v>247</v>
      </c>
      <c r="I214" s="16">
        <v>14010790</v>
      </c>
      <c r="J214" s="16">
        <v>8547435</v>
      </c>
      <c r="L214" s="13">
        <v>8254942</v>
      </c>
    </row>
    <row r="215" spans="1:12" x14ac:dyDescent="0.15">
      <c r="A215" t="s">
        <v>56</v>
      </c>
      <c r="B215" t="s">
        <v>57</v>
      </c>
      <c r="C215" t="s">
        <v>656</v>
      </c>
      <c r="D215" t="s">
        <v>657</v>
      </c>
      <c r="E215" s="15" t="str">
        <f t="shared" si="6"/>
        <v>122 - ADMINISTRACAO GERAL</v>
      </c>
      <c r="F215" s="15" t="str">
        <f>VLOOKUP(A215,tab_funcao!$A$2:$C$115,3,FALSE)</f>
        <v>04 - Administração</v>
      </c>
      <c r="G215" s="15" t="str">
        <f t="shared" si="7"/>
        <v>20X6 - DESENVOLVIMENTO SUSTENTAVEL DA REGIAO DO CALHA NORTE</v>
      </c>
      <c r="H215" s="15" t="s">
        <v>246</v>
      </c>
      <c r="I215" s="16">
        <v>25273770</v>
      </c>
      <c r="J215" s="16">
        <v>38752561</v>
      </c>
      <c r="K215" s="13">
        <v>1929487</v>
      </c>
      <c r="L215" s="13">
        <v>47738559</v>
      </c>
    </row>
    <row r="216" spans="1:12" x14ac:dyDescent="0.15">
      <c r="A216" t="s">
        <v>56</v>
      </c>
      <c r="B216" t="s">
        <v>57</v>
      </c>
      <c r="C216" t="s">
        <v>658</v>
      </c>
      <c r="D216" t="s">
        <v>659</v>
      </c>
      <c r="E216" s="15" t="str">
        <f t="shared" si="6"/>
        <v>122 - ADMINISTRACAO GERAL</v>
      </c>
      <c r="F216" s="15" t="str">
        <f>VLOOKUP(A216,tab_funcao!$A$2:$C$115,3,FALSE)</f>
        <v>04 - Administração</v>
      </c>
      <c r="G216" s="15" t="str">
        <f t="shared" si="7"/>
        <v>20YQ - APOIO INSTITUCIONAL PARA APRIMORAMENTO DO SUS</v>
      </c>
      <c r="H216" s="15" t="s">
        <v>247</v>
      </c>
      <c r="I216" s="15"/>
      <c r="J216" s="16">
        <v>0</v>
      </c>
    </row>
    <row r="217" spans="1:12" x14ac:dyDescent="0.15">
      <c r="A217" t="s">
        <v>56</v>
      </c>
      <c r="B217" t="s">
        <v>57</v>
      </c>
      <c r="C217" t="s">
        <v>658</v>
      </c>
      <c r="D217" t="s">
        <v>659</v>
      </c>
      <c r="E217" s="15" t="str">
        <f t="shared" si="6"/>
        <v>122 - ADMINISTRACAO GERAL</v>
      </c>
      <c r="F217" s="15" t="str">
        <f>VLOOKUP(A217,tab_funcao!$A$2:$C$115,3,FALSE)</f>
        <v>04 - Administração</v>
      </c>
      <c r="G217" s="15" t="str">
        <f t="shared" si="7"/>
        <v>20YQ - APOIO INSTITUCIONAL PARA APRIMORAMENTO DO SUS</v>
      </c>
      <c r="H217" s="15" t="s">
        <v>246</v>
      </c>
      <c r="I217" s="16">
        <v>80000000</v>
      </c>
      <c r="J217" s="16">
        <v>83000000</v>
      </c>
      <c r="K217" s="13">
        <v>80000000</v>
      </c>
      <c r="L217" s="13">
        <v>78746363</v>
      </c>
    </row>
    <row r="218" spans="1:12" x14ac:dyDescent="0.15">
      <c r="A218" t="s">
        <v>56</v>
      </c>
      <c r="B218" t="s">
        <v>57</v>
      </c>
      <c r="C218" t="s">
        <v>660</v>
      </c>
      <c r="D218" t="s">
        <v>661</v>
      </c>
      <c r="E218" s="15" t="str">
        <f t="shared" si="6"/>
        <v>122 - ADMINISTRACAO GERAL</v>
      </c>
      <c r="F218" s="15" t="str">
        <f>VLOOKUP(A218,tab_funcao!$A$2:$C$115,3,FALSE)</f>
        <v>04 - Administração</v>
      </c>
      <c r="G218" s="15" t="str">
        <f t="shared" si="7"/>
        <v>20ZA - FORTALECIMENTO DAS ACOES DE AUTORIDADE MONETARIA</v>
      </c>
      <c r="H218" s="15" t="s">
        <v>247</v>
      </c>
      <c r="I218" s="16">
        <v>3029100</v>
      </c>
      <c r="J218" s="16">
        <v>6120000</v>
      </c>
      <c r="L218" s="13">
        <v>5910574</v>
      </c>
    </row>
    <row r="219" spans="1:12" x14ac:dyDescent="0.15">
      <c r="A219" t="s">
        <v>56</v>
      </c>
      <c r="B219" t="s">
        <v>57</v>
      </c>
      <c r="C219" t="s">
        <v>660</v>
      </c>
      <c r="D219" t="s">
        <v>661</v>
      </c>
      <c r="E219" s="15" t="str">
        <f t="shared" si="6"/>
        <v>122 - ADMINISTRACAO GERAL</v>
      </c>
      <c r="F219" s="15" t="str">
        <f>VLOOKUP(A219,tab_funcao!$A$2:$C$115,3,FALSE)</f>
        <v>04 - Administração</v>
      </c>
      <c r="G219" s="15" t="str">
        <f t="shared" si="7"/>
        <v>20ZA - FORTALECIMENTO DAS ACOES DE AUTORIDADE MONETARIA</v>
      </c>
      <c r="H219" s="15" t="s">
        <v>246</v>
      </c>
      <c r="I219" s="16">
        <v>27261900</v>
      </c>
      <c r="J219" s="16">
        <v>43880000</v>
      </c>
      <c r="K219" s="13">
        <v>326875</v>
      </c>
      <c r="L219" s="13">
        <v>32654126</v>
      </c>
    </row>
    <row r="220" spans="1:12" x14ac:dyDescent="0.15">
      <c r="A220" t="s">
        <v>56</v>
      </c>
      <c r="B220" t="s">
        <v>57</v>
      </c>
      <c r="C220" t="s">
        <v>662</v>
      </c>
      <c r="D220" t="s">
        <v>663</v>
      </c>
      <c r="E220" s="15" t="str">
        <f t="shared" si="6"/>
        <v>122 - ADMINISTRACAO GERAL</v>
      </c>
      <c r="F220" s="15" t="str">
        <f>VLOOKUP(A220,tab_funcao!$A$2:$C$115,3,FALSE)</f>
        <v>04 - Administração</v>
      </c>
      <c r="G220" s="15" t="str">
        <f t="shared" si="7"/>
        <v>210F - DESENVOLVIMENTO DA AVIACAO CIVIL (GESTAO)</v>
      </c>
      <c r="H220" s="15" t="s">
        <v>246</v>
      </c>
      <c r="I220" s="16">
        <v>17150000</v>
      </c>
      <c r="J220" s="16">
        <v>10000000</v>
      </c>
      <c r="K220" s="13">
        <v>17150000</v>
      </c>
      <c r="L220" s="13">
        <v>10379707</v>
      </c>
    </row>
    <row r="221" spans="1:12" x14ac:dyDescent="0.15">
      <c r="A221" t="s">
        <v>56</v>
      </c>
      <c r="B221" t="s">
        <v>57</v>
      </c>
      <c r="C221" t="s">
        <v>664</v>
      </c>
      <c r="D221" t="s">
        <v>665</v>
      </c>
      <c r="E221" s="15" t="str">
        <f t="shared" si="6"/>
        <v>122 - ADMINISTRACAO GERAL</v>
      </c>
      <c r="F221" s="15" t="str">
        <f>VLOOKUP(A221,tab_funcao!$A$2:$C$115,3,FALSE)</f>
        <v>04 - Administração</v>
      </c>
      <c r="G221" s="15" t="str">
        <f t="shared" si="7"/>
        <v>212S - DESENVOLVIMENTO, SUSTENTABILIDADE E FOMENTO DOS REGIMES DE P</v>
      </c>
      <c r="H221" s="15" t="s">
        <v>247</v>
      </c>
      <c r="I221" s="16">
        <v>847420</v>
      </c>
      <c r="J221" s="16">
        <v>969255</v>
      </c>
      <c r="L221" s="13">
        <v>70000</v>
      </c>
    </row>
    <row r="222" spans="1:12" x14ac:dyDescent="0.15">
      <c r="A222" t="s">
        <v>56</v>
      </c>
      <c r="B222" t="s">
        <v>57</v>
      </c>
      <c r="C222" t="s">
        <v>664</v>
      </c>
      <c r="D222" t="s">
        <v>665</v>
      </c>
      <c r="E222" s="15" t="str">
        <f t="shared" si="6"/>
        <v>122 - ADMINISTRACAO GERAL</v>
      </c>
      <c r="F222" s="15" t="str">
        <f>VLOOKUP(A222,tab_funcao!$A$2:$C$115,3,FALSE)</f>
        <v>04 - Administração</v>
      </c>
      <c r="G222" s="15" t="str">
        <f t="shared" si="7"/>
        <v>212S - DESENVOLVIMENTO, SUSTENTABILIDADE E FOMENTO DOS REGIMES DE P</v>
      </c>
      <c r="H222" s="15" t="s">
        <v>246</v>
      </c>
      <c r="I222" s="16">
        <v>847421</v>
      </c>
      <c r="J222" s="16">
        <v>1448736</v>
      </c>
      <c r="K222" s="13">
        <v>211851</v>
      </c>
      <c r="L222" s="13">
        <v>271467</v>
      </c>
    </row>
    <row r="223" spans="1:12" x14ac:dyDescent="0.15">
      <c r="A223" t="s">
        <v>56</v>
      </c>
      <c r="B223" t="s">
        <v>57</v>
      </c>
      <c r="C223" t="s">
        <v>666</v>
      </c>
      <c r="D223" t="s">
        <v>667</v>
      </c>
      <c r="E223" s="15" t="str">
        <f t="shared" si="6"/>
        <v>122 - ADMINISTRACAO GERAL</v>
      </c>
      <c r="F223" s="15" t="str">
        <f>VLOOKUP(A223,tab_funcao!$A$2:$C$115,3,FALSE)</f>
        <v>04 - Administração</v>
      </c>
      <c r="G223" s="15" t="str">
        <f t="shared" si="7"/>
        <v>214H - INATIVOS MILITARES DAS FORCAS ARMADAS</v>
      </c>
      <c r="H223" s="15" t="s">
        <v>247</v>
      </c>
      <c r="I223" s="16">
        <v>19703824170</v>
      </c>
      <c r="J223" s="16">
        <v>12943689981</v>
      </c>
      <c r="K223" s="13">
        <v>0</v>
      </c>
      <c r="L223" s="13">
        <v>12987838070</v>
      </c>
    </row>
    <row r="224" spans="1:12" x14ac:dyDescent="0.15">
      <c r="A224" t="s">
        <v>56</v>
      </c>
      <c r="B224" t="s">
        <v>57</v>
      </c>
      <c r="C224" t="s">
        <v>666</v>
      </c>
      <c r="D224" t="s">
        <v>667</v>
      </c>
      <c r="E224" s="15" t="str">
        <f t="shared" si="6"/>
        <v>122 - ADMINISTRACAO GERAL</v>
      </c>
      <c r="F224" s="15" t="str">
        <f>VLOOKUP(A224,tab_funcao!$A$2:$C$115,3,FALSE)</f>
        <v>04 - Administração</v>
      </c>
      <c r="G224" s="15" t="str">
        <f t="shared" si="7"/>
        <v>214H - INATIVOS MILITARES DAS FORCAS ARMADAS</v>
      </c>
      <c r="H224" s="15" t="s">
        <v>246</v>
      </c>
      <c r="I224" s="16">
        <v>6567941389</v>
      </c>
      <c r="J224" s="16">
        <v>12684201116</v>
      </c>
      <c r="K224" s="13">
        <v>13946498875</v>
      </c>
      <c r="L224" s="13">
        <v>14277522615</v>
      </c>
    </row>
    <row r="225" spans="1:12" x14ac:dyDescent="0.15">
      <c r="A225" t="s">
        <v>56</v>
      </c>
      <c r="B225" t="s">
        <v>57</v>
      </c>
      <c r="C225" t="s">
        <v>668</v>
      </c>
      <c r="D225" t="s">
        <v>669</v>
      </c>
      <c r="E225" s="15" t="str">
        <f t="shared" si="6"/>
        <v>122 - ADMINISTRACAO GERAL</v>
      </c>
      <c r="F225" s="15" t="str">
        <f>VLOOKUP(A225,tab_funcao!$A$2:$C$115,3,FALSE)</f>
        <v>04 - Administração</v>
      </c>
      <c r="G225" s="15" t="str">
        <f t="shared" si="7"/>
        <v>216G - OPERACIONALIZACAO DO FUNDO DE ESTABILIDADE DO SEGURO RURAL -</v>
      </c>
      <c r="H225" s="15" t="s">
        <v>246</v>
      </c>
      <c r="I225" s="16">
        <v>6500000</v>
      </c>
      <c r="J225" s="16">
        <v>6500000</v>
      </c>
      <c r="K225" s="13">
        <v>6500000</v>
      </c>
      <c r="L225" s="13">
        <v>6442246</v>
      </c>
    </row>
    <row r="226" spans="1:12" x14ac:dyDescent="0.15">
      <c r="A226" t="s">
        <v>56</v>
      </c>
      <c r="B226" t="s">
        <v>57</v>
      </c>
      <c r="C226" t="s">
        <v>670</v>
      </c>
      <c r="D226" t="s">
        <v>671</v>
      </c>
      <c r="E226" s="15" t="str">
        <f t="shared" si="6"/>
        <v>122 - ADMINISTRACAO GERAL</v>
      </c>
      <c r="F226" s="15" t="str">
        <f>VLOOKUP(A226,tab_funcao!$A$2:$C$115,3,FALSE)</f>
        <v>04 - Administração</v>
      </c>
      <c r="G226" s="15" t="str">
        <f t="shared" si="7"/>
        <v>216H - AJUDA DE CUSTO PARA MORADIA OU AUXILIO-MORADIA A AGENTES PUB</v>
      </c>
      <c r="H226" s="15" t="s">
        <v>247</v>
      </c>
      <c r="I226" s="16">
        <v>329719270</v>
      </c>
      <c r="J226" s="16">
        <v>158824122</v>
      </c>
      <c r="K226" s="13">
        <v>42000000</v>
      </c>
      <c r="L226" s="13">
        <v>150621553</v>
      </c>
    </row>
    <row r="227" spans="1:12" x14ac:dyDescent="0.15">
      <c r="A227" t="s">
        <v>56</v>
      </c>
      <c r="B227" t="s">
        <v>57</v>
      </c>
      <c r="C227" t="s">
        <v>670</v>
      </c>
      <c r="D227" t="s">
        <v>671</v>
      </c>
      <c r="E227" s="15" t="str">
        <f t="shared" si="6"/>
        <v>122 - ADMINISTRACAO GERAL</v>
      </c>
      <c r="F227" s="15" t="str">
        <f>VLOOKUP(A227,tab_funcao!$A$2:$C$115,3,FALSE)</f>
        <v>04 - Administração</v>
      </c>
      <c r="G227" s="15" t="str">
        <f t="shared" si="7"/>
        <v>216H - AJUDA DE CUSTO PARA MORADIA OU AUXILIO-MORADIA A AGENTES PUB</v>
      </c>
      <c r="H227" s="15" t="s">
        <v>246</v>
      </c>
      <c r="I227" s="16">
        <v>262371707</v>
      </c>
      <c r="J227" s="16">
        <v>331860411</v>
      </c>
      <c r="K227" s="13">
        <v>104500649.98999999</v>
      </c>
      <c r="L227" s="13">
        <v>421590817</v>
      </c>
    </row>
    <row r="228" spans="1:12" x14ac:dyDescent="0.15">
      <c r="A228" t="s">
        <v>56</v>
      </c>
      <c r="B228" t="s">
        <v>57</v>
      </c>
      <c r="C228" t="s">
        <v>672</v>
      </c>
      <c r="D228" t="s">
        <v>673</v>
      </c>
      <c r="E228" s="15" t="str">
        <f t="shared" si="6"/>
        <v>122 - ADMINISTRACAO GERAL</v>
      </c>
      <c r="F228" s="15" t="str">
        <f>VLOOKUP(A228,tab_funcao!$A$2:$C$115,3,FALSE)</f>
        <v>04 - Administração</v>
      </c>
      <c r="G228" s="15" t="str">
        <f t="shared" si="7"/>
        <v>216Q - APERFEICOAMENTO E FORTALECIMENTO DA GESTAO DE PESSOAS</v>
      </c>
      <c r="H228" s="15" t="s">
        <v>247</v>
      </c>
      <c r="I228" s="16">
        <v>1778729</v>
      </c>
      <c r="J228" s="16">
        <v>746538</v>
      </c>
      <c r="L228" s="13">
        <v>720991</v>
      </c>
    </row>
    <row r="229" spans="1:12" x14ac:dyDescent="0.15">
      <c r="A229" t="s">
        <v>56</v>
      </c>
      <c r="B229" t="s">
        <v>57</v>
      </c>
      <c r="C229" t="s">
        <v>672</v>
      </c>
      <c r="D229" t="s">
        <v>673</v>
      </c>
      <c r="E229" s="15" t="str">
        <f t="shared" si="6"/>
        <v>122 - ADMINISTRACAO GERAL</v>
      </c>
      <c r="F229" s="15" t="str">
        <f>VLOOKUP(A229,tab_funcao!$A$2:$C$115,3,FALSE)</f>
        <v>04 - Administração</v>
      </c>
      <c r="G229" s="15" t="str">
        <f t="shared" si="7"/>
        <v>216Q - APERFEICOAMENTO E FORTALECIMENTO DA GESTAO DE PESSOAS</v>
      </c>
      <c r="H229" s="15" t="s">
        <v>246</v>
      </c>
      <c r="I229" s="16">
        <v>4527822</v>
      </c>
      <c r="J229" s="16">
        <v>2876537</v>
      </c>
      <c r="K229" s="13">
        <v>444681</v>
      </c>
      <c r="L229" s="13">
        <v>3395868</v>
      </c>
    </row>
    <row r="230" spans="1:12" x14ac:dyDescent="0.15">
      <c r="A230" t="s">
        <v>56</v>
      </c>
      <c r="B230" t="s">
        <v>57</v>
      </c>
      <c r="C230" t="s">
        <v>674</v>
      </c>
      <c r="D230" t="s">
        <v>675</v>
      </c>
      <c r="E230" s="15" t="str">
        <f t="shared" si="6"/>
        <v>122 - ADMINISTRACAO GERAL</v>
      </c>
      <c r="F230" s="15" t="str">
        <f>VLOOKUP(A230,tab_funcao!$A$2:$C$115,3,FALSE)</f>
        <v>04 - Administração</v>
      </c>
      <c r="G230" s="15" t="str">
        <f t="shared" si="7"/>
        <v>216Z - GESTAO E PROMOCAO DO PROGRAMA DE PARCERIAS DE INVESTIMENTOS</v>
      </c>
      <c r="H230" s="15" t="s">
        <v>247</v>
      </c>
      <c r="I230" s="16">
        <v>1000000</v>
      </c>
      <c r="J230" s="16">
        <v>775200</v>
      </c>
      <c r="L230" s="13">
        <v>0</v>
      </c>
    </row>
    <row r="231" spans="1:12" x14ac:dyDescent="0.15">
      <c r="A231" t="s">
        <v>56</v>
      </c>
      <c r="B231" t="s">
        <v>57</v>
      </c>
      <c r="C231" t="s">
        <v>674</v>
      </c>
      <c r="D231" t="s">
        <v>675</v>
      </c>
      <c r="E231" s="15" t="str">
        <f t="shared" si="6"/>
        <v>122 - ADMINISTRACAO GERAL</v>
      </c>
      <c r="F231" s="15" t="str">
        <f>VLOOKUP(A231,tab_funcao!$A$2:$C$115,3,FALSE)</f>
        <v>04 - Administração</v>
      </c>
      <c r="G231" s="15" t="str">
        <f t="shared" si="7"/>
        <v>216Z - GESTAO E PROMOCAO DO PROGRAMA DE PARCERIAS DE INVESTIMENTOS</v>
      </c>
      <c r="H231" s="15" t="s">
        <v>246</v>
      </c>
      <c r="I231" s="16">
        <v>1000000</v>
      </c>
      <c r="J231" s="16">
        <v>1124800</v>
      </c>
      <c r="K231" s="13">
        <v>249999</v>
      </c>
      <c r="L231" s="13">
        <v>683588</v>
      </c>
    </row>
    <row r="232" spans="1:12" x14ac:dyDescent="0.15">
      <c r="A232" t="s">
        <v>56</v>
      </c>
      <c r="B232" t="s">
        <v>57</v>
      </c>
      <c r="C232" t="s">
        <v>676</v>
      </c>
      <c r="D232" t="s">
        <v>677</v>
      </c>
      <c r="E232" s="15" t="str">
        <f t="shared" si="6"/>
        <v>122 - ADMINISTRACAO GERAL</v>
      </c>
      <c r="F232" s="15" t="str">
        <f>VLOOKUP(A232,tab_funcao!$A$2:$C$115,3,FALSE)</f>
        <v>04 - Administração</v>
      </c>
      <c r="G232" s="15" t="str">
        <f t="shared" si="7"/>
        <v>218I - ATIVOS CIVIS DOS EX-TERRITORIOS E DO ANTIGO ESTADO DA GUANAB</v>
      </c>
      <c r="H232" s="15" t="s">
        <v>247</v>
      </c>
      <c r="I232" s="16">
        <v>1007373103</v>
      </c>
      <c r="J232" s="15"/>
      <c r="K232" s="13">
        <v>0</v>
      </c>
    </row>
    <row r="233" spans="1:12" x14ac:dyDescent="0.15">
      <c r="A233" t="s">
        <v>56</v>
      </c>
      <c r="B233" t="s">
        <v>57</v>
      </c>
      <c r="C233" t="s">
        <v>676</v>
      </c>
      <c r="D233" t="s">
        <v>677</v>
      </c>
      <c r="E233" s="15" t="str">
        <f t="shared" si="6"/>
        <v>122 - ADMINISTRACAO GERAL</v>
      </c>
      <c r="F233" s="15" t="str">
        <f>VLOOKUP(A233,tab_funcao!$A$2:$C$115,3,FALSE)</f>
        <v>04 - Administração</v>
      </c>
      <c r="G233" s="15" t="str">
        <f t="shared" si="7"/>
        <v>218I - ATIVOS CIVIS DOS EX-TERRITORIOS E DO ANTIGO ESTADO DA GUANAB</v>
      </c>
      <c r="H233" s="15" t="s">
        <v>246</v>
      </c>
      <c r="I233" s="16">
        <v>335791034</v>
      </c>
      <c r="J233" s="16">
        <v>1371654943</v>
      </c>
      <c r="K233" s="13">
        <v>666181859</v>
      </c>
      <c r="L233" s="13">
        <v>1362435565</v>
      </c>
    </row>
    <row r="234" spans="1:12" x14ac:dyDescent="0.15">
      <c r="A234" t="s">
        <v>56</v>
      </c>
      <c r="B234" t="s">
        <v>57</v>
      </c>
      <c r="C234" t="s">
        <v>678</v>
      </c>
      <c r="D234" t="s">
        <v>679</v>
      </c>
      <c r="E234" s="15" t="str">
        <f t="shared" si="6"/>
        <v>122 - ADMINISTRACAO GERAL</v>
      </c>
      <c r="F234" s="15" t="str">
        <f>VLOOKUP(A234,tab_funcao!$A$2:$C$115,3,FALSE)</f>
        <v>04 - Administração</v>
      </c>
      <c r="G234" s="15" t="str">
        <f t="shared" si="7"/>
        <v>218J - ATIVOS MILITARES DOS EX-TERRITORIOS E DO ANTIGO ESTADO DA GU</v>
      </c>
      <c r="H234" s="15" t="s">
        <v>247</v>
      </c>
      <c r="I234" s="16">
        <v>132666133</v>
      </c>
      <c r="J234" s="15"/>
      <c r="K234" s="13">
        <v>0</v>
      </c>
    </row>
    <row r="235" spans="1:12" x14ac:dyDescent="0.15">
      <c r="A235" t="s">
        <v>56</v>
      </c>
      <c r="B235" t="s">
        <v>57</v>
      </c>
      <c r="C235" t="s">
        <v>678</v>
      </c>
      <c r="D235" t="s">
        <v>679</v>
      </c>
      <c r="E235" s="15" t="str">
        <f t="shared" si="6"/>
        <v>122 - ADMINISTRACAO GERAL</v>
      </c>
      <c r="F235" s="15" t="str">
        <f>VLOOKUP(A235,tab_funcao!$A$2:$C$115,3,FALSE)</f>
        <v>04 - Administração</v>
      </c>
      <c r="G235" s="15" t="str">
        <f t="shared" si="7"/>
        <v>218J - ATIVOS MILITARES DOS EX-TERRITORIOS E DO ANTIGO ESTADO DA GU</v>
      </c>
      <c r="H235" s="15" t="s">
        <v>246</v>
      </c>
      <c r="I235" s="16">
        <v>44222043</v>
      </c>
      <c r="J235" s="16">
        <v>185741357</v>
      </c>
      <c r="K235" s="13">
        <v>51500648</v>
      </c>
      <c r="L235" s="13">
        <v>149663124</v>
      </c>
    </row>
    <row r="236" spans="1:12" x14ac:dyDescent="0.15">
      <c r="A236" t="s">
        <v>56</v>
      </c>
      <c r="B236" t="s">
        <v>57</v>
      </c>
      <c r="C236" t="s">
        <v>680</v>
      </c>
      <c r="D236" t="s">
        <v>681</v>
      </c>
      <c r="E236" s="15" t="str">
        <f t="shared" si="6"/>
        <v>122 - ADMINISTRACAO GERAL</v>
      </c>
      <c r="F236" s="15" t="str">
        <f>VLOOKUP(A236,tab_funcao!$A$2:$C$115,3,FALSE)</f>
        <v>04 - Administração</v>
      </c>
      <c r="G236" s="15" t="str">
        <f t="shared" si="7"/>
        <v>218K - INATIVOS MILITARES DOS EX-TERRITORIOS E DO ANTIGO ESTADO DA</v>
      </c>
      <c r="H236" s="15" t="s">
        <v>247</v>
      </c>
      <c r="I236" s="16">
        <v>677573062</v>
      </c>
      <c r="J236" s="15"/>
      <c r="K236" s="13">
        <v>0</v>
      </c>
    </row>
    <row r="237" spans="1:12" x14ac:dyDescent="0.15">
      <c r="A237" t="s">
        <v>56</v>
      </c>
      <c r="B237" t="s">
        <v>57</v>
      </c>
      <c r="C237" t="s">
        <v>680</v>
      </c>
      <c r="D237" t="s">
        <v>681</v>
      </c>
      <c r="E237" s="15" t="str">
        <f t="shared" si="6"/>
        <v>122 - ADMINISTRACAO GERAL</v>
      </c>
      <c r="F237" s="15" t="str">
        <f>VLOOKUP(A237,tab_funcao!$A$2:$C$115,3,FALSE)</f>
        <v>04 - Administração</v>
      </c>
      <c r="G237" s="15" t="str">
        <f t="shared" si="7"/>
        <v>218K - INATIVOS MILITARES DOS EX-TERRITORIOS E DO ANTIGO ESTADO DA</v>
      </c>
      <c r="H237" s="15" t="s">
        <v>246</v>
      </c>
      <c r="I237" s="16">
        <v>225857687</v>
      </c>
      <c r="J237" s="16">
        <v>905107216</v>
      </c>
      <c r="K237" s="13">
        <v>474052586</v>
      </c>
      <c r="L237" s="13">
        <v>958201044</v>
      </c>
    </row>
    <row r="238" spans="1:12" x14ac:dyDescent="0.15">
      <c r="A238" t="s">
        <v>56</v>
      </c>
      <c r="B238" t="s">
        <v>57</v>
      </c>
      <c r="C238" t="s">
        <v>682</v>
      </c>
      <c r="D238" t="s">
        <v>683</v>
      </c>
      <c r="E238" s="15" t="str">
        <f t="shared" si="6"/>
        <v>122 - ADMINISTRACAO GERAL</v>
      </c>
      <c r="F238" s="15" t="str">
        <f>VLOOKUP(A238,tab_funcao!$A$2:$C$115,3,FALSE)</f>
        <v>04 - Administração</v>
      </c>
      <c r="G238" s="15" t="str">
        <f t="shared" si="7"/>
        <v>218S - APOIO AO PLANEJAMENTO, GERENCIAMENTO E ACOMPANHAMENTO DA IMP</v>
      </c>
      <c r="H238" s="15" t="s">
        <v>247</v>
      </c>
      <c r="I238" s="16">
        <v>52967708</v>
      </c>
      <c r="J238" s="16">
        <v>40273680</v>
      </c>
      <c r="L238" s="13">
        <v>27582677</v>
      </c>
    </row>
    <row r="239" spans="1:12" x14ac:dyDescent="0.15">
      <c r="A239" t="s">
        <v>56</v>
      </c>
      <c r="B239" t="s">
        <v>57</v>
      </c>
      <c r="C239" t="s">
        <v>682</v>
      </c>
      <c r="D239" t="s">
        <v>683</v>
      </c>
      <c r="E239" s="15" t="str">
        <f t="shared" si="6"/>
        <v>122 - ADMINISTRACAO GERAL</v>
      </c>
      <c r="F239" s="15" t="str">
        <f>VLOOKUP(A239,tab_funcao!$A$2:$C$115,3,FALSE)</f>
        <v>04 - Administração</v>
      </c>
      <c r="G239" s="15" t="str">
        <f t="shared" si="7"/>
        <v>218S - APOIO AO PLANEJAMENTO, GERENCIAMENTO E ACOMPANHAMENTO DA IMP</v>
      </c>
      <c r="H239" s="15" t="s">
        <v>246</v>
      </c>
      <c r="I239" s="16">
        <v>92672615</v>
      </c>
      <c r="J239" s="16">
        <v>112416495</v>
      </c>
      <c r="K239" s="13">
        <v>33125124</v>
      </c>
      <c r="L239" s="13">
        <v>81220331</v>
      </c>
    </row>
    <row r="240" spans="1:12" x14ac:dyDescent="0.15">
      <c r="A240" t="s">
        <v>56</v>
      </c>
      <c r="B240" t="s">
        <v>57</v>
      </c>
      <c r="C240" t="s">
        <v>684</v>
      </c>
      <c r="D240" t="s">
        <v>685</v>
      </c>
      <c r="E240" s="15" t="str">
        <f t="shared" si="6"/>
        <v>122 - ADMINISTRACAO GERAL</v>
      </c>
      <c r="F240" s="15" t="str">
        <f>VLOOKUP(A240,tab_funcao!$A$2:$C$115,3,FALSE)</f>
        <v>04 - Administração</v>
      </c>
      <c r="G240" s="15" t="str">
        <f t="shared" si="7"/>
        <v>218U - APOIO AO CUSTEIO DE DESPESAS INSTITUCIONAIS DE ENTIDADES REP</v>
      </c>
      <c r="H240" s="15" t="s">
        <v>247</v>
      </c>
      <c r="I240" s="15"/>
      <c r="J240" s="16">
        <v>0</v>
      </c>
    </row>
    <row r="241" spans="1:12" x14ac:dyDescent="0.15">
      <c r="A241" t="s">
        <v>56</v>
      </c>
      <c r="B241" t="s">
        <v>57</v>
      </c>
      <c r="C241" t="s">
        <v>684</v>
      </c>
      <c r="D241" t="s">
        <v>685</v>
      </c>
      <c r="E241" s="15" t="str">
        <f t="shared" si="6"/>
        <v>122 - ADMINISTRACAO GERAL</v>
      </c>
      <c r="F241" s="15" t="str">
        <f>VLOOKUP(A241,tab_funcao!$A$2:$C$115,3,FALSE)</f>
        <v>04 - Administração</v>
      </c>
      <c r="G241" s="15" t="str">
        <f t="shared" si="7"/>
        <v>218U - APOIO AO CUSTEIO DE DESPESAS INSTITUCIONAIS DE ENTIDADES REP</v>
      </c>
      <c r="H241" s="15" t="s">
        <v>246</v>
      </c>
      <c r="I241" s="16">
        <v>14420000</v>
      </c>
      <c r="J241" s="16">
        <v>14420000</v>
      </c>
      <c r="K241" s="13">
        <v>14420000</v>
      </c>
      <c r="L241" s="13">
        <v>14420000</v>
      </c>
    </row>
    <row r="242" spans="1:12" x14ac:dyDescent="0.15">
      <c r="A242" t="s">
        <v>56</v>
      </c>
      <c r="B242" t="s">
        <v>57</v>
      </c>
      <c r="C242" t="s">
        <v>686</v>
      </c>
      <c r="D242" t="s">
        <v>687</v>
      </c>
      <c r="E242" s="15" t="str">
        <f t="shared" si="6"/>
        <v>122 - ADMINISTRACAO GERAL</v>
      </c>
      <c r="F242" s="15" t="str">
        <f>VLOOKUP(A242,tab_funcao!$A$2:$C$115,3,FALSE)</f>
        <v>04 - Administração</v>
      </c>
      <c r="G242" s="15" t="str">
        <f t="shared" si="7"/>
        <v>219M - IMPLEMENTACAO DO PROGRAMA DE PROTECAO INTEGRADA DE FRONTEIRA</v>
      </c>
      <c r="H242" s="15" t="s">
        <v>247</v>
      </c>
      <c r="I242" s="16">
        <v>42398</v>
      </c>
      <c r="J242" s="16">
        <v>54771</v>
      </c>
      <c r="L242" s="13">
        <v>52897</v>
      </c>
    </row>
    <row r="243" spans="1:12" x14ac:dyDescent="0.15">
      <c r="A243" t="s">
        <v>56</v>
      </c>
      <c r="B243" t="s">
        <v>57</v>
      </c>
      <c r="C243" t="s">
        <v>686</v>
      </c>
      <c r="D243" t="s">
        <v>687</v>
      </c>
      <c r="E243" s="15" t="str">
        <f t="shared" si="6"/>
        <v>122 - ADMINISTRACAO GERAL</v>
      </c>
      <c r="F243" s="15" t="str">
        <f>VLOOKUP(A243,tab_funcao!$A$2:$C$115,3,FALSE)</f>
        <v>04 - Administração</v>
      </c>
      <c r="G243" s="15" t="str">
        <f t="shared" si="7"/>
        <v>219M - IMPLEMENTACAO DO PROGRAMA DE PROTECAO INTEGRADA DE FRONTEIRA</v>
      </c>
      <c r="H243" s="15" t="s">
        <v>246</v>
      </c>
      <c r="I243" s="16">
        <v>59160</v>
      </c>
      <c r="J243" s="16">
        <v>79470</v>
      </c>
      <c r="K243" s="13">
        <v>6000</v>
      </c>
      <c r="L243" s="13">
        <v>73120</v>
      </c>
    </row>
    <row r="244" spans="1:12" x14ac:dyDescent="0.15">
      <c r="A244" t="s">
        <v>56</v>
      </c>
      <c r="B244" t="s">
        <v>57</v>
      </c>
      <c r="C244" t="s">
        <v>688</v>
      </c>
      <c r="D244" t="s">
        <v>689</v>
      </c>
      <c r="E244" s="15" t="str">
        <f t="shared" si="6"/>
        <v>122 - ADMINISTRACAO GERAL</v>
      </c>
      <c r="F244" s="15" t="str">
        <f>VLOOKUP(A244,tab_funcao!$A$2:$C$115,3,FALSE)</f>
        <v>04 - Administração</v>
      </c>
      <c r="G244" s="15" t="str">
        <f t="shared" si="7"/>
        <v>21AN - COORDENACAO , ELABORACAO E PROPOSICOES PARA MODERNIZACAO DO</v>
      </c>
      <c r="H244" s="15" t="s">
        <v>247</v>
      </c>
      <c r="I244" s="16">
        <v>1542427</v>
      </c>
      <c r="J244" s="16">
        <v>408000</v>
      </c>
      <c r="L244" s="13">
        <v>394038</v>
      </c>
    </row>
    <row r="245" spans="1:12" x14ac:dyDescent="0.15">
      <c r="A245" t="s">
        <v>56</v>
      </c>
      <c r="B245" t="s">
        <v>57</v>
      </c>
      <c r="C245" t="s">
        <v>688</v>
      </c>
      <c r="D245" t="s">
        <v>689</v>
      </c>
      <c r="E245" s="15" t="str">
        <f t="shared" si="6"/>
        <v>122 - ADMINISTRACAO GERAL</v>
      </c>
      <c r="F245" s="15" t="str">
        <f>VLOOKUP(A245,tab_funcao!$A$2:$C$115,3,FALSE)</f>
        <v>04 - Administração</v>
      </c>
      <c r="G245" s="15" t="str">
        <f t="shared" si="7"/>
        <v>21AN - COORDENACAO , ELABORACAO E PROPOSICOES PARA MODERNIZACAO DO</v>
      </c>
      <c r="H245" s="15" t="s">
        <v>246</v>
      </c>
      <c r="I245" s="16">
        <v>1457573</v>
      </c>
      <c r="J245" s="16">
        <v>592000</v>
      </c>
      <c r="K245" s="13">
        <v>10000</v>
      </c>
      <c r="L245" s="13">
        <v>544693</v>
      </c>
    </row>
    <row r="246" spans="1:12" x14ac:dyDescent="0.15">
      <c r="A246" t="s">
        <v>56</v>
      </c>
      <c r="B246" t="s">
        <v>57</v>
      </c>
      <c r="C246" t="s">
        <v>690</v>
      </c>
      <c r="D246" t="s">
        <v>691</v>
      </c>
      <c r="E246" s="15" t="str">
        <f t="shared" si="6"/>
        <v>122 - ADMINISTRACAO GERAL</v>
      </c>
      <c r="F246" s="15" t="str">
        <f>VLOOKUP(A246,tab_funcao!$A$2:$C$115,3,FALSE)</f>
        <v>04 - Administração</v>
      </c>
      <c r="G246" s="15" t="str">
        <f t="shared" si="7"/>
        <v>21AV - BONUS DE EFICIENCIA E PRODUTIVIDADE NA ATIVIDADE DE AUDITORI</v>
      </c>
      <c r="H246" s="15" t="s">
        <v>246</v>
      </c>
      <c r="I246" s="15"/>
      <c r="J246" s="16">
        <v>0</v>
      </c>
    </row>
    <row r="247" spans="1:12" x14ac:dyDescent="0.15">
      <c r="A247" t="s">
        <v>56</v>
      </c>
      <c r="B247" t="s">
        <v>57</v>
      </c>
      <c r="C247" t="s">
        <v>692</v>
      </c>
      <c r="D247" t="s">
        <v>693</v>
      </c>
      <c r="E247" s="15" t="str">
        <f t="shared" si="6"/>
        <v>122 - ADMINISTRACAO GERAL</v>
      </c>
      <c r="F247" s="15" t="str">
        <f>VLOOKUP(A247,tab_funcao!$A$2:$C$115,3,FALSE)</f>
        <v>04 - Administração</v>
      </c>
      <c r="G247" s="15" t="str">
        <f t="shared" si="7"/>
        <v>21AW - BONUS DE EFICIENCIA E PRODUTIVIDADE NA ATIVIDADE TRIBUTARIA</v>
      </c>
      <c r="H247" s="15" t="s">
        <v>246</v>
      </c>
      <c r="I247" s="15"/>
      <c r="J247" s="16">
        <v>0</v>
      </c>
    </row>
    <row r="248" spans="1:12" x14ac:dyDescent="0.15">
      <c r="A248" t="s">
        <v>56</v>
      </c>
      <c r="B248" t="s">
        <v>57</v>
      </c>
      <c r="C248" t="s">
        <v>694</v>
      </c>
      <c r="D248" t="s">
        <v>695</v>
      </c>
      <c r="E248" s="15" t="str">
        <f t="shared" si="6"/>
        <v>122 - ADMINISTRACAO GERAL</v>
      </c>
      <c r="F248" s="15" t="str">
        <f>VLOOKUP(A248,tab_funcao!$A$2:$C$115,3,FALSE)</f>
        <v>04 - Administração</v>
      </c>
      <c r="G248" s="15" t="str">
        <f t="shared" si="7"/>
        <v>21AX - GESTAO DAS POLITICAS DE PREVIDENCIA E TRABALHO</v>
      </c>
      <c r="H248" s="15" t="s">
        <v>247</v>
      </c>
      <c r="I248" s="16">
        <v>11115381</v>
      </c>
      <c r="J248" s="16">
        <v>12712460</v>
      </c>
      <c r="L248" s="13">
        <v>12278026</v>
      </c>
    </row>
    <row r="249" spans="1:12" x14ac:dyDescent="0.15">
      <c r="A249" t="s">
        <v>56</v>
      </c>
      <c r="B249" t="s">
        <v>57</v>
      </c>
      <c r="C249" t="s">
        <v>694</v>
      </c>
      <c r="D249" t="s">
        <v>695</v>
      </c>
      <c r="E249" s="15" t="str">
        <f t="shared" si="6"/>
        <v>122 - ADMINISTRACAO GERAL</v>
      </c>
      <c r="F249" s="15" t="str">
        <f>VLOOKUP(A249,tab_funcao!$A$2:$C$115,3,FALSE)</f>
        <v>04 - Administração</v>
      </c>
      <c r="G249" s="15" t="str">
        <f t="shared" si="7"/>
        <v>21AX - GESTAO DAS POLITICAS DE PREVIDENCIA E TRABALHO</v>
      </c>
      <c r="H249" s="15" t="s">
        <v>246</v>
      </c>
      <c r="I249" s="16">
        <v>11115384</v>
      </c>
      <c r="J249" s="16">
        <v>18445532</v>
      </c>
      <c r="K249" s="13">
        <v>6587513</v>
      </c>
      <c r="L249" s="13">
        <v>20344021</v>
      </c>
    </row>
    <row r="250" spans="1:12" x14ac:dyDescent="0.15">
      <c r="A250" t="s">
        <v>56</v>
      </c>
      <c r="B250" t="s">
        <v>57</v>
      </c>
      <c r="C250" t="s">
        <v>696</v>
      </c>
      <c r="D250" t="s">
        <v>697</v>
      </c>
      <c r="E250" s="15" t="str">
        <f t="shared" si="6"/>
        <v>122 - ADMINISTRACAO GERAL</v>
      </c>
      <c r="F250" s="15" t="str">
        <f>VLOOKUP(A250,tab_funcao!$A$2:$C$115,3,FALSE)</f>
        <v>04 - Administração</v>
      </c>
      <c r="G250" s="15" t="str">
        <f t="shared" si="7"/>
        <v>21BW - BONUS DE EFICIENCIA E PRODUTIVIDADE DE SERVIDORES INATIVOS E</v>
      </c>
      <c r="H250" s="15" t="s">
        <v>246</v>
      </c>
      <c r="I250" s="16">
        <v>443952972</v>
      </c>
      <c r="J250" s="16">
        <v>443952972</v>
      </c>
      <c r="K250" s="13">
        <v>443952972</v>
      </c>
      <c r="L250" s="13">
        <v>524810926</v>
      </c>
    </row>
    <row r="251" spans="1:12" x14ac:dyDescent="0.15">
      <c r="A251" t="s">
        <v>56</v>
      </c>
      <c r="B251" t="s">
        <v>57</v>
      </c>
      <c r="C251" t="s">
        <v>698</v>
      </c>
      <c r="D251" t="s">
        <v>699</v>
      </c>
      <c r="E251" s="15" t="str">
        <f t="shared" si="6"/>
        <v>122 - ADMINISTRACAO GERAL</v>
      </c>
      <c r="F251" s="15" t="str">
        <f>VLOOKUP(A251,tab_funcao!$A$2:$C$115,3,FALSE)</f>
        <v>04 - Administração</v>
      </c>
      <c r="G251" s="15" t="str">
        <f t="shared" si="7"/>
        <v>21BX - BONUS DE EFICIENCIA E PRODUTIVIDADE DE SERVIDORES ATIVOS DA</v>
      </c>
      <c r="H251" s="15" t="s">
        <v>246</v>
      </c>
      <c r="I251" s="16">
        <v>529606980</v>
      </c>
      <c r="J251" s="16">
        <v>529606980</v>
      </c>
      <c r="K251" s="13">
        <v>529606980</v>
      </c>
      <c r="L251" s="13">
        <v>521152579</v>
      </c>
    </row>
    <row r="252" spans="1:12" x14ac:dyDescent="0.15">
      <c r="A252" t="s">
        <v>56</v>
      </c>
      <c r="B252" t="s">
        <v>57</v>
      </c>
      <c r="C252" t="s">
        <v>700</v>
      </c>
      <c r="D252" t="s">
        <v>701</v>
      </c>
      <c r="E252" s="15" t="str">
        <f t="shared" si="6"/>
        <v>122 - ADMINISTRACAO GERAL</v>
      </c>
      <c r="F252" s="15" t="str">
        <f>VLOOKUP(A252,tab_funcao!$A$2:$C$115,3,FALSE)</f>
        <v>04 - Administração</v>
      </c>
      <c r="G252" s="15" t="str">
        <f t="shared" si="7"/>
        <v>21C0 - ENFRENTAMENTO DA EMERGENCIA DE SAUDE PUBLICA DE IMPORTANCIA</v>
      </c>
      <c r="H252" s="15" t="s">
        <v>247</v>
      </c>
      <c r="I252" s="15"/>
      <c r="J252" s="15"/>
      <c r="K252" s="13">
        <v>1682804743</v>
      </c>
      <c r="L252" s="13">
        <v>18170578956</v>
      </c>
    </row>
    <row r="253" spans="1:12" x14ac:dyDescent="0.15">
      <c r="A253" t="s">
        <v>56</v>
      </c>
      <c r="B253" t="s">
        <v>57</v>
      </c>
      <c r="C253" t="s">
        <v>700</v>
      </c>
      <c r="D253" t="s">
        <v>701</v>
      </c>
      <c r="E253" s="15" t="str">
        <f t="shared" si="6"/>
        <v>122 - ADMINISTRACAO GERAL</v>
      </c>
      <c r="F253" s="15" t="str">
        <f>VLOOKUP(A253,tab_funcao!$A$2:$C$115,3,FALSE)</f>
        <v>04 - Administração</v>
      </c>
      <c r="G253" s="15" t="str">
        <f t="shared" si="7"/>
        <v>21C0 - ENFRENTAMENTO DA EMERGENCIA DE SAUDE PUBLICA DE IMPORTANCIA</v>
      </c>
      <c r="H253" s="15" t="s">
        <v>246</v>
      </c>
      <c r="I253" s="15"/>
      <c r="J253" s="15"/>
      <c r="K253" s="13">
        <v>20154984726</v>
      </c>
      <c r="L253" s="13">
        <v>46465501997</v>
      </c>
    </row>
    <row r="254" spans="1:12" x14ac:dyDescent="0.15">
      <c r="A254" t="s">
        <v>56</v>
      </c>
      <c r="B254" t="s">
        <v>57</v>
      </c>
      <c r="C254" t="s">
        <v>702</v>
      </c>
      <c r="D254" t="s">
        <v>703</v>
      </c>
      <c r="E254" s="15" t="str">
        <f t="shared" si="6"/>
        <v>122 - ADMINISTRACAO GERAL</v>
      </c>
      <c r="F254" s="15" t="str">
        <f>VLOOKUP(A254,tab_funcao!$A$2:$C$115,3,FALSE)</f>
        <v>04 - Administração</v>
      </c>
      <c r="G254" s="15" t="str">
        <f t="shared" si="7"/>
        <v>21CP - OPERACIONALIZACAO DO AUXILIO EMERGENCIAL 2021 PARA O ENFRENT</v>
      </c>
      <c r="H254" s="15" t="s">
        <v>246</v>
      </c>
      <c r="I254" s="15"/>
      <c r="J254" s="15"/>
      <c r="K254" s="13">
        <v>384400000</v>
      </c>
    </row>
    <row r="255" spans="1:12" x14ac:dyDescent="0.15">
      <c r="A255" t="s">
        <v>56</v>
      </c>
      <c r="B255" t="s">
        <v>57</v>
      </c>
      <c r="C255" t="s">
        <v>704</v>
      </c>
      <c r="D255" t="s">
        <v>705</v>
      </c>
      <c r="E255" s="15" t="str">
        <f t="shared" si="6"/>
        <v>122 - ADMINISTRACAO GERAL</v>
      </c>
      <c r="F255" s="15" t="str">
        <f>VLOOKUP(A255,tab_funcao!$A$2:$C$115,3,FALSE)</f>
        <v>04 - Administração</v>
      </c>
      <c r="G255" s="15" t="str">
        <f t="shared" si="7"/>
        <v>2867 - ATIVOS MILITARES DAS FORCAS ARMADAS</v>
      </c>
      <c r="H255" s="15" t="s">
        <v>247</v>
      </c>
      <c r="I255" s="16">
        <v>22849626561</v>
      </c>
      <c r="J255" s="16">
        <v>13760541606</v>
      </c>
      <c r="K255" s="13">
        <v>0</v>
      </c>
      <c r="L255" s="13">
        <v>15083916209</v>
      </c>
    </row>
    <row r="256" spans="1:12" x14ac:dyDescent="0.15">
      <c r="A256" t="s">
        <v>56</v>
      </c>
      <c r="B256" t="s">
        <v>57</v>
      </c>
      <c r="C256" t="s">
        <v>704</v>
      </c>
      <c r="D256" t="s">
        <v>705</v>
      </c>
      <c r="E256" s="15" t="str">
        <f t="shared" si="6"/>
        <v>122 - ADMINISTRACAO GERAL</v>
      </c>
      <c r="F256" s="15" t="str">
        <f>VLOOKUP(A256,tab_funcao!$A$2:$C$115,3,FALSE)</f>
        <v>04 - Administração</v>
      </c>
      <c r="G256" s="15" t="str">
        <f t="shared" si="7"/>
        <v>2867 - ATIVOS MILITARES DAS FORCAS ARMADAS</v>
      </c>
      <c r="H256" s="15" t="s">
        <v>246</v>
      </c>
      <c r="I256" s="16">
        <v>7616542187</v>
      </c>
      <c r="J256" s="16">
        <v>13253168475</v>
      </c>
      <c r="K256" s="13">
        <v>15307167453</v>
      </c>
      <c r="L256" s="13">
        <v>15530859801</v>
      </c>
    </row>
    <row r="257" spans="1:12" x14ac:dyDescent="0.15">
      <c r="A257" t="s">
        <v>56</v>
      </c>
      <c r="B257" t="s">
        <v>57</v>
      </c>
      <c r="C257" t="s">
        <v>706</v>
      </c>
      <c r="D257" t="s">
        <v>707</v>
      </c>
      <c r="E257" s="15" t="str">
        <f t="shared" si="6"/>
        <v>122 - ADMINISTRACAO GERAL</v>
      </c>
      <c r="F257" s="15" t="str">
        <f>VLOOKUP(A257,tab_funcao!$A$2:$C$115,3,FALSE)</f>
        <v>04 - Administração</v>
      </c>
      <c r="G257" s="15" t="str">
        <f t="shared" si="7"/>
        <v>2872 - MOBILIZACAO PARA O SERVICO MILITAR OBRIGATORIO</v>
      </c>
      <c r="H257" s="15" t="s">
        <v>246</v>
      </c>
      <c r="I257" s="16">
        <v>7764855</v>
      </c>
      <c r="J257" s="16">
        <v>9259600</v>
      </c>
      <c r="K257" s="13">
        <v>1744969</v>
      </c>
      <c r="L257" s="13">
        <v>9121264</v>
      </c>
    </row>
    <row r="258" spans="1:12" x14ac:dyDescent="0.15">
      <c r="A258" t="s">
        <v>56</v>
      </c>
      <c r="B258" t="s">
        <v>57</v>
      </c>
      <c r="C258" t="s">
        <v>708</v>
      </c>
      <c r="D258" t="s">
        <v>709</v>
      </c>
      <c r="E258" s="15" t="str">
        <f t="shared" si="6"/>
        <v>122 - ADMINISTRACAO GERAL</v>
      </c>
      <c r="F258" s="15" t="str">
        <f>VLOOKUP(A258,tab_funcao!$A$2:$C$115,3,FALSE)</f>
        <v>04 - Administração</v>
      </c>
      <c r="G258" s="15" t="str">
        <f t="shared" si="7"/>
        <v>2B27 - PROTECAO E DESENVOLVIMENTO DO PROGRAMA NUCLEAR BRASILEIRO</v>
      </c>
      <c r="H258" s="15" t="s">
        <v>247</v>
      </c>
      <c r="I258" s="16">
        <v>658102</v>
      </c>
      <c r="J258" s="16">
        <v>228480</v>
      </c>
      <c r="L258" s="13">
        <v>220661</v>
      </c>
    </row>
    <row r="259" spans="1:12" x14ac:dyDescent="0.15">
      <c r="A259" t="s">
        <v>56</v>
      </c>
      <c r="B259" t="s">
        <v>57</v>
      </c>
      <c r="C259" t="s">
        <v>708</v>
      </c>
      <c r="D259" t="s">
        <v>709</v>
      </c>
      <c r="E259" s="15" t="str">
        <f t="shared" si="6"/>
        <v>122 - ADMINISTRACAO GERAL</v>
      </c>
      <c r="F259" s="15" t="str">
        <f>VLOOKUP(A259,tab_funcao!$A$2:$C$115,3,FALSE)</f>
        <v>04 - Administração</v>
      </c>
      <c r="G259" s="15" t="str">
        <f t="shared" si="7"/>
        <v>2B27 - PROTECAO E DESENVOLVIMENTO DO PROGRAMA NUCLEAR BRASILEIRO</v>
      </c>
      <c r="H259" s="15" t="s">
        <v>246</v>
      </c>
      <c r="I259" s="16">
        <v>621898</v>
      </c>
      <c r="J259" s="16">
        <v>431520</v>
      </c>
      <c r="K259" s="13">
        <v>30000</v>
      </c>
      <c r="L259" s="13">
        <v>314028</v>
      </c>
    </row>
    <row r="260" spans="1:12" x14ac:dyDescent="0.15">
      <c r="A260" t="s">
        <v>56</v>
      </c>
      <c r="B260" t="s">
        <v>57</v>
      </c>
      <c r="C260" t="s">
        <v>710</v>
      </c>
      <c r="D260" t="s">
        <v>711</v>
      </c>
      <c r="E260" s="15" t="str">
        <f t="shared" si="6"/>
        <v>122 - ADMINISTRACAO GERAL</v>
      </c>
      <c r="F260" s="15" t="str">
        <f>VLOOKUP(A260,tab_funcao!$A$2:$C$115,3,FALSE)</f>
        <v>04 - Administração</v>
      </c>
      <c r="G260" s="15" t="str">
        <f t="shared" si="7"/>
        <v>2C55 - DISSEMINACAO DE CONDUTA ETICA NO PODER EXECUTIVO FEDERAL</v>
      </c>
      <c r="H260" s="15" t="s">
        <v>247</v>
      </c>
      <c r="I260" s="16">
        <v>514142</v>
      </c>
      <c r="J260" s="15"/>
    </row>
    <row r="261" spans="1:12" x14ac:dyDescent="0.15">
      <c r="A261" t="s">
        <v>56</v>
      </c>
      <c r="B261" t="s">
        <v>57</v>
      </c>
      <c r="C261" t="s">
        <v>710</v>
      </c>
      <c r="D261" t="s">
        <v>711</v>
      </c>
      <c r="E261" s="15" t="str">
        <f t="shared" si="6"/>
        <v>122 - ADMINISTRACAO GERAL</v>
      </c>
      <c r="F261" s="15" t="str">
        <f>VLOOKUP(A261,tab_funcao!$A$2:$C$115,3,FALSE)</f>
        <v>04 - Administração</v>
      </c>
      <c r="G261" s="15" t="str">
        <f t="shared" si="7"/>
        <v>2C55 - DISSEMINACAO DE CONDUTA ETICA NO PODER EXECUTIVO FEDERAL</v>
      </c>
      <c r="H261" s="15" t="s">
        <v>246</v>
      </c>
      <c r="I261" s="16">
        <v>485858</v>
      </c>
      <c r="J261" s="15"/>
      <c r="K261" s="13">
        <v>10000</v>
      </c>
    </row>
    <row r="262" spans="1:12" x14ac:dyDescent="0.15">
      <c r="A262" t="s">
        <v>56</v>
      </c>
      <c r="B262" t="s">
        <v>57</v>
      </c>
      <c r="C262" t="s">
        <v>712</v>
      </c>
      <c r="D262" t="s">
        <v>713</v>
      </c>
      <c r="E262" s="15" t="str">
        <f t="shared" si="6"/>
        <v>122 - ADMINISTRACAO GERAL</v>
      </c>
      <c r="F262" s="15" t="str">
        <f>VLOOKUP(A262,tab_funcao!$A$2:$C$115,3,FALSE)</f>
        <v>04 - Administração</v>
      </c>
      <c r="G262" s="15" t="str">
        <f t="shared" si="7"/>
        <v>3751 - IMPLANTACAO DE VARAS COMUNS E DE JUIZADOS ESPECIAIS CIVEIS E</v>
      </c>
      <c r="H262" s="15" t="s">
        <v>246</v>
      </c>
      <c r="I262" s="16">
        <v>50000</v>
      </c>
      <c r="J262" s="16">
        <v>100000</v>
      </c>
      <c r="K262" s="13">
        <v>50000</v>
      </c>
      <c r="L262" s="13">
        <v>0</v>
      </c>
    </row>
    <row r="263" spans="1:12" x14ac:dyDescent="0.15">
      <c r="A263" t="s">
        <v>56</v>
      </c>
      <c r="B263" t="s">
        <v>57</v>
      </c>
      <c r="C263" t="s">
        <v>714</v>
      </c>
      <c r="D263" t="s">
        <v>715</v>
      </c>
      <c r="E263" s="15" t="str">
        <f t="shared" si="6"/>
        <v>122 - ADMINISTRACAO GERAL</v>
      </c>
      <c r="F263" s="15" t="str">
        <f>VLOOKUP(A263,tab_funcao!$A$2:$C$115,3,FALSE)</f>
        <v>04 - Administração</v>
      </c>
      <c r="G263" s="15" t="str">
        <f t="shared" si="7"/>
        <v>3752 - IMPLANTACAO DE PROCURADORIAS JUNTO AS VARAS FEDERAIS</v>
      </c>
      <c r="H263" s="15" t="s">
        <v>246</v>
      </c>
      <c r="I263" s="16">
        <v>1000000</v>
      </c>
      <c r="J263" s="16">
        <v>1000000</v>
      </c>
      <c r="K263" s="13">
        <v>62499</v>
      </c>
      <c r="L263" s="13">
        <v>0</v>
      </c>
    </row>
    <row r="264" spans="1:12" x14ac:dyDescent="0.15">
      <c r="A264" t="s">
        <v>56</v>
      </c>
      <c r="B264" t="s">
        <v>57</v>
      </c>
      <c r="C264" t="s">
        <v>716</v>
      </c>
      <c r="D264" t="s">
        <v>717</v>
      </c>
      <c r="E264" s="15" t="str">
        <f t="shared" si="6"/>
        <v>122 - ADMINISTRACAO GERAL</v>
      </c>
      <c r="F264" s="15" t="str">
        <f>VLOOKUP(A264,tab_funcao!$A$2:$C$115,3,FALSE)</f>
        <v>04 - Administração</v>
      </c>
      <c r="G264" s="15" t="str">
        <f t="shared" si="7"/>
        <v>4256 - APRECIACAO DE CAUSAS NA JUSTICA DO TRABALHO</v>
      </c>
      <c r="H264" s="15" t="s">
        <v>246</v>
      </c>
      <c r="I264" s="16">
        <v>1366827492</v>
      </c>
      <c r="J264" s="16">
        <v>1255079178</v>
      </c>
      <c r="K264" s="13">
        <v>462339944</v>
      </c>
      <c r="L264" s="13">
        <v>1103096187</v>
      </c>
    </row>
    <row r="265" spans="1:12" x14ac:dyDescent="0.15">
      <c r="A265" t="s">
        <v>56</v>
      </c>
      <c r="B265" t="s">
        <v>57</v>
      </c>
      <c r="C265" t="s">
        <v>718</v>
      </c>
      <c r="D265" t="s">
        <v>719</v>
      </c>
      <c r="E265" s="15" t="str">
        <f t="shared" si="6"/>
        <v>122 - ADMINISTRACAO GERAL</v>
      </c>
      <c r="F265" s="15" t="str">
        <f>VLOOKUP(A265,tab_funcao!$A$2:$C$115,3,FALSE)</f>
        <v>04 - Administração</v>
      </c>
      <c r="G265" s="15" t="str">
        <f t="shared" si="7"/>
        <v>4693 - SEGURANCA INSTITUCIONAL DO PRESIDENTE DA REPUBLICA E DO VICE</v>
      </c>
      <c r="H265" s="15" t="s">
        <v>247</v>
      </c>
      <c r="I265" s="16">
        <v>11007994</v>
      </c>
      <c r="J265" s="16">
        <v>10990769</v>
      </c>
      <c r="L265" s="13">
        <v>10614665</v>
      </c>
    </row>
    <row r="266" spans="1:12" x14ac:dyDescent="0.15">
      <c r="A266" t="s">
        <v>56</v>
      </c>
      <c r="B266" t="s">
        <v>57</v>
      </c>
      <c r="C266" t="s">
        <v>718</v>
      </c>
      <c r="D266" t="s">
        <v>719</v>
      </c>
      <c r="E266" s="15" t="str">
        <f t="shared" si="6"/>
        <v>122 - ADMINISTRACAO GERAL</v>
      </c>
      <c r="F266" s="15" t="str">
        <f>VLOOKUP(A266,tab_funcao!$A$2:$C$115,3,FALSE)</f>
        <v>04 - Administração</v>
      </c>
      <c r="G266" s="15" t="str">
        <f t="shared" si="7"/>
        <v>4693 - SEGURANCA INSTITUCIONAL DO PRESIDENTE DA REPUBLICA E DO VICE</v>
      </c>
      <c r="H266" s="15" t="s">
        <v>246</v>
      </c>
      <c r="I266" s="16">
        <v>18325448</v>
      </c>
      <c r="J266" s="16">
        <v>22714990</v>
      </c>
      <c r="K266" s="13">
        <v>2770000</v>
      </c>
      <c r="L266" s="13">
        <v>20377623</v>
      </c>
    </row>
    <row r="267" spans="1:12" x14ac:dyDescent="0.15">
      <c r="A267" t="s">
        <v>56</v>
      </c>
      <c r="B267" t="s">
        <v>57</v>
      </c>
      <c r="C267" t="s">
        <v>720</v>
      </c>
      <c r="D267" t="s">
        <v>721</v>
      </c>
      <c r="E267" s="15" t="str">
        <f t="shared" si="6"/>
        <v>122 - ADMINISTRACAO GERAL</v>
      </c>
      <c r="F267" s="15" t="str">
        <f>VLOOKUP(A267,tab_funcao!$A$2:$C$115,3,FALSE)</f>
        <v>04 - Administração</v>
      </c>
      <c r="G267" s="15" t="str">
        <f t="shared" si="7"/>
        <v>4815 - FUNCIONAMENTO DAS UNIDADES DESCENTRALIZADAS</v>
      </c>
      <c r="H267" s="15" t="s">
        <v>246</v>
      </c>
      <c r="I267" s="16">
        <v>80252171</v>
      </c>
      <c r="J267" s="16">
        <v>106000656</v>
      </c>
      <c r="K267" s="13">
        <v>80252171</v>
      </c>
      <c r="L267" s="13">
        <v>107034367</v>
      </c>
    </row>
    <row r="268" spans="1:12" x14ac:dyDescent="0.15">
      <c r="A268" t="s">
        <v>56</v>
      </c>
      <c r="B268" t="s">
        <v>57</v>
      </c>
      <c r="C268" t="s">
        <v>722</v>
      </c>
      <c r="D268" t="s">
        <v>723</v>
      </c>
      <c r="E268" s="15" t="str">
        <f t="shared" ref="E268:E331" si="8">A268&amp;" - "&amp;B268</f>
        <v>122 - ADMINISTRACAO GERAL</v>
      </c>
      <c r="F268" s="15" t="str">
        <f>VLOOKUP(A268,tab_funcao!$A$2:$C$115,3,FALSE)</f>
        <v>04 - Administração</v>
      </c>
      <c r="G268" s="15" t="str">
        <f t="shared" ref="G268:G331" si="9">C268&amp;" - "&amp;D268</f>
        <v>4923 - PRODUCAO E DISSEMINACAO DE DADOS, INFORMACOES, EVIDENCIAS, C</v>
      </c>
      <c r="H268" s="15" t="s">
        <v>247</v>
      </c>
      <c r="I268" s="16">
        <v>4013430</v>
      </c>
      <c r="J268" s="16">
        <v>3490644</v>
      </c>
      <c r="L268" s="13">
        <v>934927</v>
      </c>
    </row>
    <row r="269" spans="1:12" x14ac:dyDescent="0.15">
      <c r="A269" t="s">
        <v>56</v>
      </c>
      <c r="B269" t="s">
        <v>57</v>
      </c>
      <c r="C269" t="s">
        <v>722</v>
      </c>
      <c r="D269" t="s">
        <v>723</v>
      </c>
      <c r="E269" s="15" t="str">
        <f t="shared" si="8"/>
        <v>122 - ADMINISTRACAO GERAL</v>
      </c>
      <c r="F269" s="15" t="str">
        <f>VLOOKUP(A269,tab_funcao!$A$2:$C$115,3,FALSE)</f>
        <v>04 - Administração</v>
      </c>
      <c r="G269" s="15" t="str">
        <f t="shared" si="9"/>
        <v>4923 - PRODUCAO E DISSEMINACAO DE DADOS, INFORMACOES, EVIDENCIAS, C</v>
      </c>
      <c r="H269" s="15" t="s">
        <v>246</v>
      </c>
      <c r="I269" s="16">
        <v>3986570</v>
      </c>
      <c r="J269" s="16">
        <v>5224856</v>
      </c>
      <c r="K269" s="13">
        <v>305174</v>
      </c>
      <c r="L269" s="13">
        <v>280542</v>
      </c>
    </row>
    <row r="270" spans="1:12" x14ac:dyDescent="0.15">
      <c r="A270" t="s">
        <v>56</v>
      </c>
      <c r="B270" t="s">
        <v>57</v>
      </c>
      <c r="C270" t="s">
        <v>724</v>
      </c>
      <c r="D270" t="s">
        <v>725</v>
      </c>
      <c r="E270" s="15" t="str">
        <f t="shared" si="8"/>
        <v>122 - ADMINISTRACAO GERAL</v>
      </c>
      <c r="F270" s="15" t="str">
        <f>VLOOKUP(A270,tab_funcao!$A$2:$C$115,3,FALSE)</f>
        <v>04 - Administração</v>
      </c>
      <c r="G270" s="15" t="str">
        <f t="shared" si="9"/>
        <v>6414 - SISTEMA NACIONAL PARA IDENTIFICACAO E SELECAO DE PUBLICO-ALV</v>
      </c>
      <c r="H270" s="15" t="s">
        <v>246</v>
      </c>
      <c r="I270" s="16">
        <v>21038965</v>
      </c>
      <c r="J270" s="16">
        <v>9929029</v>
      </c>
      <c r="L270" s="13">
        <v>7183107</v>
      </c>
    </row>
    <row r="271" spans="1:12" x14ac:dyDescent="0.15">
      <c r="A271" t="s">
        <v>56</v>
      </c>
      <c r="B271" t="s">
        <v>57</v>
      </c>
      <c r="C271" t="s">
        <v>726</v>
      </c>
      <c r="D271" t="s">
        <v>727</v>
      </c>
      <c r="E271" s="15" t="str">
        <f t="shared" si="8"/>
        <v>122 - ADMINISTRACAO GERAL</v>
      </c>
      <c r="F271" s="15" t="str">
        <f>VLOOKUP(A271,tab_funcao!$A$2:$C$115,3,FALSE)</f>
        <v>04 - Administração</v>
      </c>
      <c r="G271" s="15" t="str">
        <f t="shared" si="9"/>
        <v>6662 - FORMULACAO E DESENVOLVIMENTO DE POLITICAS E ESTRATEGIAS DE L</v>
      </c>
      <c r="H271" s="15" t="s">
        <v>247</v>
      </c>
      <c r="I271" s="16">
        <v>930190</v>
      </c>
      <c r="J271" s="16">
        <v>408000</v>
      </c>
      <c r="L271" s="13">
        <v>394038</v>
      </c>
    </row>
    <row r="272" spans="1:12" x14ac:dyDescent="0.15">
      <c r="A272" t="s">
        <v>56</v>
      </c>
      <c r="B272" t="s">
        <v>57</v>
      </c>
      <c r="C272" t="s">
        <v>726</v>
      </c>
      <c r="D272" t="s">
        <v>727</v>
      </c>
      <c r="E272" s="15" t="str">
        <f t="shared" si="8"/>
        <v>122 - ADMINISTRACAO GERAL</v>
      </c>
      <c r="F272" s="15" t="str">
        <f>VLOOKUP(A272,tab_funcao!$A$2:$C$115,3,FALSE)</f>
        <v>04 - Administração</v>
      </c>
      <c r="G272" s="15" t="str">
        <f t="shared" si="9"/>
        <v>6662 - FORMULACAO E DESENVOLVIMENTO DE POLITICAS E ESTRATEGIAS DE L</v>
      </c>
      <c r="H272" s="15" t="s">
        <v>246</v>
      </c>
      <c r="I272" s="16">
        <v>1015018</v>
      </c>
      <c r="J272" s="16">
        <v>592000</v>
      </c>
      <c r="K272" s="13">
        <v>170000</v>
      </c>
      <c r="L272" s="13">
        <v>544692</v>
      </c>
    </row>
    <row r="273" spans="1:12" x14ac:dyDescent="0.15">
      <c r="A273" t="s">
        <v>56</v>
      </c>
      <c r="B273" t="s">
        <v>57</v>
      </c>
      <c r="C273" t="s">
        <v>728</v>
      </c>
      <c r="D273" t="s">
        <v>729</v>
      </c>
      <c r="E273" s="15" t="str">
        <f t="shared" si="8"/>
        <v>122 - ADMINISTRACAO GERAL</v>
      </c>
      <c r="F273" s="15" t="str">
        <f>VLOOKUP(A273,tab_funcao!$A$2:$C$115,3,FALSE)</f>
        <v>04 - Administração</v>
      </c>
      <c r="G273" s="15" t="str">
        <f t="shared" si="9"/>
        <v>7808 - CONSTRUCAO DE EDIFICIO-SEDE DO SUPERIOR TRIBUNAL MILITAR</v>
      </c>
      <c r="H273" s="15" t="s">
        <v>246</v>
      </c>
      <c r="I273" s="16">
        <v>500000</v>
      </c>
      <c r="J273" s="16">
        <v>1000000</v>
      </c>
      <c r="L273" s="13">
        <v>1000000</v>
      </c>
    </row>
    <row r="274" spans="1:12" x14ac:dyDescent="0.15">
      <c r="A274" t="s">
        <v>56</v>
      </c>
      <c r="B274" t="s">
        <v>57</v>
      </c>
      <c r="C274" t="s">
        <v>730</v>
      </c>
      <c r="D274" t="s">
        <v>415</v>
      </c>
      <c r="E274" s="15" t="str">
        <f t="shared" si="8"/>
        <v>122 - ADMINISTRACAO GERAL</v>
      </c>
      <c r="F274" s="15" t="str">
        <f>VLOOKUP(A274,tab_funcao!$A$2:$C$115,3,FALSE)</f>
        <v>04 - Administração</v>
      </c>
      <c r="G274" s="15" t="str">
        <f t="shared" si="9"/>
        <v>7J45 - CONSTRUCAO DO EDIFICIO-SEDE DA PROCURADORIA DA REPUBLICA EM</v>
      </c>
      <c r="H274" s="15" t="s">
        <v>246</v>
      </c>
      <c r="I274" s="16">
        <v>8500000</v>
      </c>
      <c r="J274" s="16">
        <v>500000</v>
      </c>
      <c r="L274" s="13">
        <v>8000000</v>
      </c>
    </row>
    <row r="275" spans="1:12" x14ac:dyDescent="0.15">
      <c r="A275" t="s">
        <v>56</v>
      </c>
      <c r="B275" t="s">
        <v>57</v>
      </c>
      <c r="C275" t="s">
        <v>731</v>
      </c>
      <c r="D275" t="s">
        <v>732</v>
      </c>
      <c r="E275" s="15" t="str">
        <f t="shared" si="8"/>
        <v>122 - ADMINISTRACAO GERAL</v>
      </c>
      <c r="F275" s="15" t="str">
        <f>VLOOKUP(A275,tab_funcao!$A$2:$C$115,3,FALSE)</f>
        <v>04 - Administração</v>
      </c>
      <c r="G275" s="15" t="str">
        <f t="shared" si="9"/>
        <v>7V65 - CONSTRUCAO DA SEDE DO SISTEMA DE JUSTICA DA INFANCIA E DA JU</v>
      </c>
      <c r="H275" s="15" t="s">
        <v>246</v>
      </c>
      <c r="I275" s="16">
        <v>50000</v>
      </c>
      <c r="J275" s="16">
        <v>100000</v>
      </c>
      <c r="K275" s="13">
        <v>50000</v>
      </c>
      <c r="L275" s="13">
        <v>0</v>
      </c>
    </row>
    <row r="276" spans="1:12" x14ac:dyDescent="0.15">
      <c r="A276" t="s">
        <v>56</v>
      </c>
      <c r="B276" t="s">
        <v>57</v>
      </c>
      <c r="C276" t="s">
        <v>733</v>
      </c>
      <c r="D276" t="s">
        <v>734</v>
      </c>
      <c r="E276" s="15" t="str">
        <f t="shared" si="8"/>
        <v>122 - ADMINISTRACAO GERAL</v>
      </c>
      <c r="F276" s="15" t="str">
        <f>VLOOKUP(A276,tab_funcao!$A$2:$C$115,3,FALSE)</f>
        <v>04 - Administração</v>
      </c>
      <c r="G276" s="15" t="str">
        <f t="shared" si="9"/>
        <v>7V68 - REFORMA DO EDIFICIO-SEDE DA SECAO JUDICIARIA EM NATAL - RN</v>
      </c>
      <c r="H276" s="15" t="s">
        <v>246</v>
      </c>
      <c r="I276" s="16">
        <v>250000</v>
      </c>
      <c r="J276" s="16">
        <v>3070000</v>
      </c>
      <c r="L276" s="13">
        <v>2259000</v>
      </c>
    </row>
    <row r="277" spans="1:12" x14ac:dyDescent="0.15">
      <c r="A277" t="s">
        <v>56</v>
      </c>
      <c r="B277" t="s">
        <v>57</v>
      </c>
      <c r="C277" t="s">
        <v>735</v>
      </c>
      <c r="D277" t="s">
        <v>736</v>
      </c>
      <c r="E277" s="15" t="str">
        <f t="shared" si="8"/>
        <v>122 - ADMINISTRACAO GERAL</v>
      </c>
      <c r="F277" s="15" t="str">
        <f>VLOOKUP(A277,tab_funcao!$A$2:$C$115,3,FALSE)</f>
        <v>04 - Administração</v>
      </c>
      <c r="G277" s="15" t="str">
        <f t="shared" si="9"/>
        <v>7XK3 - AQUISICAO DE IMOVEL CONTIGUO AO PREDIO DA ANTIGA SEDE DO TRI</v>
      </c>
      <c r="H277" s="15" t="s">
        <v>246</v>
      </c>
      <c r="I277" s="15"/>
      <c r="J277" s="15"/>
      <c r="L277" s="13">
        <v>180000</v>
      </c>
    </row>
    <row r="278" spans="1:12" x14ac:dyDescent="0.15">
      <c r="A278" t="s">
        <v>56</v>
      </c>
      <c r="B278" t="s">
        <v>57</v>
      </c>
      <c r="C278" t="s">
        <v>737</v>
      </c>
      <c r="D278" t="s">
        <v>738</v>
      </c>
      <c r="E278" s="15" t="str">
        <f t="shared" si="8"/>
        <v>122 - ADMINISTRACAO GERAL</v>
      </c>
      <c r="F278" s="15" t="str">
        <f>VLOOKUP(A278,tab_funcao!$A$2:$C$115,3,FALSE)</f>
        <v>04 - Administração</v>
      </c>
      <c r="G278" s="15" t="str">
        <f t="shared" si="9"/>
        <v>7XK4 - REFORMA DO ANEXO III DO EDIFICIO-SEDE DO TRIBUNAL REGIONAL E</v>
      </c>
      <c r="H278" s="15" t="s">
        <v>246</v>
      </c>
      <c r="I278" s="16">
        <v>3959469</v>
      </c>
      <c r="J278" s="15"/>
      <c r="L278" s="13">
        <v>5200000</v>
      </c>
    </row>
    <row r="279" spans="1:12" x14ac:dyDescent="0.15">
      <c r="A279" t="s">
        <v>56</v>
      </c>
      <c r="B279" t="s">
        <v>57</v>
      </c>
      <c r="C279" t="s">
        <v>739</v>
      </c>
      <c r="D279" t="s">
        <v>740</v>
      </c>
      <c r="E279" s="15" t="str">
        <f t="shared" si="8"/>
        <v>122 - ADMINISTRACAO GERAL</v>
      </c>
      <c r="F279" s="15" t="str">
        <f>VLOOKUP(A279,tab_funcao!$A$2:$C$115,3,FALSE)</f>
        <v>04 - Administração</v>
      </c>
      <c r="G279" s="15" t="str">
        <f t="shared" si="9"/>
        <v>8249 - FUNCIONAMENTO DOS CONSELHOS DE ASSISTENCIA SOCIAL</v>
      </c>
      <c r="H279" s="15" t="s">
        <v>246</v>
      </c>
      <c r="I279" s="16">
        <v>4000000</v>
      </c>
      <c r="J279" s="16">
        <v>3339581</v>
      </c>
      <c r="K279" s="13">
        <v>23500</v>
      </c>
      <c r="L279" s="13">
        <v>551019</v>
      </c>
    </row>
    <row r="280" spans="1:12" x14ac:dyDescent="0.15">
      <c r="A280" t="s">
        <v>56</v>
      </c>
      <c r="B280" t="s">
        <v>57</v>
      </c>
      <c r="C280" t="s">
        <v>741</v>
      </c>
      <c r="D280" t="s">
        <v>742</v>
      </c>
      <c r="E280" s="15" t="str">
        <f t="shared" si="8"/>
        <v>122 - ADMINISTRACAO GERAL</v>
      </c>
      <c r="F280" s="15" t="str">
        <f>VLOOKUP(A280,tab_funcao!$A$2:$C$115,3,FALSE)</f>
        <v>04 - Administração</v>
      </c>
      <c r="G280" s="15" t="str">
        <f t="shared" si="9"/>
        <v>8287 - APRIMORAMENTO DA ARTICULACAO E COOPERACAO INTERFEDERATIVA EM</v>
      </c>
      <c r="H280" s="15" t="s">
        <v>247</v>
      </c>
      <c r="I280" s="15"/>
      <c r="J280" s="16">
        <v>0</v>
      </c>
    </row>
    <row r="281" spans="1:12" x14ac:dyDescent="0.15">
      <c r="A281" t="s">
        <v>56</v>
      </c>
      <c r="B281" t="s">
        <v>57</v>
      </c>
      <c r="C281" t="s">
        <v>741</v>
      </c>
      <c r="D281" t="s">
        <v>742</v>
      </c>
      <c r="E281" s="15" t="str">
        <f t="shared" si="8"/>
        <v>122 - ADMINISTRACAO GERAL</v>
      </c>
      <c r="F281" s="15" t="str">
        <f>VLOOKUP(A281,tab_funcao!$A$2:$C$115,3,FALSE)</f>
        <v>04 - Administração</v>
      </c>
      <c r="G281" s="15" t="str">
        <f t="shared" si="9"/>
        <v>8287 - APRIMORAMENTO DA ARTICULACAO E COOPERACAO INTERFEDERATIVA EM</v>
      </c>
      <c r="H281" s="15" t="s">
        <v>246</v>
      </c>
      <c r="I281" s="16">
        <v>23580000</v>
      </c>
      <c r="J281" s="16">
        <v>29400000</v>
      </c>
      <c r="K281" s="13">
        <v>23580000</v>
      </c>
      <c r="L281" s="13">
        <v>27630000</v>
      </c>
    </row>
    <row r="282" spans="1:12" x14ac:dyDescent="0.15">
      <c r="A282" t="s">
        <v>56</v>
      </c>
      <c r="B282" t="s">
        <v>57</v>
      </c>
      <c r="C282" t="s">
        <v>743</v>
      </c>
      <c r="D282" t="s">
        <v>744</v>
      </c>
      <c r="E282" s="15" t="str">
        <f t="shared" si="8"/>
        <v>122 - ADMINISTRACAO GERAL</v>
      </c>
      <c r="F282" s="15" t="str">
        <f>VLOOKUP(A282,tab_funcao!$A$2:$C$115,3,FALSE)</f>
        <v>04 - Administração</v>
      </c>
      <c r="G282" s="15" t="str">
        <f t="shared" si="9"/>
        <v>8567 - AUXILIOS PECUNIARIOS AO PESSOAL ATIVO MILITAR DOS EXTINTOS T</v>
      </c>
      <c r="H282" s="15" t="s">
        <v>247</v>
      </c>
      <c r="I282" s="16">
        <v>13574434</v>
      </c>
      <c r="J282" s="16">
        <v>2819685</v>
      </c>
      <c r="L282" s="13">
        <v>2723195</v>
      </c>
    </row>
    <row r="283" spans="1:12" x14ac:dyDescent="0.15">
      <c r="A283" t="s">
        <v>56</v>
      </c>
      <c r="B283" t="s">
        <v>57</v>
      </c>
      <c r="C283" t="s">
        <v>743</v>
      </c>
      <c r="D283" t="s">
        <v>744</v>
      </c>
      <c r="E283" s="15" t="str">
        <f t="shared" si="8"/>
        <v>122 - ADMINISTRACAO GERAL</v>
      </c>
      <c r="F283" s="15" t="str">
        <f>VLOOKUP(A283,tab_funcao!$A$2:$C$115,3,FALSE)</f>
        <v>04 - Administração</v>
      </c>
      <c r="G283" s="15" t="str">
        <f t="shared" si="9"/>
        <v>8567 - AUXILIOS PECUNIARIOS AO PESSOAL ATIVO MILITAR DOS EXTINTOS T</v>
      </c>
      <c r="H283" s="15" t="s">
        <v>246</v>
      </c>
      <c r="I283" s="16">
        <v>13574436</v>
      </c>
      <c r="J283" s="16">
        <v>4091307</v>
      </c>
      <c r="L283" s="13">
        <v>4523981</v>
      </c>
    </row>
    <row r="284" spans="1:12" x14ac:dyDescent="0.15">
      <c r="A284" t="s">
        <v>58</v>
      </c>
      <c r="B284" t="s">
        <v>59</v>
      </c>
      <c r="C284" t="s">
        <v>745</v>
      </c>
      <c r="D284" t="s">
        <v>746</v>
      </c>
      <c r="E284" s="15" t="str">
        <f t="shared" si="8"/>
        <v>123 - ADMINISTRACAO FINANCEIRA</v>
      </c>
      <c r="F284" s="15" t="str">
        <f>VLOOKUP(A284,tab_funcao!$A$2:$C$115,3,FALSE)</f>
        <v>04 - Administração</v>
      </c>
      <c r="G284" s="15" t="str">
        <f t="shared" si="9"/>
        <v>1151 - ASSISTENCIA TECNICA PARA GESTAO DOS PROJETOS DE MODERNIZACAO</v>
      </c>
      <c r="H284" s="15" t="s">
        <v>247</v>
      </c>
      <c r="I284" s="16">
        <v>50000</v>
      </c>
      <c r="J284" s="16">
        <v>148920</v>
      </c>
      <c r="L284" s="13">
        <v>144899</v>
      </c>
    </row>
    <row r="285" spans="1:12" x14ac:dyDescent="0.15">
      <c r="A285" t="s">
        <v>58</v>
      </c>
      <c r="B285" t="s">
        <v>59</v>
      </c>
      <c r="C285" t="s">
        <v>745</v>
      </c>
      <c r="D285" t="s">
        <v>746</v>
      </c>
      <c r="E285" s="15" t="str">
        <f t="shared" si="8"/>
        <v>123 - ADMINISTRACAO FINANCEIRA</v>
      </c>
      <c r="F285" s="15" t="str">
        <f>VLOOKUP(A285,tab_funcao!$A$2:$C$115,3,FALSE)</f>
        <v>04 - Administração</v>
      </c>
      <c r="G285" s="15" t="str">
        <f t="shared" si="9"/>
        <v>1151 - ASSISTENCIA TECNICA PARA GESTAO DOS PROJETOS DE MODERNIZACAO</v>
      </c>
      <c r="H285" s="15" t="s">
        <v>246</v>
      </c>
      <c r="I285" s="16">
        <v>1752827</v>
      </c>
      <c r="J285" s="16">
        <v>2251080</v>
      </c>
      <c r="K285" s="13">
        <v>12498</v>
      </c>
      <c r="L285" s="13">
        <v>1670679</v>
      </c>
    </row>
    <row r="286" spans="1:12" x14ac:dyDescent="0.15">
      <c r="A286" t="s">
        <v>58</v>
      </c>
      <c r="B286" t="s">
        <v>59</v>
      </c>
      <c r="C286" t="s">
        <v>747</v>
      </c>
      <c r="D286" t="s">
        <v>748</v>
      </c>
      <c r="E286" s="15" t="str">
        <f t="shared" si="8"/>
        <v>123 - ADMINISTRACAO FINANCEIRA</v>
      </c>
      <c r="F286" s="15" t="str">
        <f>VLOOKUP(A286,tab_funcao!$A$2:$C$115,3,FALSE)</f>
        <v>04 - Administração</v>
      </c>
      <c r="G286" s="15" t="str">
        <f t="shared" si="9"/>
        <v>20RZ - ADMINISTRACAO DO FINANCIAMENTO ESTUDANTIL - FIES</v>
      </c>
      <c r="H286" s="15" t="s">
        <v>247</v>
      </c>
      <c r="I286" s="16">
        <v>325625911</v>
      </c>
      <c r="J286" s="16">
        <v>369926484</v>
      </c>
      <c r="L286" s="13">
        <v>357267600</v>
      </c>
    </row>
    <row r="287" spans="1:12" x14ac:dyDescent="0.15">
      <c r="A287" t="s">
        <v>58</v>
      </c>
      <c r="B287" t="s">
        <v>59</v>
      </c>
      <c r="C287" t="s">
        <v>747</v>
      </c>
      <c r="D287" t="s">
        <v>748</v>
      </c>
      <c r="E287" s="15" t="str">
        <f t="shared" si="8"/>
        <v>123 - ADMINISTRACAO FINANCEIRA</v>
      </c>
      <c r="F287" s="15" t="str">
        <f>VLOOKUP(A287,tab_funcao!$A$2:$C$115,3,FALSE)</f>
        <v>04 - Administração</v>
      </c>
      <c r="G287" s="15" t="str">
        <f t="shared" si="9"/>
        <v>20RZ - ADMINISTRACAO DO FINANCIAMENTO ESTUDANTIL - FIES</v>
      </c>
      <c r="H287" s="15" t="s">
        <v>246</v>
      </c>
      <c r="I287" s="16">
        <v>619574089</v>
      </c>
      <c r="J287" s="16">
        <v>536756076</v>
      </c>
      <c r="K287" s="13">
        <v>154893522</v>
      </c>
      <c r="L287" s="13">
        <v>497796204</v>
      </c>
    </row>
    <row r="288" spans="1:12" x14ac:dyDescent="0.15">
      <c r="A288" t="s">
        <v>58</v>
      </c>
      <c r="B288" t="s">
        <v>59</v>
      </c>
      <c r="C288" t="s">
        <v>749</v>
      </c>
      <c r="D288" t="s">
        <v>750</v>
      </c>
      <c r="E288" s="15" t="str">
        <f t="shared" si="8"/>
        <v>123 - ADMINISTRACAO FINANCEIRA</v>
      </c>
      <c r="F288" s="15" t="str">
        <f>VLOOKUP(A288,tab_funcao!$A$2:$C$115,3,FALSE)</f>
        <v>04 - Administração</v>
      </c>
      <c r="G288" s="15" t="str">
        <f t="shared" si="9"/>
        <v>20WU - DESENVOLVIMENTO DO MERCADO DE VALORES MOBILIARIOS</v>
      </c>
      <c r="H288" s="15" t="s">
        <v>246</v>
      </c>
      <c r="I288" s="15"/>
      <c r="J288" s="16">
        <v>8285916</v>
      </c>
      <c r="L288" s="13">
        <v>10005162</v>
      </c>
    </row>
    <row r="289" spans="1:12" x14ac:dyDescent="0.15">
      <c r="A289" t="s">
        <v>58</v>
      </c>
      <c r="B289" t="s">
        <v>59</v>
      </c>
      <c r="C289" t="s">
        <v>751</v>
      </c>
      <c r="D289" t="s">
        <v>752</v>
      </c>
      <c r="E289" s="15" t="str">
        <f t="shared" si="8"/>
        <v>123 - ADMINISTRACAO FINANCEIRA</v>
      </c>
      <c r="F289" s="15" t="str">
        <f>VLOOKUP(A289,tab_funcao!$A$2:$C$115,3,FALSE)</f>
        <v>04 - Administração</v>
      </c>
      <c r="G289" s="15" t="str">
        <f t="shared" si="9"/>
        <v>20Z3 - APOIO OPERACIONAL AO PAGAMENTO DO SEGURO-DESEMPREGO E DO ABO</v>
      </c>
      <c r="H289" s="15" t="s">
        <v>246</v>
      </c>
      <c r="I289" s="16">
        <v>130000</v>
      </c>
      <c r="J289" s="16">
        <v>172658</v>
      </c>
      <c r="K289" s="13">
        <v>130000</v>
      </c>
      <c r="L289" s="13">
        <v>71123</v>
      </c>
    </row>
    <row r="290" spans="1:12" x14ac:dyDescent="0.15">
      <c r="A290" t="s">
        <v>58</v>
      </c>
      <c r="B290" t="s">
        <v>59</v>
      </c>
      <c r="C290" t="s">
        <v>753</v>
      </c>
      <c r="D290" t="s">
        <v>754</v>
      </c>
      <c r="E290" s="15" t="str">
        <f t="shared" si="8"/>
        <v>123 - ADMINISTRACAO FINANCEIRA</v>
      </c>
      <c r="F290" s="15" t="str">
        <f>VLOOKUP(A290,tab_funcao!$A$2:$C$115,3,FALSE)</f>
        <v>04 - Administração</v>
      </c>
      <c r="G290" s="15" t="str">
        <f t="shared" si="9"/>
        <v>20Z6 - GESTAO DE POLITICAS ECONOMICAS E FISCAIS</v>
      </c>
      <c r="H290" s="15" t="s">
        <v>247</v>
      </c>
      <c r="I290" s="16">
        <v>13504762</v>
      </c>
      <c r="J290" s="16">
        <v>10894387</v>
      </c>
      <c r="L290" s="13">
        <v>9804390</v>
      </c>
    </row>
    <row r="291" spans="1:12" x14ac:dyDescent="0.15">
      <c r="A291" t="s">
        <v>58</v>
      </c>
      <c r="B291" t="s">
        <v>59</v>
      </c>
      <c r="C291" t="s">
        <v>753</v>
      </c>
      <c r="D291" t="s">
        <v>754</v>
      </c>
      <c r="E291" s="15" t="str">
        <f t="shared" si="8"/>
        <v>123 - ADMINISTRACAO FINANCEIRA</v>
      </c>
      <c r="F291" s="15" t="str">
        <f>VLOOKUP(A291,tab_funcao!$A$2:$C$115,3,FALSE)</f>
        <v>04 - Administração</v>
      </c>
      <c r="G291" s="15" t="str">
        <f t="shared" si="9"/>
        <v>20Z6 - GESTAO DE POLITICAS ECONOMICAS E FISCAIS</v>
      </c>
      <c r="H291" s="15" t="s">
        <v>246</v>
      </c>
      <c r="I291" s="16">
        <v>13904765</v>
      </c>
      <c r="J291" s="16">
        <v>16217540</v>
      </c>
      <c r="K291" s="13">
        <v>3096180</v>
      </c>
      <c r="L291" s="13">
        <v>11391066</v>
      </c>
    </row>
    <row r="292" spans="1:12" x14ac:dyDescent="0.15">
      <c r="A292" t="s">
        <v>58</v>
      </c>
      <c r="B292" t="s">
        <v>59</v>
      </c>
      <c r="C292" t="s">
        <v>755</v>
      </c>
      <c r="D292" t="s">
        <v>756</v>
      </c>
      <c r="E292" s="15" t="str">
        <f t="shared" si="8"/>
        <v>123 - ADMINISTRACAO FINANCEIRA</v>
      </c>
      <c r="F292" s="15" t="str">
        <f>VLOOKUP(A292,tab_funcao!$A$2:$C$115,3,FALSE)</f>
        <v>04 - Administração</v>
      </c>
      <c r="G292" s="15" t="str">
        <f t="shared" si="9"/>
        <v>2D07 - ADMINISTRACAO DO FINANCIAMENTO A EMPREENDEDORES CULTURAIS</v>
      </c>
      <c r="H292" s="15" t="s">
        <v>246</v>
      </c>
      <c r="I292" s="16">
        <v>8000000</v>
      </c>
      <c r="J292" s="16">
        <v>13454484</v>
      </c>
      <c r="L292" s="13">
        <v>6660887</v>
      </c>
    </row>
    <row r="293" spans="1:12" x14ac:dyDescent="0.15">
      <c r="A293" t="s">
        <v>60</v>
      </c>
      <c r="B293" t="s">
        <v>61</v>
      </c>
      <c r="C293" t="s">
        <v>757</v>
      </c>
      <c r="D293" t="s">
        <v>758</v>
      </c>
      <c r="E293" s="15" t="str">
        <f t="shared" si="8"/>
        <v>124 - CONTROLE INTERNO</v>
      </c>
      <c r="F293" s="15" t="str">
        <f>VLOOKUP(A293,tab_funcao!$A$2:$C$115,3,FALSE)</f>
        <v>04 - Administração</v>
      </c>
      <c r="G293" s="15" t="str">
        <f t="shared" si="9"/>
        <v>2D58 - AUDITORIA INTERNA, PREVENCAO E COMBATE A CORRUPCAO, OUVIDORI</v>
      </c>
      <c r="H293" s="15" t="s">
        <v>247</v>
      </c>
      <c r="I293" s="16">
        <v>49731816</v>
      </c>
      <c r="J293" s="16">
        <v>38250000</v>
      </c>
      <c r="L293" s="13">
        <v>36945274</v>
      </c>
    </row>
    <row r="294" spans="1:12" x14ac:dyDescent="0.15">
      <c r="A294" t="s">
        <v>60</v>
      </c>
      <c r="B294" t="s">
        <v>61</v>
      </c>
      <c r="C294" t="s">
        <v>757</v>
      </c>
      <c r="D294" t="s">
        <v>758</v>
      </c>
      <c r="E294" s="15" t="str">
        <f t="shared" si="8"/>
        <v>124 - CONTROLE INTERNO</v>
      </c>
      <c r="F294" s="15" t="str">
        <f>VLOOKUP(A294,tab_funcao!$A$2:$C$115,3,FALSE)</f>
        <v>04 - Administração</v>
      </c>
      <c r="G294" s="15" t="str">
        <f t="shared" si="9"/>
        <v>2D58 - AUDITORIA INTERNA, PREVENCAO E COMBATE A CORRUPCAO, OUVIDORI</v>
      </c>
      <c r="H294" s="15" t="s">
        <v>246</v>
      </c>
      <c r="I294" s="16">
        <v>52268184</v>
      </c>
      <c r="J294" s="16">
        <v>71000000</v>
      </c>
      <c r="K294" s="13">
        <v>10147560</v>
      </c>
      <c r="L294" s="13">
        <v>69262765</v>
      </c>
    </row>
    <row r="295" spans="1:12" x14ac:dyDescent="0.15">
      <c r="A295" t="s">
        <v>60</v>
      </c>
      <c r="B295" t="s">
        <v>61</v>
      </c>
      <c r="C295" t="s">
        <v>759</v>
      </c>
      <c r="D295" t="s">
        <v>760</v>
      </c>
      <c r="E295" s="15" t="str">
        <f t="shared" si="8"/>
        <v>124 - CONTROLE INTERNO</v>
      </c>
      <c r="F295" s="15" t="str">
        <f>VLOOKUP(A295,tab_funcao!$A$2:$C$115,3,FALSE)</f>
        <v>04 - Administração</v>
      </c>
      <c r="G295" s="15" t="str">
        <f t="shared" si="9"/>
        <v>8753 - MONITORAMENTO, AVALIACAO E GESTAO DA INFORMACAO ESTRATEGICA</v>
      </c>
      <c r="H295" s="15" t="s">
        <v>247</v>
      </c>
      <c r="I295" s="15"/>
      <c r="J295" s="16">
        <v>0</v>
      </c>
    </row>
    <row r="296" spans="1:12" x14ac:dyDescent="0.15">
      <c r="A296" t="s">
        <v>60</v>
      </c>
      <c r="B296" t="s">
        <v>61</v>
      </c>
      <c r="C296" t="s">
        <v>759</v>
      </c>
      <c r="D296" t="s">
        <v>760</v>
      </c>
      <c r="E296" s="15" t="str">
        <f t="shared" si="8"/>
        <v>124 - CONTROLE INTERNO</v>
      </c>
      <c r="F296" s="15" t="str">
        <f>VLOOKUP(A296,tab_funcao!$A$2:$C$115,3,FALSE)</f>
        <v>04 - Administração</v>
      </c>
      <c r="G296" s="15" t="str">
        <f t="shared" si="9"/>
        <v>8753 - MONITORAMENTO, AVALIACAO E GESTAO DA INFORMACAO ESTRATEGICA</v>
      </c>
      <c r="H296" s="15" t="s">
        <v>246</v>
      </c>
      <c r="I296" s="16">
        <v>7000000</v>
      </c>
      <c r="J296" s="16">
        <v>7000000</v>
      </c>
      <c r="K296" s="13">
        <v>7000000</v>
      </c>
      <c r="L296" s="13">
        <v>6348277</v>
      </c>
    </row>
    <row r="297" spans="1:12" x14ac:dyDescent="0.15">
      <c r="A297" t="s">
        <v>62</v>
      </c>
      <c r="B297" t="s">
        <v>63</v>
      </c>
      <c r="C297" t="s">
        <v>761</v>
      </c>
      <c r="D297" t="s">
        <v>762</v>
      </c>
      <c r="E297" s="15" t="str">
        <f t="shared" si="8"/>
        <v>125 - NORMATIZACAO E FISCALIZACAO</v>
      </c>
      <c r="F297" s="15" t="str">
        <f>VLOOKUP(A297,tab_funcao!$A$2:$C$115,3,FALSE)</f>
        <v>04 - Administração</v>
      </c>
      <c r="G297" s="15" t="str">
        <f t="shared" si="9"/>
        <v>0354 - CONCESSAO DE EMPRESTIMOS PARA LIQUIDACAO DE OPERADORAS DE PL</v>
      </c>
      <c r="H297" s="15" t="s">
        <v>246</v>
      </c>
      <c r="I297" s="16">
        <v>4500000</v>
      </c>
      <c r="J297" s="16">
        <v>5000000</v>
      </c>
      <c r="L297" s="13">
        <v>5000000</v>
      </c>
    </row>
    <row r="298" spans="1:12" x14ac:dyDescent="0.15">
      <c r="A298" t="s">
        <v>62</v>
      </c>
      <c r="B298" t="s">
        <v>63</v>
      </c>
      <c r="C298" t="s">
        <v>763</v>
      </c>
      <c r="D298" t="s">
        <v>764</v>
      </c>
      <c r="E298" s="15" t="str">
        <f t="shared" si="8"/>
        <v>125 - NORMATIZACAO E FISCALIZACAO</v>
      </c>
      <c r="F298" s="15" t="str">
        <f>VLOOKUP(A298,tab_funcao!$A$2:$C$115,3,FALSE)</f>
        <v>04 - Administração</v>
      </c>
      <c r="G298" s="15" t="str">
        <f t="shared" si="9"/>
        <v>2022 - ANALISE DE PROCESSOS CONTRA PRATICAS DESLEAIS E ILEGAIS</v>
      </c>
      <c r="H298" s="15" t="s">
        <v>246</v>
      </c>
      <c r="I298" s="16">
        <v>2560000</v>
      </c>
      <c r="J298" s="16">
        <v>2560000</v>
      </c>
      <c r="K298" s="13">
        <v>639999</v>
      </c>
      <c r="L298" s="13">
        <v>237253</v>
      </c>
    </row>
    <row r="299" spans="1:12" x14ac:dyDescent="0.15">
      <c r="A299" t="s">
        <v>62</v>
      </c>
      <c r="B299" t="s">
        <v>63</v>
      </c>
      <c r="C299" t="s">
        <v>765</v>
      </c>
      <c r="D299" t="s">
        <v>766</v>
      </c>
      <c r="E299" s="15" t="str">
        <f t="shared" si="8"/>
        <v>125 - NORMATIZACAO E FISCALIZACAO</v>
      </c>
      <c r="F299" s="15" t="str">
        <f>VLOOKUP(A299,tab_funcao!$A$2:$C$115,3,FALSE)</f>
        <v>04 - Administração</v>
      </c>
      <c r="G299" s="15" t="str">
        <f t="shared" si="9"/>
        <v>2090 - FISCALIZACAO DOS SERVICOS E DA EXPLORACAO DA INFRAESTRUTURA</v>
      </c>
      <c r="H299" s="15" t="s">
        <v>246</v>
      </c>
      <c r="I299" s="16">
        <v>1257762</v>
      </c>
      <c r="J299" s="16">
        <v>1514000</v>
      </c>
      <c r="K299" s="13">
        <v>187500</v>
      </c>
      <c r="L299" s="13">
        <v>900490</v>
      </c>
    </row>
    <row r="300" spans="1:12" x14ac:dyDescent="0.15">
      <c r="A300" t="s">
        <v>62</v>
      </c>
      <c r="B300" t="s">
        <v>63</v>
      </c>
      <c r="C300" t="s">
        <v>767</v>
      </c>
      <c r="D300" t="s">
        <v>768</v>
      </c>
      <c r="E300" s="15" t="str">
        <f t="shared" si="8"/>
        <v>125 - NORMATIZACAO E FISCALIZACAO</v>
      </c>
      <c r="F300" s="15" t="str">
        <f>VLOOKUP(A300,tab_funcao!$A$2:$C$115,3,FALSE)</f>
        <v>04 - Administração</v>
      </c>
      <c r="G300" s="15" t="str">
        <f t="shared" si="9"/>
        <v>20UB - FISCALIZACAO DOS SERVICOS DE TRANSPORTE RODOVIARIO</v>
      </c>
      <c r="H300" s="15" t="s">
        <v>246</v>
      </c>
      <c r="I300" s="16">
        <v>24251494</v>
      </c>
      <c r="J300" s="16">
        <v>30640725</v>
      </c>
      <c r="K300" s="13">
        <v>6062874</v>
      </c>
      <c r="L300" s="13">
        <v>30367314</v>
      </c>
    </row>
    <row r="301" spans="1:12" x14ac:dyDescent="0.15">
      <c r="A301" t="s">
        <v>62</v>
      </c>
      <c r="B301" t="s">
        <v>63</v>
      </c>
      <c r="C301" t="s">
        <v>769</v>
      </c>
      <c r="D301" t="s">
        <v>770</v>
      </c>
      <c r="E301" s="15" t="str">
        <f t="shared" si="8"/>
        <v>125 - NORMATIZACAO E FISCALIZACAO</v>
      </c>
      <c r="F301" s="15" t="str">
        <f>VLOOKUP(A301,tab_funcao!$A$2:$C$115,3,FALSE)</f>
        <v>04 - Administração</v>
      </c>
      <c r="G301" s="15" t="str">
        <f t="shared" si="9"/>
        <v>20UF - REGULARIZACAO, DEMARCACAO E FISCALIZACAO DE TERRAS INDIGENAS</v>
      </c>
      <c r="H301" s="15" t="s">
        <v>247</v>
      </c>
      <c r="I301" s="16">
        <v>22031234</v>
      </c>
      <c r="J301" s="16">
        <v>11904782</v>
      </c>
      <c r="L301" s="13">
        <v>11904782</v>
      </c>
    </row>
    <row r="302" spans="1:12" x14ac:dyDescent="0.15">
      <c r="A302" t="s">
        <v>62</v>
      </c>
      <c r="B302" t="s">
        <v>63</v>
      </c>
      <c r="C302" t="s">
        <v>769</v>
      </c>
      <c r="D302" t="s">
        <v>770</v>
      </c>
      <c r="E302" s="15" t="str">
        <f t="shared" si="8"/>
        <v>125 - NORMATIZACAO E FISCALIZACAO</v>
      </c>
      <c r="F302" s="15" t="str">
        <f>VLOOKUP(A302,tab_funcao!$A$2:$C$115,3,FALSE)</f>
        <v>04 - Administração</v>
      </c>
      <c r="G302" s="15" t="str">
        <f t="shared" si="9"/>
        <v>20UF - REGULARIZACAO, DEMARCACAO E FISCALIZACAO DE TERRAS INDIGENAS</v>
      </c>
      <c r="H302" s="15" t="s">
        <v>246</v>
      </c>
      <c r="I302" s="16">
        <v>19968766</v>
      </c>
      <c r="J302" s="16">
        <v>21559751</v>
      </c>
      <c r="K302" s="13">
        <v>3077610</v>
      </c>
      <c r="L302" s="13">
        <v>18443548</v>
      </c>
    </row>
    <row r="303" spans="1:12" x14ac:dyDescent="0.15">
      <c r="A303" t="s">
        <v>62</v>
      </c>
      <c r="B303" t="s">
        <v>63</v>
      </c>
      <c r="C303" t="s">
        <v>771</v>
      </c>
      <c r="D303" t="s">
        <v>772</v>
      </c>
      <c r="E303" s="15" t="str">
        <f t="shared" si="8"/>
        <v>125 - NORMATIZACAO E FISCALIZACAO</v>
      </c>
      <c r="F303" s="15" t="str">
        <f>VLOOKUP(A303,tab_funcao!$A$2:$C$115,3,FALSE)</f>
        <v>04 - Administração</v>
      </c>
      <c r="G303" s="15" t="str">
        <f t="shared" si="9"/>
        <v>20UW - SEGURANCA NUCLEAR, CONTROLE DE MATERIAL NUCLEAR E PROTECAO F</v>
      </c>
      <c r="H303" s="15" t="s">
        <v>247</v>
      </c>
      <c r="I303" s="16">
        <v>274813</v>
      </c>
      <c r="J303" s="16">
        <v>432479</v>
      </c>
      <c r="L303" s="13">
        <v>417680</v>
      </c>
    </row>
    <row r="304" spans="1:12" x14ac:dyDescent="0.15">
      <c r="A304" t="s">
        <v>62</v>
      </c>
      <c r="B304" t="s">
        <v>63</v>
      </c>
      <c r="C304" t="s">
        <v>771</v>
      </c>
      <c r="D304" t="s">
        <v>772</v>
      </c>
      <c r="E304" s="15" t="str">
        <f t="shared" si="8"/>
        <v>125 - NORMATIZACAO E FISCALIZACAO</v>
      </c>
      <c r="F304" s="15" t="str">
        <f>VLOOKUP(A304,tab_funcao!$A$2:$C$115,3,FALSE)</f>
        <v>04 - Administração</v>
      </c>
      <c r="G304" s="15" t="str">
        <f t="shared" si="9"/>
        <v>20UW - SEGURANCA NUCLEAR, CONTROLE DE MATERIAL NUCLEAR E PROTECAO F</v>
      </c>
      <c r="H304" s="15" t="s">
        <v>246</v>
      </c>
      <c r="I304" s="16">
        <v>6284252</v>
      </c>
      <c r="J304" s="16">
        <v>6467521</v>
      </c>
      <c r="K304" s="13">
        <v>790938</v>
      </c>
      <c r="L304" s="13">
        <v>6375768</v>
      </c>
    </row>
    <row r="305" spans="1:12" x14ac:dyDescent="0.15">
      <c r="A305" t="s">
        <v>62</v>
      </c>
      <c r="B305" t="s">
        <v>63</v>
      </c>
      <c r="C305" t="s">
        <v>773</v>
      </c>
      <c r="D305" t="s">
        <v>774</v>
      </c>
      <c r="E305" s="15" t="str">
        <f t="shared" si="8"/>
        <v>125 - NORMATIZACAO E FISCALIZACAO</v>
      </c>
      <c r="F305" s="15" t="str">
        <f>VLOOKUP(A305,tab_funcao!$A$2:$C$115,3,FALSE)</f>
        <v>04 - Administração</v>
      </c>
      <c r="G305" s="15" t="str">
        <f t="shared" si="9"/>
        <v>20VF - FORTALECIMENTO INSTITUCIONAL</v>
      </c>
      <c r="H305" s="15" t="s">
        <v>246</v>
      </c>
      <c r="I305" s="16">
        <v>113000000</v>
      </c>
      <c r="J305" s="16">
        <v>118445730</v>
      </c>
      <c r="K305" s="13">
        <v>32000000</v>
      </c>
      <c r="L305" s="13">
        <v>70047756</v>
      </c>
    </row>
    <row r="306" spans="1:12" x14ac:dyDescent="0.15">
      <c r="A306" t="s">
        <v>62</v>
      </c>
      <c r="B306" t="s">
        <v>63</v>
      </c>
      <c r="C306" t="s">
        <v>775</v>
      </c>
      <c r="D306" t="s">
        <v>776</v>
      </c>
      <c r="E306" s="15" t="str">
        <f t="shared" si="8"/>
        <v>125 - NORMATIZACAO E FISCALIZACAO</v>
      </c>
      <c r="F306" s="15" t="str">
        <f>VLOOKUP(A306,tab_funcao!$A$2:$C$115,3,FALSE)</f>
        <v>04 - Administração</v>
      </c>
      <c r="G306" s="15" t="str">
        <f t="shared" si="9"/>
        <v>20VH - SUPERVISAO DE MERCADOS DE SEGUROS, RESSEGUROS, CAPITALIZACAO</v>
      </c>
      <c r="H306" s="15" t="s">
        <v>246</v>
      </c>
      <c r="I306" s="16">
        <v>1254692</v>
      </c>
      <c r="J306" s="16">
        <v>810000</v>
      </c>
      <c r="K306" s="13">
        <v>1254692</v>
      </c>
      <c r="L306" s="13">
        <v>503397</v>
      </c>
    </row>
    <row r="307" spans="1:12" x14ac:dyDescent="0.15">
      <c r="A307" t="s">
        <v>62</v>
      </c>
      <c r="B307" t="s">
        <v>63</v>
      </c>
      <c r="C307" t="s">
        <v>777</v>
      </c>
      <c r="D307" t="s">
        <v>778</v>
      </c>
      <c r="E307" s="15" t="str">
        <f t="shared" si="8"/>
        <v>125 - NORMATIZACAO E FISCALIZACAO</v>
      </c>
      <c r="F307" s="15" t="str">
        <f>VLOOKUP(A307,tab_funcao!$A$2:$C$115,3,FALSE)</f>
        <v>04 - Administração</v>
      </c>
      <c r="G307" s="15" t="str">
        <f t="shared" si="9"/>
        <v>20XX - PRESTACAO DE AUXILIOS A NAVEGACAO E FISCALIZACAO DA NAVEGACA</v>
      </c>
      <c r="H307" s="15" t="s">
        <v>246</v>
      </c>
      <c r="I307" s="15"/>
      <c r="J307" s="16">
        <v>0</v>
      </c>
    </row>
    <row r="308" spans="1:12" x14ac:dyDescent="0.15">
      <c r="A308" t="s">
        <v>62</v>
      </c>
      <c r="B308" t="s">
        <v>63</v>
      </c>
      <c r="C308" t="s">
        <v>779</v>
      </c>
      <c r="D308" t="s">
        <v>780</v>
      </c>
      <c r="E308" s="15" t="str">
        <f t="shared" si="8"/>
        <v>125 - NORMATIZACAO E FISCALIZACAO</v>
      </c>
      <c r="F308" s="15" t="str">
        <f>VLOOKUP(A308,tab_funcao!$A$2:$C$115,3,FALSE)</f>
        <v>04 - Administração</v>
      </c>
      <c r="G308" s="15" t="str">
        <f t="shared" si="9"/>
        <v>20YU - FISCALIZACAO DE OBRIGACOES TRABALHISTAS E INSPECAO EM SEGURA</v>
      </c>
      <c r="H308" s="15" t="s">
        <v>246</v>
      </c>
      <c r="I308" s="16">
        <v>24590706</v>
      </c>
      <c r="J308" s="16">
        <v>26023015</v>
      </c>
      <c r="K308" s="13">
        <v>5961672</v>
      </c>
      <c r="L308" s="13">
        <v>28276217</v>
      </c>
    </row>
    <row r="309" spans="1:12" x14ac:dyDescent="0.15">
      <c r="A309" t="s">
        <v>62</v>
      </c>
      <c r="B309" t="s">
        <v>63</v>
      </c>
      <c r="C309" t="s">
        <v>781</v>
      </c>
      <c r="D309" t="s">
        <v>782</v>
      </c>
      <c r="E309" s="15" t="str">
        <f t="shared" si="8"/>
        <v>125 - NORMATIZACAO E FISCALIZACAO</v>
      </c>
      <c r="F309" s="15" t="str">
        <f>VLOOKUP(A309,tab_funcao!$A$2:$C$115,3,FALSE)</f>
        <v>04 - Administração</v>
      </c>
      <c r="G309" s="15" t="str">
        <f t="shared" si="9"/>
        <v>20Z8 - ACOMPANHAMENTO E CONTROLE DE ATIVIDADES ECONOMICAS</v>
      </c>
      <c r="H309" s="15" t="s">
        <v>246</v>
      </c>
      <c r="I309" s="16">
        <v>1325072</v>
      </c>
      <c r="J309" s="16">
        <v>1748307</v>
      </c>
      <c r="K309" s="13">
        <v>112623</v>
      </c>
      <c r="L309" s="13">
        <v>1697025</v>
      </c>
    </row>
    <row r="310" spans="1:12" x14ac:dyDescent="0.15">
      <c r="A310" t="s">
        <v>62</v>
      </c>
      <c r="B310" t="s">
        <v>63</v>
      </c>
      <c r="C310" t="s">
        <v>783</v>
      </c>
      <c r="D310" t="s">
        <v>784</v>
      </c>
      <c r="E310" s="15" t="str">
        <f t="shared" si="8"/>
        <v>125 - NORMATIZACAO E FISCALIZACAO</v>
      </c>
      <c r="F310" s="15" t="str">
        <f>VLOOKUP(A310,tab_funcao!$A$2:$C$115,3,FALSE)</f>
        <v>04 - Administração</v>
      </c>
      <c r="G310" s="15" t="str">
        <f t="shared" si="9"/>
        <v>20ZJ - FISCALIZACAO E REGULAMENTACAO DO SETOR AUDIOVISUAL</v>
      </c>
      <c r="H310" s="15" t="s">
        <v>246</v>
      </c>
      <c r="I310" s="16">
        <v>100000</v>
      </c>
      <c r="J310" s="16">
        <v>100000</v>
      </c>
      <c r="L310" s="13">
        <v>99111</v>
      </c>
    </row>
    <row r="311" spans="1:12" x14ac:dyDescent="0.15">
      <c r="A311" t="s">
        <v>62</v>
      </c>
      <c r="B311" t="s">
        <v>63</v>
      </c>
      <c r="C311" t="s">
        <v>785</v>
      </c>
      <c r="D311" t="s">
        <v>786</v>
      </c>
      <c r="E311" s="15" t="str">
        <f t="shared" si="8"/>
        <v>125 - NORMATIZACAO E FISCALIZACAO</v>
      </c>
      <c r="F311" s="15" t="str">
        <f>VLOOKUP(A311,tab_funcao!$A$2:$C$115,3,FALSE)</f>
        <v>04 - Administração</v>
      </c>
      <c r="G311" s="15" t="str">
        <f t="shared" si="9"/>
        <v>210J - SUPERVISAO DO MERCADO DE VALORES MOBILIARIOS</v>
      </c>
      <c r="H311" s="15" t="s">
        <v>246</v>
      </c>
      <c r="I311" s="16">
        <v>15078008</v>
      </c>
      <c r="J311" s="16">
        <v>2698608</v>
      </c>
      <c r="K311" s="13">
        <v>3078723</v>
      </c>
      <c r="L311" s="13">
        <v>992722</v>
      </c>
    </row>
    <row r="312" spans="1:12" x14ac:dyDescent="0.15">
      <c r="A312" t="s">
        <v>62</v>
      </c>
      <c r="B312" t="s">
        <v>63</v>
      </c>
      <c r="C312" t="s">
        <v>787</v>
      </c>
      <c r="D312" t="s">
        <v>788</v>
      </c>
      <c r="E312" s="15" t="str">
        <f t="shared" si="8"/>
        <v>125 - NORMATIZACAO E FISCALIZACAO</v>
      </c>
      <c r="F312" s="15" t="str">
        <f>VLOOKUP(A312,tab_funcao!$A$2:$C$115,3,FALSE)</f>
        <v>04 - Administração</v>
      </c>
      <c r="G312" s="15" t="str">
        <f t="shared" si="9"/>
        <v>212J - REGULACAO DA DISTRIBUICAO E REVENDA DE DERIVADOS DE PETROLEO</v>
      </c>
      <c r="H312" s="15" t="s">
        <v>246</v>
      </c>
      <c r="I312" s="16">
        <v>37400000</v>
      </c>
      <c r="J312" s="16">
        <v>44916728</v>
      </c>
      <c r="K312" s="13">
        <v>37400000</v>
      </c>
      <c r="L312" s="13">
        <v>43221740</v>
      </c>
    </row>
    <row r="313" spans="1:12" x14ac:dyDescent="0.15">
      <c r="A313" t="s">
        <v>62</v>
      </c>
      <c r="B313" t="s">
        <v>63</v>
      </c>
      <c r="C313" t="s">
        <v>789</v>
      </c>
      <c r="D313" t="s">
        <v>790</v>
      </c>
      <c r="E313" s="15" t="str">
        <f t="shared" si="8"/>
        <v>125 - NORMATIZACAO E FISCALIZACAO</v>
      </c>
      <c r="F313" s="15" t="str">
        <f>VLOOKUP(A313,tab_funcao!$A$2:$C$115,3,FALSE)</f>
        <v>04 - Administração</v>
      </c>
      <c r="G313" s="15" t="str">
        <f t="shared" si="9"/>
        <v>212K - REGULACAO DA EXPLORACAO, DESENVOLVIMENTO E PRODUCAO DE PETRO</v>
      </c>
      <c r="H313" s="15" t="s">
        <v>246</v>
      </c>
      <c r="I313" s="16">
        <v>28050000</v>
      </c>
      <c r="J313" s="16">
        <v>36528820</v>
      </c>
      <c r="K313" s="13">
        <v>28050000</v>
      </c>
      <c r="L313" s="13">
        <v>31960682</v>
      </c>
    </row>
    <row r="314" spans="1:12" x14ac:dyDescent="0.15">
      <c r="A314" t="s">
        <v>62</v>
      </c>
      <c r="B314" t="s">
        <v>63</v>
      </c>
      <c r="C314" t="s">
        <v>791</v>
      </c>
      <c r="D314" t="s">
        <v>792</v>
      </c>
      <c r="E314" s="15" t="str">
        <f t="shared" si="8"/>
        <v>125 - NORMATIZACAO E FISCALIZACAO</v>
      </c>
      <c r="F314" s="15" t="str">
        <f>VLOOKUP(A314,tab_funcao!$A$2:$C$115,3,FALSE)</f>
        <v>04 - Administração</v>
      </c>
      <c r="G314" s="15" t="str">
        <f t="shared" si="9"/>
        <v>2137 - FISCALIZACAO DOS ESTOQUES E DAS OPERACOES DE GARANTIA E SUST</v>
      </c>
      <c r="H314" s="15" t="s">
        <v>246</v>
      </c>
      <c r="I314" s="15"/>
      <c r="J314" s="16">
        <v>1300000</v>
      </c>
      <c r="L314" s="13">
        <v>518449</v>
      </c>
    </row>
    <row r="315" spans="1:12" x14ac:dyDescent="0.15">
      <c r="A315" t="s">
        <v>62</v>
      </c>
      <c r="B315" t="s">
        <v>63</v>
      </c>
      <c r="C315" t="s">
        <v>793</v>
      </c>
      <c r="D315" t="s">
        <v>794</v>
      </c>
      <c r="E315" s="15" t="str">
        <f t="shared" si="8"/>
        <v>125 - NORMATIZACAO E FISCALIZACAO</v>
      </c>
      <c r="F315" s="15" t="str">
        <f>VLOOKUP(A315,tab_funcao!$A$2:$C$115,3,FALSE)</f>
        <v>04 - Administração</v>
      </c>
      <c r="G315" s="15" t="str">
        <f t="shared" si="9"/>
        <v>214J - FISCALIZACAO EM METROLOGIA E QUALIDADE</v>
      </c>
      <c r="H315" s="15" t="s">
        <v>246</v>
      </c>
      <c r="I315" s="16">
        <v>261310000</v>
      </c>
      <c r="J315" s="16">
        <v>263557341</v>
      </c>
      <c r="K315" s="13">
        <v>63452499</v>
      </c>
      <c r="L315" s="13">
        <v>264235580</v>
      </c>
    </row>
    <row r="316" spans="1:12" x14ac:dyDescent="0.15">
      <c r="A316" t="s">
        <v>62</v>
      </c>
      <c r="B316" t="s">
        <v>63</v>
      </c>
      <c r="C316" t="s">
        <v>795</v>
      </c>
      <c r="D316" t="s">
        <v>796</v>
      </c>
      <c r="E316" s="15" t="str">
        <f t="shared" si="8"/>
        <v>125 - NORMATIZACAO E FISCALIZACAO</v>
      </c>
      <c r="F316" s="15" t="str">
        <f>VLOOKUP(A316,tab_funcao!$A$2:$C$115,3,FALSE)</f>
        <v>04 - Administração</v>
      </c>
      <c r="G316" s="15" t="str">
        <f t="shared" si="9"/>
        <v>214N - CONTROLE E FISCALIZACAO AMBIENTAL</v>
      </c>
      <c r="H316" s="15" t="s">
        <v>246</v>
      </c>
      <c r="I316" s="16">
        <v>82900000</v>
      </c>
      <c r="J316" s="16">
        <v>76833128</v>
      </c>
      <c r="K316" s="13">
        <v>49013908</v>
      </c>
      <c r="L316" s="13">
        <v>64619292</v>
      </c>
    </row>
    <row r="317" spans="1:12" x14ac:dyDescent="0.15">
      <c r="A317" t="s">
        <v>62</v>
      </c>
      <c r="B317" t="s">
        <v>63</v>
      </c>
      <c r="C317" t="s">
        <v>797</v>
      </c>
      <c r="D317" t="s">
        <v>798</v>
      </c>
      <c r="E317" s="15" t="str">
        <f t="shared" si="8"/>
        <v>125 - NORMATIZACAO E FISCALIZACAO</v>
      </c>
      <c r="F317" s="15" t="str">
        <f>VLOOKUP(A317,tab_funcao!$A$2:$C$115,3,FALSE)</f>
        <v>04 - Administração</v>
      </c>
      <c r="G317" s="15" t="str">
        <f t="shared" si="9"/>
        <v>214P - FISCALIZACAO AMBIENTAL E PREVENCAO E COMBATE A INCENDIOS FLO</v>
      </c>
      <c r="H317" s="15" t="s">
        <v>247</v>
      </c>
      <c r="I317" s="16">
        <v>8096421</v>
      </c>
      <c r="J317" s="16">
        <v>5712000</v>
      </c>
      <c r="L317" s="13">
        <v>5712000</v>
      </c>
    </row>
    <row r="318" spans="1:12" x14ac:dyDescent="0.15">
      <c r="A318" t="s">
        <v>62</v>
      </c>
      <c r="B318" t="s">
        <v>63</v>
      </c>
      <c r="C318" t="s">
        <v>797</v>
      </c>
      <c r="D318" t="s">
        <v>798</v>
      </c>
      <c r="E318" s="15" t="str">
        <f t="shared" si="8"/>
        <v>125 - NORMATIZACAO E FISCALIZACAO</v>
      </c>
      <c r="F318" s="15" t="str">
        <f>VLOOKUP(A318,tab_funcao!$A$2:$C$115,3,FALSE)</f>
        <v>04 - Administração</v>
      </c>
      <c r="G318" s="15" t="str">
        <f t="shared" si="9"/>
        <v>214P - FISCALIZACAO AMBIENTAL E PREVENCAO E COMBATE A INCENDIOS FLO</v>
      </c>
      <c r="H318" s="15" t="s">
        <v>246</v>
      </c>
      <c r="I318" s="16">
        <v>14403579</v>
      </c>
      <c r="J318" s="16">
        <v>13563000</v>
      </c>
      <c r="K318" s="13">
        <v>10648475</v>
      </c>
      <c r="L318" s="13">
        <v>15951527</v>
      </c>
    </row>
    <row r="319" spans="1:12" x14ac:dyDescent="0.15">
      <c r="A319" t="s">
        <v>62</v>
      </c>
      <c r="B319" t="s">
        <v>63</v>
      </c>
      <c r="C319" t="s">
        <v>799</v>
      </c>
      <c r="D319" t="s">
        <v>800</v>
      </c>
      <c r="E319" s="15" t="str">
        <f t="shared" si="8"/>
        <v>125 - NORMATIZACAO E FISCALIZACAO</v>
      </c>
      <c r="F319" s="15" t="str">
        <f>VLOOKUP(A319,tab_funcao!$A$2:$C$115,3,FALSE)</f>
        <v>04 - Administração</v>
      </c>
      <c r="G319" s="15" t="str">
        <f t="shared" si="9"/>
        <v>214W - MODERNIZACAO E FORTALECIMENTO DA DEFESA AGROPECUARIA</v>
      </c>
      <c r="H319" s="15" t="s">
        <v>247</v>
      </c>
      <c r="I319" s="16">
        <v>45517560</v>
      </c>
      <c r="J319" s="16">
        <v>31319357</v>
      </c>
      <c r="L319" s="13">
        <v>46404175</v>
      </c>
    </row>
    <row r="320" spans="1:12" x14ac:dyDescent="0.15">
      <c r="A320" t="s">
        <v>62</v>
      </c>
      <c r="B320" t="s">
        <v>63</v>
      </c>
      <c r="C320" t="s">
        <v>799</v>
      </c>
      <c r="D320" t="s">
        <v>800</v>
      </c>
      <c r="E320" s="15" t="str">
        <f t="shared" si="8"/>
        <v>125 - NORMATIZACAO E FISCALIZACAO</v>
      </c>
      <c r="F320" s="15" t="str">
        <f>VLOOKUP(A320,tab_funcao!$A$2:$C$115,3,FALSE)</f>
        <v>04 - Administração</v>
      </c>
      <c r="G320" s="15" t="str">
        <f t="shared" si="9"/>
        <v>214W - MODERNIZACAO E FORTALECIMENTO DA DEFESA AGROPECUARIA</v>
      </c>
      <c r="H320" s="15" t="s">
        <v>246</v>
      </c>
      <c r="I320" s="16">
        <v>50282415</v>
      </c>
      <c r="J320" s="16">
        <v>105232014</v>
      </c>
      <c r="K320" s="13">
        <v>44592477</v>
      </c>
      <c r="L320" s="13">
        <v>100969667</v>
      </c>
    </row>
    <row r="321" spans="1:12" x14ac:dyDescent="0.15">
      <c r="A321" t="s">
        <v>62</v>
      </c>
      <c r="B321" t="s">
        <v>63</v>
      </c>
      <c r="C321" t="s">
        <v>801</v>
      </c>
      <c r="D321" t="s">
        <v>802</v>
      </c>
      <c r="E321" s="15" t="str">
        <f t="shared" si="8"/>
        <v>125 - NORMATIZACAO E FISCALIZACAO</v>
      </c>
      <c r="F321" s="15" t="str">
        <f>VLOOKUP(A321,tab_funcao!$A$2:$C$115,3,FALSE)</f>
        <v>04 - Administração</v>
      </c>
      <c r="G321" s="15" t="str">
        <f t="shared" si="9"/>
        <v>214X - VIGILANCIA E INSPECAO DAS OPERACOES DE COMERCIO EXTERIOR DE</v>
      </c>
      <c r="H321" s="15" t="s">
        <v>247</v>
      </c>
      <c r="I321" s="16">
        <v>1030434</v>
      </c>
      <c r="J321" s="16">
        <v>2113440</v>
      </c>
      <c r="L321" s="13">
        <v>2041118</v>
      </c>
    </row>
    <row r="322" spans="1:12" x14ac:dyDescent="0.15">
      <c r="A322" t="s">
        <v>62</v>
      </c>
      <c r="B322" t="s">
        <v>63</v>
      </c>
      <c r="C322" t="s">
        <v>801</v>
      </c>
      <c r="D322" t="s">
        <v>802</v>
      </c>
      <c r="E322" s="15" t="str">
        <f t="shared" si="8"/>
        <v>125 - NORMATIZACAO E FISCALIZACAO</v>
      </c>
      <c r="F322" s="15" t="str">
        <f>VLOOKUP(A322,tab_funcao!$A$2:$C$115,3,FALSE)</f>
        <v>04 - Administração</v>
      </c>
      <c r="G322" s="15" t="str">
        <f t="shared" si="9"/>
        <v>214X - VIGILANCIA E INSPECAO DAS OPERACOES DE COMERCIO EXTERIOR DE</v>
      </c>
      <c r="H322" s="15" t="s">
        <v>246</v>
      </c>
      <c r="I322" s="16">
        <v>4019562</v>
      </c>
      <c r="J322" s="16">
        <v>4086560</v>
      </c>
      <c r="K322" s="13">
        <v>2806592</v>
      </c>
      <c r="L322" s="13">
        <v>3730500</v>
      </c>
    </row>
    <row r="323" spans="1:12" x14ac:dyDescent="0.15">
      <c r="A323" t="s">
        <v>62</v>
      </c>
      <c r="B323" t="s">
        <v>63</v>
      </c>
      <c r="C323" t="s">
        <v>803</v>
      </c>
      <c r="D323" t="s">
        <v>804</v>
      </c>
      <c r="E323" s="15" t="str">
        <f t="shared" si="8"/>
        <v>125 - NORMATIZACAO E FISCALIZACAO</v>
      </c>
      <c r="F323" s="15" t="str">
        <f>VLOOKUP(A323,tab_funcao!$A$2:$C$115,3,FALSE)</f>
        <v>04 - Administração</v>
      </c>
      <c r="G323" s="15" t="str">
        <f t="shared" si="9"/>
        <v>215Z - REGULACAO, OUTORGA E FISCALIZACAO DA MINERACAO</v>
      </c>
      <c r="H323" s="15" t="s">
        <v>246</v>
      </c>
      <c r="I323" s="16">
        <v>28527804</v>
      </c>
      <c r="J323" s="16">
        <v>16532824</v>
      </c>
      <c r="K323" s="13">
        <v>2177770</v>
      </c>
      <c r="L323" s="13">
        <v>25057910</v>
      </c>
    </row>
    <row r="324" spans="1:12" x14ac:dyDescent="0.15">
      <c r="A324" t="s">
        <v>62</v>
      </c>
      <c r="B324" t="s">
        <v>63</v>
      </c>
      <c r="C324" t="s">
        <v>805</v>
      </c>
      <c r="D324" t="s">
        <v>806</v>
      </c>
      <c r="E324" s="15" t="str">
        <f t="shared" si="8"/>
        <v>125 - NORMATIZACAO E FISCALIZACAO</v>
      </c>
      <c r="F324" s="15" t="str">
        <f>VLOOKUP(A324,tab_funcao!$A$2:$C$115,3,FALSE)</f>
        <v>04 - Administração</v>
      </c>
      <c r="G324" s="15" t="str">
        <f t="shared" si="9"/>
        <v>217Z - GESTAO DO SISTEMA NACIONAL DE CERTIFICACAO DIGITAL DA INFRAE</v>
      </c>
      <c r="H324" s="15" t="s">
        <v>247</v>
      </c>
      <c r="I324" s="16">
        <v>9715234</v>
      </c>
      <c r="J324" s="16">
        <v>6749233</v>
      </c>
      <c r="L324" s="13">
        <v>16518274</v>
      </c>
    </row>
    <row r="325" spans="1:12" x14ac:dyDescent="0.15">
      <c r="A325" t="s">
        <v>62</v>
      </c>
      <c r="B325" t="s">
        <v>63</v>
      </c>
      <c r="C325" t="s">
        <v>805</v>
      </c>
      <c r="D325" t="s">
        <v>806</v>
      </c>
      <c r="E325" s="15" t="str">
        <f t="shared" si="8"/>
        <v>125 - NORMATIZACAO E FISCALIZACAO</v>
      </c>
      <c r="F325" s="15" t="str">
        <f>VLOOKUP(A325,tab_funcao!$A$2:$C$115,3,FALSE)</f>
        <v>04 - Administração</v>
      </c>
      <c r="G325" s="15" t="str">
        <f t="shared" si="9"/>
        <v>217Z - GESTAO DO SISTEMA NACIONAL DE CERTIFICACAO DIGITAL DA INFRAE</v>
      </c>
      <c r="H325" s="15" t="s">
        <v>246</v>
      </c>
      <c r="I325" s="16">
        <v>16045766</v>
      </c>
      <c r="J325" s="16">
        <v>21177547</v>
      </c>
      <c r="K325" s="13">
        <v>1729844</v>
      </c>
      <c r="L325" s="13">
        <v>18854497</v>
      </c>
    </row>
    <row r="326" spans="1:12" x14ac:dyDescent="0.15">
      <c r="A326" t="s">
        <v>62</v>
      </c>
      <c r="B326" t="s">
        <v>63</v>
      </c>
      <c r="C326" t="s">
        <v>807</v>
      </c>
      <c r="D326" t="s">
        <v>808</v>
      </c>
      <c r="E326" s="15" t="str">
        <f t="shared" si="8"/>
        <v>125 - NORMATIZACAO E FISCALIZACAO</v>
      </c>
      <c r="F326" s="15" t="str">
        <f>VLOOKUP(A326,tab_funcao!$A$2:$C$115,3,FALSE)</f>
        <v>04 - Administração</v>
      </c>
      <c r="G326" s="15" t="str">
        <f t="shared" si="9"/>
        <v>21B1 - FORMULACAO DA POLITICA MONETARIA CAMBIAL E DE CREDITO E SUPE</v>
      </c>
      <c r="H326" s="15" t="s">
        <v>247</v>
      </c>
      <c r="I326" s="16">
        <v>25461043</v>
      </c>
      <c r="J326" s="16">
        <v>18951592</v>
      </c>
      <c r="L326" s="13">
        <v>18303093</v>
      </c>
    </row>
    <row r="327" spans="1:12" x14ac:dyDescent="0.15">
      <c r="A327" t="s">
        <v>62</v>
      </c>
      <c r="B327" t="s">
        <v>63</v>
      </c>
      <c r="C327" t="s">
        <v>807</v>
      </c>
      <c r="D327" t="s">
        <v>808</v>
      </c>
      <c r="E327" s="15" t="str">
        <f t="shared" si="8"/>
        <v>125 - NORMATIZACAO E FISCALIZACAO</v>
      </c>
      <c r="F327" s="15" t="str">
        <f>VLOOKUP(A327,tab_funcao!$A$2:$C$115,3,FALSE)</f>
        <v>04 - Administração</v>
      </c>
      <c r="G327" s="15" t="str">
        <f t="shared" si="9"/>
        <v>21B1 - FORMULACAO DA POLITICA MONETARIA CAMBIAL E DE CREDITO E SUPE</v>
      </c>
      <c r="H327" s="15" t="s">
        <v>246</v>
      </c>
      <c r="I327" s="16">
        <v>87534957</v>
      </c>
      <c r="J327" s="16">
        <v>65048408</v>
      </c>
      <c r="K327" s="13">
        <v>11171549</v>
      </c>
      <c r="L327" s="13">
        <v>55857883</v>
      </c>
    </row>
    <row r="328" spans="1:12" x14ac:dyDescent="0.15">
      <c r="A328" t="s">
        <v>62</v>
      </c>
      <c r="B328" t="s">
        <v>63</v>
      </c>
      <c r="C328" t="s">
        <v>809</v>
      </c>
      <c r="D328" t="s">
        <v>810</v>
      </c>
      <c r="E328" s="15" t="str">
        <f t="shared" si="8"/>
        <v>125 - NORMATIZACAO E FISCALIZACAO</v>
      </c>
      <c r="F328" s="15" t="str">
        <f>VLOOKUP(A328,tab_funcao!$A$2:$C$115,3,FALSE)</f>
        <v>04 - Administração</v>
      </c>
      <c r="G328" s="15" t="str">
        <f t="shared" si="9"/>
        <v>21BN - GESTAO DA POLITICA DE COMBATE A CORRUPCAO E A LAVAGEM DE DIN</v>
      </c>
      <c r="H328" s="15" t="s">
        <v>247</v>
      </c>
      <c r="I328" s="16">
        <v>957880</v>
      </c>
      <c r="J328" s="16">
        <v>734400</v>
      </c>
      <c r="L328" s="13">
        <v>0</v>
      </c>
    </row>
    <row r="329" spans="1:12" x14ac:dyDescent="0.15">
      <c r="A329" t="s">
        <v>62</v>
      </c>
      <c r="B329" t="s">
        <v>63</v>
      </c>
      <c r="C329" t="s">
        <v>809</v>
      </c>
      <c r="D329" t="s">
        <v>810</v>
      </c>
      <c r="E329" s="15" t="str">
        <f t="shared" si="8"/>
        <v>125 - NORMATIZACAO E FISCALIZACAO</v>
      </c>
      <c r="F329" s="15" t="str">
        <f>VLOOKUP(A329,tab_funcao!$A$2:$C$115,3,FALSE)</f>
        <v>04 - Administração</v>
      </c>
      <c r="G329" s="15" t="str">
        <f t="shared" si="9"/>
        <v>21BN - GESTAO DA POLITICA DE COMBATE A CORRUPCAO E A LAVAGEM DE DIN</v>
      </c>
      <c r="H329" s="15" t="s">
        <v>246</v>
      </c>
      <c r="I329" s="16">
        <v>642120</v>
      </c>
      <c r="J329" s="16">
        <v>1065600</v>
      </c>
      <c r="L329" s="13">
        <v>3498144</v>
      </c>
    </row>
    <row r="330" spans="1:12" x14ac:dyDescent="0.15">
      <c r="A330" t="s">
        <v>62</v>
      </c>
      <c r="B330" t="s">
        <v>63</v>
      </c>
      <c r="C330" t="s">
        <v>811</v>
      </c>
      <c r="D330" t="s">
        <v>812</v>
      </c>
      <c r="E330" s="15" t="str">
        <f t="shared" si="8"/>
        <v>125 - NORMATIZACAO E FISCALIZACAO</v>
      </c>
      <c r="F330" s="15" t="str">
        <f>VLOOKUP(A330,tab_funcao!$A$2:$C$115,3,FALSE)</f>
        <v>04 - Administração</v>
      </c>
      <c r="G330" s="15" t="str">
        <f t="shared" si="9"/>
        <v>21BY - FISCALIZACAO DA NAVEGACAO AQUAVIARIA</v>
      </c>
      <c r="H330" s="15" t="s">
        <v>247</v>
      </c>
      <c r="I330" s="16">
        <v>5051916</v>
      </c>
      <c r="J330" s="15"/>
    </row>
    <row r="331" spans="1:12" x14ac:dyDescent="0.15">
      <c r="A331" t="s">
        <v>62</v>
      </c>
      <c r="B331" t="s">
        <v>63</v>
      </c>
      <c r="C331" t="s">
        <v>811</v>
      </c>
      <c r="D331" t="s">
        <v>812</v>
      </c>
      <c r="E331" s="15" t="str">
        <f t="shared" si="8"/>
        <v>125 - NORMATIZACAO E FISCALIZACAO</v>
      </c>
      <c r="F331" s="15" t="str">
        <f>VLOOKUP(A331,tab_funcao!$A$2:$C$115,3,FALSE)</f>
        <v>04 - Administração</v>
      </c>
      <c r="G331" s="15" t="str">
        <f t="shared" si="9"/>
        <v>21BY - FISCALIZACAO DA NAVEGACAO AQUAVIARIA</v>
      </c>
      <c r="H331" s="15" t="s">
        <v>246</v>
      </c>
      <c r="I331" s="16">
        <v>11793899</v>
      </c>
      <c r="J331" s="16">
        <v>6858000</v>
      </c>
      <c r="K331" s="13">
        <v>7140974</v>
      </c>
      <c r="L331" s="13">
        <v>5197540</v>
      </c>
    </row>
    <row r="332" spans="1:12" x14ac:dyDescent="0.15">
      <c r="A332" t="s">
        <v>62</v>
      </c>
      <c r="B332" t="s">
        <v>63</v>
      </c>
      <c r="C332" t="s">
        <v>813</v>
      </c>
      <c r="D332" t="s">
        <v>814</v>
      </c>
      <c r="E332" s="15" t="str">
        <f t="shared" ref="E332:E395" si="10">A332&amp;" - "&amp;B332</f>
        <v>125 - NORMATIZACAO E FISCALIZACAO</v>
      </c>
      <c r="F332" s="15" t="str">
        <f>VLOOKUP(A332,tab_funcao!$A$2:$C$115,3,FALSE)</f>
        <v>04 - Administração</v>
      </c>
      <c r="G332" s="15" t="str">
        <f t="shared" ref="G332:G395" si="11">C332&amp;" - "&amp;D332</f>
        <v>21BZ - PRESTACAO DE AUXILIOS A NAVEGACAO</v>
      </c>
      <c r="H332" s="15" t="s">
        <v>246</v>
      </c>
      <c r="I332" s="16">
        <v>28240880</v>
      </c>
      <c r="J332" s="16">
        <v>28210000</v>
      </c>
      <c r="K332" s="13">
        <v>28240880</v>
      </c>
      <c r="L332" s="13">
        <v>30185000</v>
      </c>
    </row>
    <row r="333" spans="1:12" x14ac:dyDescent="0.15">
      <c r="A333" t="s">
        <v>62</v>
      </c>
      <c r="B333" t="s">
        <v>63</v>
      </c>
      <c r="C333" t="s">
        <v>815</v>
      </c>
      <c r="D333" t="s">
        <v>816</v>
      </c>
      <c r="E333" s="15" t="str">
        <f t="shared" si="10"/>
        <v>125 - NORMATIZACAO E FISCALIZACAO</v>
      </c>
      <c r="F333" s="15" t="str">
        <f>VLOOKUP(A333,tab_funcao!$A$2:$C$115,3,FALSE)</f>
        <v>04 - Administração</v>
      </c>
      <c r="G333" s="15" t="str">
        <f t="shared" si="11"/>
        <v>2237 - AUDITORIA E FISCALIZACAO TRIBUTARIA E ADUANEIRA</v>
      </c>
      <c r="H333" s="15" t="s">
        <v>246</v>
      </c>
      <c r="I333" s="16">
        <v>40968457</v>
      </c>
      <c r="J333" s="16">
        <v>23318412</v>
      </c>
      <c r="K333" s="13">
        <v>40968457</v>
      </c>
      <c r="L333" s="13">
        <v>18827196</v>
      </c>
    </row>
    <row r="334" spans="1:12" x14ac:dyDescent="0.15">
      <c r="A334" t="s">
        <v>62</v>
      </c>
      <c r="B334" t="s">
        <v>63</v>
      </c>
      <c r="C334" t="s">
        <v>817</v>
      </c>
      <c r="D334" t="s">
        <v>818</v>
      </c>
      <c r="E334" s="15" t="str">
        <f t="shared" si="10"/>
        <v>125 - NORMATIZACAO E FISCALIZACAO</v>
      </c>
      <c r="F334" s="15" t="str">
        <f>VLOOKUP(A334,tab_funcao!$A$2:$C$115,3,FALSE)</f>
        <v>04 - Administração</v>
      </c>
      <c r="G334" s="15" t="str">
        <f t="shared" si="11"/>
        <v>2348 - FISCALIZACAO DA EXPLORACAO DA INFRAESTRUTURA FERROVIARIA E D</v>
      </c>
      <c r="H334" s="15" t="s">
        <v>246</v>
      </c>
      <c r="I334" s="16">
        <v>14802864</v>
      </c>
      <c r="J334" s="16">
        <v>14405902</v>
      </c>
      <c r="K334" s="13">
        <v>3700716</v>
      </c>
      <c r="L334" s="13">
        <v>14277356</v>
      </c>
    </row>
    <row r="335" spans="1:12" x14ac:dyDescent="0.15">
      <c r="A335" t="s">
        <v>62</v>
      </c>
      <c r="B335" t="s">
        <v>63</v>
      </c>
      <c r="C335" t="s">
        <v>819</v>
      </c>
      <c r="D335" t="s">
        <v>820</v>
      </c>
      <c r="E335" s="15" t="str">
        <f t="shared" si="10"/>
        <v>125 - NORMATIZACAO E FISCALIZACAO</v>
      </c>
      <c r="F335" s="15" t="str">
        <f>VLOOKUP(A335,tab_funcao!$A$2:$C$115,3,FALSE)</f>
        <v>04 - Administração</v>
      </c>
      <c r="G335" s="15" t="str">
        <f t="shared" si="11"/>
        <v>2424 - FISCALIZACAO REGULATORIA</v>
      </c>
      <c r="H335" s="15" t="s">
        <v>246</v>
      </c>
      <c r="I335" s="16">
        <v>28642467</v>
      </c>
      <c r="J335" s="16">
        <v>37933641</v>
      </c>
      <c r="K335" s="13">
        <v>4669607</v>
      </c>
      <c r="L335" s="13">
        <v>50633681</v>
      </c>
    </row>
    <row r="336" spans="1:12" x14ac:dyDescent="0.15">
      <c r="A336" t="s">
        <v>62</v>
      </c>
      <c r="B336" t="s">
        <v>63</v>
      </c>
      <c r="C336" t="s">
        <v>821</v>
      </c>
      <c r="D336" t="s">
        <v>822</v>
      </c>
      <c r="E336" s="15" t="str">
        <f t="shared" si="10"/>
        <v>125 - NORMATIZACAO E FISCALIZACAO</v>
      </c>
      <c r="F336" s="15" t="str">
        <f>VLOOKUP(A336,tab_funcao!$A$2:$C$115,3,FALSE)</f>
        <v>04 - Administração</v>
      </c>
      <c r="G336" s="15" t="str">
        <f t="shared" si="11"/>
        <v>2495 - CONTROLE DE BENS SENSIVEIS</v>
      </c>
      <c r="H336" s="15" t="s">
        <v>247</v>
      </c>
      <c r="I336" s="16">
        <v>213849</v>
      </c>
      <c r="J336" s="16">
        <v>187680</v>
      </c>
      <c r="L336" s="13">
        <v>0</v>
      </c>
    </row>
    <row r="337" spans="1:12" x14ac:dyDescent="0.15">
      <c r="A337" t="s">
        <v>62</v>
      </c>
      <c r="B337" t="s">
        <v>63</v>
      </c>
      <c r="C337" t="s">
        <v>821</v>
      </c>
      <c r="D337" t="s">
        <v>822</v>
      </c>
      <c r="E337" s="15" t="str">
        <f t="shared" si="10"/>
        <v>125 - NORMATIZACAO E FISCALIZACAO</v>
      </c>
      <c r="F337" s="15" t="str">
        <f>VLOOKUP(A337,tab_funcao!$A$2:$C$115,3,FALSE)</f>
        <v>04 - Administração</v>
      </c>
      <c r="G337" s="15" t="str">
        <f t="shared" si="11"/>
        <v>2495 - CONTROLE DE BENS SENSIVEIS</v>
      </c>
      <c r="H337" s="15" t="s">
        <v>246</v>
      </c>
      <c r="I337" s="16">
        <v>139337</v>
      </c>
      <c r="J337" s="16">
        <v>272320</v>
      </c>
      <c r="K337" s="13">
        <v>20000</v>
      </c>
      <c r="L337" s="13">
        <v>183003</v>
      </c>
    </row>
    <row r="338" spans="1:12" x14ac:dyDescent="0.15">
      <c r="A338" t="s">
        <v>62</v>
      </c>
      <c r="B338" t="s">
        <v>63</v>
      </c>
      <c r="C338" t="s">
        <v>823</v>
      </c>
      <c r="D338" t="s">
        <v>824</v>
      </c>
      <c r="E338" s="15" t="str">
        <f t="shared" si="10"/>
        <v>125 - NORMATIZACAO E FISCALIZACAO</v>
      </c>
      <c r="F338" s="15" t="str">
        <f>VLOOKUP(A338,tab_funcao!$A$2:$C$115,3,FALSE)</f>
        <v>04 - Administração</v>
      </c>
      <c r="G338" s="15" t="str">
        <f t="shared" si="11"/>
        <v>2508 - FISCALIZACAO E CONTROLE DA APLICACAO DA LEI</v>
      </c>
      <c r="H338" s="15" t="s">
        <v>246</v>
      </c>
      <c r="I338" s="16">
        <v>5000000</v>
      </c>
      <c r="J338" s="16">
        <v>5000000</v>
      </c>
      <c r="K338" s="13">
        <v>125001</v>
      </c>
      <c r="L338" s="13">
        <v>3880381</v>
      </c>
    </row>
    <row r="339" spans="1:12" x14ac:dyDescent="0.15">
      <c r="A339" t="s">
        <v>62</v>
      </c>
      <c r="B339" t="s">
        <v>63</v>
      </c>
      <c r="C339" t="s">
        <v>825</v>
      </c>
      <c r="D339" t="s">
        <v>826</v>
      </c>
      <c r="E339" s="15" t="str">
        <f t="shared" si="10"/>
        <v>125 - NORMATIZACAO E FISCALIZACAO</v>
      </c>
      <c r="F339" s="15" t="str">
        <f>VLOOKUP(A339,tab_funcao!$A$2:$C$115,3,FALSE)</f>
        <v>04 - Administração</v>
      </c>
      <c r="G339" s="15" t="str">
        <f t="shared" si="11"/>
        <v>2589 - AVALIACAO E OPERACIONALIZACAO DO BENEFICIO DE PRESTACAO CONT</v>
      </c>
      <c r="H339" s="15" t="s">
        <v>246</v>
      </c>
      <c r="I339" s="16">
        <v>9238980</v>
      </c>
      <c r="J339" s="16">
        <v>10743000</v>
      </c>
      <c r="L339" s="13">
        <v>8084498</v>
      </c>
    </row>
    <row r="340" spans="1:12" x14ac:dyDescent="0.15">
      <c r="A340" t="s">
        <v>62</v>
      </c>
      <c r="B340" t="s">
        <v>63</v>
      </c>
      <c r="C340" t="s">
        <v>827</v>
      </c>
      <c r="D340" t="s">
        <v>828</v>
      </c>
      <c r="E340" s="15" t="str">
        <f t="shared" si="10"/>
        <v>125 - NORMATIZACAO E FISCALIZACAO</v>
      </c>
      <c r="F340" s="15" t="str">
        <f>VLOOKUP(A340,tab_funcao!$A$2:$C$115,3,FALSE)</f>
        <v>04 - Administração</v>
      </c>
      <c r="G340" s="15" t="str">
        <f t="shared" si="11"/>
        <v>2592 - AUTORIZACAO, MONITORAMENTO E FISCALIZACAO DAS ENTIDADES FECH</v>
      </c>
      <c r="H340" s="15" t="s">
        <v>246</v>
      </c>
      <c r="I340" s="16">
        <v>4326717</v>
      </c>
      <c r="J340" s="16">
        <v>2659313</v>
      </c>
      <c r="K340" s="13">
        <v>687450</v>
      </c>
      <c r="L340" s="13">
        <v>2632568</v>
      </c>
    </row>
    <row r="341" spans="1:12" x14ac:dyDescent="0.15">
      <c r="A341" t="s">
        <v>62</v>
      </c>
      <c r="B341" t="s">
        <v>63</v>
      </c>
      <c r="C341" t="s">
        <v>829</v>
      </c>
      <c r="D341" t="s">
        <v>830</v>
      </c>
      <c r="E341" s="15" t="str">
        <f t="shared" si="10"/>
        <v>125 - NORMATIZACAO E FISCALIZACAO</v>
      </c>
      <c r="F341" s="15" t="str">
        <f>VLOOKUP(A341,tab_funcao!$A$2:$C$115,3,FALSE)</f>
        <v>04 - Administração</v>
      </c>
      <c r="G341" s="15" t="str">
        <f t="shared" si="11"/>
        <v>2692 - FISCALIZACAO DO CUMPRIMENTO DAS CONTRAPARTIDAS PELAS EMPRESA</v>
      </c>
      <c r="H341" s="15" t="s">
        <v>247</v>
      </c>
      <c r="I341" s="16">
        <v>99954</v>
      </c>
      <c r="J341" s="15"/>
    </row>
    <row r="342" spans="1:12" x14ac:dyDescent="0.15">
      <c r="A342" t="s">
        <v>62</v>
      </c>
      <c r="B342" t="s">
        <v>63</v>
      </c>
      <c r="C342" t="s">
        <v>829</v>
      </c>
      <c r="D342" t="s">
        <v>830</v>
      </c>
      <c r="E342" s="15" t="str">
        <f t="shared" si="10"/>
        <v>125 - NORMATIZACAO E FISCALIZACAO</v>
      </c>
      <c r="F342" s="15" t="str">
        <f>VLOOKUP(A342,tab_funcao!$A$2:$C$115,3,FALSE)</f>
        <v>04 - Administração</v>
      </c>
      <c r="G342" s="15" t="str">
        <f t="shared" si="11"/>
        <v>2692 - FISCALIZACAO DO CUMPRIMENTO DAS CONTRAPARTIDAS PELAS EMPRESA</v>
      </c>
      <c r="H342" s="15" t="s">
        <v>246</v>
      </c>
      <c r="I342" s="16">
        <v>99954</v>
      </c>
      <c r="J342" s="16">
        <v>200000</v>
      </c>
      <c r="K342" s="13">
        <v>24987</v>
      </c>
      <c r="L342" s="13">
        <v>13000</v>
      </c>
    </row>
    <row r="343" spans="1:12" x14ac:dyDescent="0.15">
      <c r="A343" t="s">
        <v>62</v>
      </c>
      <c r="B343" t="s">
        <v>63</v>
      </c>
      <c r="C343" t="s">
        <v>831</v>
      </c>
      <c r="D343" t="s">
        <v>832</v>
      </c>
      <c r="E343" s="15" t="str">
        <f t="shared" si="10"/>
        <v>125 - NORMATIZACAO E FISCALIZACAO</v>
      </c>
      <c r="F343" s="15" t="str">
        <f>VLOOKUP(A343,tab_funcao!$A$2:$C$115,3,FALSE)</f>
        <v>04 - Administração</v>
      </c>
      <c r="G343" s="15" t="str">
        <f t="shared" si="11"/>
        <v>2907 - FISCALIZACAO DA EXPLORACAO DA INFRAESTRUTURA RODOVIARIA</v>
      </c>
      <c r="H343" s="15" t="s">
        <v>247</v>
      </c>
      <c r="I343" s="16">
        <v>1081917</v>
      </c>
      <c r="J343" s="16">
        <v>558624</v>
      </c>
      <c r="L343" s="13">
        <v>0</v>
      </c>
    </row>
    <row r="344" spans="1:12" x14ac:dyDescent="0.15">
      <c r="A344" t="s">
        <v>62</v>
      </c>
      <c r="B344" t="s">
        <v>63</v>
      </c>
      <c r="C344" t="s">
        <v>831</v>
      </c>
      <c r="D344" t="s">
        <v>832</v>
      </c>
      <c r="E344" s="15" t="str">
        <f t="shared" si="10"/>
        <v>125 - NORMATIZACAO E FISCALIZACAO</v>
      </c>
      <c r="F344" s="15" t="str">
        <f>VLOOKUP(A344,tab_funcao!$A$2:$C$115,3,FALSE)</f>
        <v>04 - Administração</v>
      </c>
      <c r="G344" s="15" t="str">
        <f t="shared" si="11"/>
        <v>2907 - FISCALIZACAO DA EXPLORACAO DA INFRAESTRUTURA RODOVIARIA</v>
      </c>
      <c r="H344" s="15" t="s">
        <v>246</v>
      </c>
      <c r="I344" s="16">
        <v>17070788</v>
      </c>
      <c r="J344" s="16">
        <v>52609825</v>
      </c>
      <c r="K344" s="13">
        <v>15152705</v>
      </c>
      <c r="L344" s="13">
        <v>44635515</v>
      </c>
    </row>
    <row r="345" spans="1:12" x14ac:dyDescent="0.15">
      <c r="A345" t="s">
        <v>62</v>
      </c>
      <c r="B345" t="s">
        <v>63</v>
      </c>
      <c r="C345" t="s">
        <v>833</v>
      </c>
      <c r="D345" t="s">
        <v>834</v>
      </c>
      <c r="E345" s="15" t="str">
        <f t="shared" si="10"/>
        <v>125 - NORMATIZACAO E FISCALIZACAO</v>
      </c>
      <c r="F345" s="15" t="str">
        <f>VLOOKUP(A345,tab_funcao!$A$2:$C$115,3,FALSE)</f>
        <v>04 - Administração</v>
      </c>
      <c r="G345" s="15" t="str">
        <f t="shared" si="11"/>
        <v>2912 - REGULACAO E FISCALIZACAO DA AVIACAO CIVIL</v>
      </c>
      <c r="H345" s="15" t="s">
        <v>246</v>
      </c>
      <c r="I345" s="16">
        <v>40000000</v>
      </c>
      <c r="J345" s="16">
        <v>56700000</v>
      </c>
      <c r="K345" s="13">
        <v>14130000</v>
      </c>
      <c r="L345" s="13">
        <v>53060196</v>
      </c>
    </row>
    <row r="346" spans="1:12" x14ac:dyDescent="0.15">
      <c r="A346" t="s">
        <v>62</v>
      </c>
      <c r="B346" t="s">
        <v>63</v>
      </c>
      <c r="C346" t="s">
        <v>835</v>
      </c>
      <c r="D346" t="s">
        <v>836</v>
      </c>
      <c r="E346" s="15" t="str">
        <f t="shared" si="10"/>
        <v>125 - NORMATIZACAO E FISCALIZACAO</v>
      </c>
      <c r="F346" s="15" t="str">
        <f>VLOOKUP(A346,tab_funcao!$A$2:$C$115,3,FALSE)</f>
        <v>04 - Administração</v>
      </c>
      <c r="G346" s="15" t="str">
        <f t="shared" si="11"/>
        <v>2919 - REGISTRO E FISCALIZACAO DE PRODUTOS CONTROLADOS</v>
      </c>
      <c r="H346" s="15" t="s">
        <v>246</v>
      </c>
      <c r="I346" s="16">
        <v>20000000</v>
      </c>
      <c r="J346" s="16">
        <v>21889134</v>
      </c>
      <c r="K346" s="13">
        <v>20000000</v>
      </c>
      <c r="L346" s="13">
        <v>21463122</v>
      </c>
    </row>
    <row r="347" spans="1:12" x14ac:dyDescent="0.15">
      <c r="A347" t="s">
        <v>62</v>
      </c>
      <c r="B347" t="s">
        <v>63</v>
      </c>
      <c r="C347" t="s">
        <v>837</v>
      </c>
      <c r="D347" t="s">
        <v>838</v>
      </c>
      <c r="E347" s="15" t="str">
        <f t="shared" si="10"/>
        <v>125 - NORMATIZACAO E FISCALIZACAO</v>
      </c>
      <c r="F347" s="15" t="str">
        <f>VLOOKUP(A347,tab_funcao!$A$2:$C$115,3,FALSE)</f>
        <v>04 - Administração</v>
      </c>
      <c r="G347" s="15" t="str">
        <f t="shared" si="11"/>
        <v>4245 - CLASSIFICACAO BRASILEIRA DE OCUPACOES - CBO</v>
      </c>
      <c r="H347" s="15" t="s">
        <v>246</v>
      </c>
      <c r="I347" s="16">
        <v>1746780</v>
      </c>
      <c r="J347" s="16">
        <v>2319000</v>
      </c>
      <c r="K347" s="13">
        <v>1746780</v>
      </c>
      <c r="L347" s="13">
        <v>2298395</v>
      </c>
    </row>
    <row r="348" spans="1:12" x14ac:dyDescent="0.15">
      <c r="A348" t="s">
        <v>62</v>
      </c>
      <c r="B348" t="s">
        <v>63</v>
      </c>
      <c r="C348" t="s">
        <v>839</v>
      </c>
      <c r="D348" t="s">
        <v>840</v>
      </c>
      <c r="E348" s="15" t="str">
        <f t="shared" si="10"/>
        <v>125 - NORMATIZACAO E FISCALIZACAO</v>
      </c>
      <c r="F348" s="15" t="str">
        <f>VLOOKUP(A348,tab_funcao!$A$2:$C$115,3,FALSE)</f>
        <v>04 - Administração</v>
      </c>
      <c r="G348" s="15" t="str">
        <f t="shared" si="11"/>
        <v>4339 - QUALIFICACAO DA REGULACAO E FISCALIZACAO DA SAUDE SUPLEMENTA</v>
      </c>
      <c r="H348" s="15" t="s">
        <v>246</v>
      </c>
      <c r="I348" s="16">
        <v>17540000</v>
      </c>
      <c r="J348" s="16">
        <v>25500000</v>
      </c>
      <c r="K348" s="13">
        <v>2553995</v>
      </c>
      <c r="L348" s="13">
        <v>25237424</v>
      </c>
    </row>
    <row r="349" spans="1:12" x14ac:dyDescent="0.15">
      <c r="A349" t="s">
        <v>62</v>
      </c>
      <c r="B349" t="s">
        <v>63</v>
      </c>
      <c r="C349" t="s">
        <v>841</v>
      </c>
      <c r="D349" t="s">
        <v>842</v>
      </c>
      <c r="E349" s="15" t="str">
        <f t="shared" si="10"/>
        <v>125 - NORMATIZACAO E FISCALIZACAO</v>
      </c>
      <c r="F349" s="15" t="str">
        <f>VLOOKUP(A349,tab_funcao!$A$2:$C$115,3,FALSE)</f>
        <v>04 - Administração</v>
      </c>
      <c r="G349" s="15" t="str">
        <f t="shared" si="11"/>
        <v>4880 - FISCALIZACAO DOS SERVICOS DE ENERGIA ELETRICA</v>
      </c>
      <c r="H349" s="15" t="s">
        <v>246</v>
      </c>
      <c r="I349" s="16">
        <v>33632708</v>
      </c>
      <c r="J349" s="16">
        <v>43529659</v>
      </c>
      <c r="K349" s="13">
        <v>3105452</v>
      </c>
      <c r="L349" s="13">
        <v>38923231</v>
      </c>
    </row>
    <row r="350" spans="1:12" x14ac:dyDescent="0.15">
      <c r="A350" t="s">
        <v>62</v>
      </c>
      <c r="B350" t="s">
        <v>63</v>
      </c>
      <c r="C350" t="s">
        <v>843</v>
      </c>
      <c r="D350" t="s">
        <v>844</v>
      </c>
      <c r="E350" s="15" t="str">
        <f t="shared" si="10"/>
        <v>125 - NORMATIZACAO E FISCALIZACAO</v>
      </c>
      <c r="F350" s="15" t="str">
        <f>VLOOKUP(A350,tab_funcao!$A$2:$C$115,3,FALSE)</f>
        <v>04 - Administração</v>
      </c>
      <c r="G350" s="15" t="str">
        <f t="shared" si="11"/>
        <v>4907 - OUVIDORIA GERAL DO MINISTERIO DA CIDADANIA</v>
      </c>
      <c r="H350" s="15" t="s">
        <v>247</v>
      </c>
      <c r="I350" s="16">
        <v>5715942</v>
      </c>
      <c r="J350" s="16">
        <v>5304000</v>
      </c>
      <c r="L350" s="13">
        <v>5122497</v>
      </c>
    </row>
    <row r="351" spans="1:12" x14ac:dyDescent="0.15">
      <c r="A351" t="s">
        <v>62</v>
      </c>
      <c r="B351" t="s">
        <v>63</v>
      </c>
      <c r="C351" t="s">
        <v>843</v>
      </c>
      <c r="D351" t="s">
        <v>844</v>
      </c>
      <c r="E351" s="15" t="str">
        <f t="shared" si="10"/>
        <v>125 - NORMATIZACAO E FISCALIZACAO</v>
      </c>
      <c r="F351" s="15" t="str">
        <f>VLOOKUP(A351,tab_funcao!$A$2:$C$115,3,FALSE)</f>
        <v>04 - Administração</v>
      </c>
      <c r="G351" s="15" t="str">
        <f t="shared" si="11"/>
        <v>4907 - OUVIDORIA GERAL DO MINISTERIO DA CIDADANIA</v>
      </c>
      <c r="H351" s="15" t="s">
        <v>246</v>
      </c>
      <c r="I351" s="16">
        <v>5464058</v>
      </c>
      <c r="J351" s="16">
        <v>7696000</v>
      </c>
      <c r="K351" s="13">
        <v>2031000</v>
      </c>
      <c r="L351" s="13">
        <v>8573366</v>
      </c>
    </row>
    <row r="352" spans="1:12" x14ac:dyDescent="0.15">
      <c r="A352" t="s">
        <v>62</v>
      </c>
      <c r="B352" t="s">
        <v>63</v>
      </c>
      <c r="C352" t="s">
        <v>845</v>
      </c>
      <c r="D352" t="s">
        <v>846</v>
      </c>
      <c r="E352" s="15" t="str">
        <f t="shared" si="10"/>
        <v>125 - NORMATIZACAO E FISCALIZACAO</v>
      </c>
      <c r="F352" s="15" t="str">
        <f>VLOOKUP(A352,tab_funcao!$A$2:$C$115,3,FALSE)</f>
        <v>04 - Administração</v>
      </c>
      <c r="G352" s="15" t="str">
        <f t="shared" si="11"/>
        <v>4926 - REGULACAO E FISCALIZACAO DOS USOS DE RECURSOS HIDRICOS, DOS</v>
      </c>
      <c r="H352" s="15" t="s">
        <v>246</v>
      </c>
      <c r="I352" s="16">
        <v>10178629</v>
      </c>
      <c r="J352" s="16">
        <v>10790333</v>
      </c>
      <c r="K352" s="13">
        <v>9524637</v>
      </c>
      <c r="L352" s="13">
        <v>10144152</v>
      </c>
    </row>
    <row r="353" spans="1:12" x14ac:dyDescent="0.15">
      <c r="A353" t="s">
        <v>62</v>
      </c>
      <c r="B353" t="s">
        <v>63</v>
      </c>
      <c r="C353" t="s">
        <v>847</v>
      </c>
      <c r="D353" t="s">
        <v>848</v>
      </c>
      <c r="E353" s="15" t="str">
        <f t="shared" si="10"/>
        <v>125 - NORMATIZACAO E FISCALIZACAO</v>
      </c>
      <c r="F353" s="15" t="str">
        <f>VLOOKUP(A353,tab_funcao!$A$2:$C$115,3,FALSE)</f>
        <v>04 - Administração</v>
      </c>
      <c r="G353" s="15" t="str">
        <f t="shared" si="11"/>
        <v>8606 - APOIO AO DESENVOLVIMENTO E CONTROLE DA AGRICULTURA ORGANICA</v>
      </c>
      <c r="H353" s="15" t="s">
        <v>247</v>
      </c>
      <c r="I353" s="16">
        <v>823276</v>
      </c>
      <c r="J353" s="16">
        <v>959613</v>
      </c>
      <c r="L353" s="13">
        <v>926775</v>
      </c>
    </row>
    <row r="354" spans="1:12" x14ac:dyDescent="0.15">
      <c r="A354" t="s">
        <v>62</v>
      </c>
      <c r="B354" t="s">
        <v>63</v>
      </c>
      <c r="C354" t="s">
        <v>847</v>
      </c>
      <c r="D354" t="s">
        <v>848</v>
      </c>
      <c r="E354" s="15" t="str">
        <f t="shared" si="10"/>
        <v>125 - NORMATIZACAO E FISCALIZACAO</v>
      </c>
      <c r="F354" s="15" t="str">
        <f>VLOOKUP(A354,tab_funcao!$A$2:$C$115,3,FALSE)</f>
        <v>04 - Administração</v>
      </c>
      <c r="G354" s="15" t="str">
        <f t="shared" si="11"/>
        <v>8606 - APOIO AO DESENVOLVIMENTO E CONTROLE DA AGRICULTURA ORGANICA</v>
      </c>
      <c r="H354" s="15" t="s">
        <v>246</v>
      </c>
      <c r="I354" s="16">
        <v>1676722</v>
      </c>
      <c r="J354" s="16">
        <v>1392383</v>
      </c>
      <c r="K354" s="13">
        <v>1529453</v>
      </c>
      <c r="L354" s="13">
        <v>1281113</v>
      </c>
    </row>
    <row r="355" spans="1:12" x14ac:dyDescent="0.15">
      <c r="A355" t="s">
        <v>62</v>
      </c>
      <c r="B355" t="s">
        <v>63</v>
      </c>
      <c r="C355" t="s">
        <v>849</v>
      </c>
      <c r="D355" t="s">
        <v>850</v>
      </c>
      <c r="E355" s="15" t="str">
        <f t="shared" si="10"/>
        <v>125 - NORMATIZACAO E FISCALIZACAO</v>
      </c>
      <c r="F355" s="15" t="str">
        <f>VLOOKUP(A355,tab_funcao!$A$2:$C$115,3,FALSE)</f>
        <v>04 - Administração</v>
      </c>
      <c r="G355" s="15" t="str">
        <f t="shared" si="11"/>
        <v>8690 - FISCALIZACAO E CONTROLE DO USO E OCUPACAO DE IMOVEIS DA UNIA</v>
      </c>
      <c r="H355" s="15" t="s">
        <v>246</v>
      </c>
      <c r="I355" s="16">
        <v>739700</v>
      </c>
      <c r="J355" s="16">
        <v>2990382</v>
      </c>
      <c r="K355" s="13">
        <v>184923</v>
      </c>
      <c r="L355" s="13">
        <v>2963811</v>
      </c>
    </row>
    <row r="356" spans="1:12" x14ac:dyDescent="0.15">
      <c r="A356" t="s">
        <v>62</v>
      </c>
      <c r="B356" t="s">
        <v>63</v>
      </c>
      <c r="C356" t="s">
        <v>851</v>
      </c>
      <c r="D356" t="s">
        <v>852</v>
      </c>
      <c r="E356" s="15" t="str">
        <f t="shared" si="10"/>
        <v>125 - NORMATIZACAO E FISCALIZACAO</v>
      </c>
      <c r="F356" s="15" t="str">
        <f>VLOOKUP(A356,tab_funcao!$A$2:$C$115,3,FALSE)</f>
        <v>04 - Administração</v>
      </c>
      <c r="G356" s="15" t="str">
        <f t="shared" si="11"/>
        <v>8708 - FORTALECIMENTO DA AUDITORIA DO SISTEMA UNICO DE SAUDE</v>
      </c>
      <c r="H356" s="15" t="s">
        <v>247</v>
      </c>
      <c r="I356" s="15"/>
      <c r="J356" s="16">
        <v>0</v>
      </c>
    </row>
    <row r="357" spans="1:12" x14ac:dyDescent="0.15">
      <c r="A357" t="s">
        <v>62</v>
      </c>
      <c r="B357" t="s">
        <v>63</v>
      </c>
      <c r="C357" t="s">
        <v>851</v>
      </c>
      <c r="D357" t="s">
        <v>852</v>
      </c>
      <c r="E357" s="15" t="str">
        <f t="shared" si="10"/>
        <v>125 - NORMATIZACAO E FISCALIZACAO</v>
      </c>
      <c r="F357" s="15" t="str">
        <f>VLOOKUP(A357,tab_funcao!$A$2:$C$115,3,FALSE)</f>
        <v>04 - Administração</v>
      </c>
      <c r="G357" s="15" t="str">
        <f t="shared" si="11"/>
        <v>8708 - FORTALECIMENTO DA AUDITORIA DO SISTEMA UNICO DE SAUDE</v>
      </c>
      <c r="H357" s="15" t="s">
        <v>246</v>
      </c>
      <c r="I357" s="16">
        <v>5000000</v>
      </c>
      <c r="J357" s="16">
        <v>5000000</v>
      </c>
      <c r="K357" s="13">
        <v>5000000</v>
      </c>
      <c r="L357" s="13">
        <v>4910000</v>
      </c>
    </row>
    <row r="358" spans="1:12" x14ac:dyDescent="0.15">
      <c r="A358" t="s">
        <v>64</v>
      </c>
      <c r="B358" t="s">
        <v>65</v>
      </c>
      <c r="C358" t="s">
        <v>853</v>
      </c>
      <c r="D358" t="s">
        <v>854</v>
      </c>
      <c r="E358" s="15" t="str">
        <f t="shared" si="10"/>
        <v>126 - TECNOLOGIA DA INFORMACAO</v>
      </c>
      <c r="F358" s="15" t="str">
        <f>VLOOKUP(A358,tab_funcao!$A$2:$C$115,3,FALSE)</f>
        <v>04 - Administração</v>
      </c>
      <c r="G358" s="15" t="str">
        <f t="shared" si="11"/>
        <v>10M8 - DESENVOLVIMENTO DO SISTEMA DE GESTAO DE PESSOAS - SIGEPE.GOV</v>
      </c>
      <c r="H358" s="15" t="s">
        <v>247</v>
      </c>
      <c r="I358" s="15"/>
      <c r="J358" s="16">
        <v>16320</v>
      </c>
      <c r="L358" s="13">
        <v>15762</v>
      </c>
    </row>
    <row r="359" spans="1:12" x14ac:dyDescent="0.15">
      <c r="A359" t="s">
        <v>64</v>
      </c>
      <c r="B359" t="s">
        <v>65</v>
      </c>
      <c r="C359" t="s">
        <v>853</v>
      </c>
      <c r="D359" t="s">
        <v>854</v>
      </c>
      <c r="E359" s="15" t="str">
        <f t="shared" si="10"/>
        <v>126 - TECNOLOGIA DA INFORMACAO</v>
      </c>
      <c r="F359" s="15" t="str">
        <f>VLOOKUP(A359,tab_funcao!$A$2:$C$115,3,FALSE)</f>
        <v>04 - Administração</v>
      </c>
      <c r="G359" s="15" t="str">
        <f t="shared" si="11"/>
        <v>10M8 - DESENVOLVIMENTO DO SISTEMA DE GESTAO DE PESSOAS - SIGEPE.GOV</v>
      </c>
      <c r="H359" s="15" t="s">
        <v>246</v>
      </c>
      <c r="I359" s="16">
        <v>6092870</v>
      </c>
      <c r="J359" s="16">
        <v>12538028</v>
      </c>
      <c r="L359" s="13">
        <v>10504250</v>
      </c>
    </row>
    <row r="360" spans="1:12" x14ac:dyDescent="0.15">
      <c r="A360" t="s">
        <v>64</v>
      </c>
      <c r="B360" t="s">
        <v>65</v>
      </c>
      <c r="C360" t="s">
        <v>855</v>
      </c>
      <c r="D360" t="s">
        <v>856</v>
      </c>
      <c r="E360" s="15" t="str">
        <f t="shared" si="10"/>
        <v>126 - TECNOLOGIA DA INFORMACAO</v>
      </c>
      <c r="F360" s="15" t="str">
        <f>VLOOKUP(A360,tab_funcao!$A$2:$C$115,3,FALSE)</f>
        <v>04 - Administração</v>
      </c>
      <c r="G360" s="15" t="str">
        <f t="shared" si="11"/>
        <v>10TN - IMPLANTACAO DA ADVOCACIA PUBLICA ELETRONICA E-AGU</v>
      </c>
      <c r="H360" s="15" t="s">
        <v>247</v>
      </c>
      <c r="I360" s="15"/>
      <c r="J360" s="16">
        <v>408000</v>
      </c>
      <c r="L360" s="13">
        <v>394038</v>
      </c>
    </row>
    <row r="361" spans="1:12" x14ac:dyDescent="0.15">
      <c r="A361" t="s">
        <v>64</v>
      </c>
      <c r="B361" t="s">
        <v>65</v>
      </c>
      <c r="C361" t="s">
        <v>855</v>
      </c>
      <c r="D361" t="s">
        <v>856</v>
      </c>
      <c r="E361" s="15" t="str">
        <f t="shared" si="10"/>
        <v>126 - TECNOLOGIA DA INFORMACAO</v>
      </c>
      <c r="F361" s="15" t="str">
        <f>VLOOKUP(A361,tab_funcao!$A$2:$C$115,3,FALSE)</f>
        <v>04 - Administração</v>
      </c>
      <c r="G361" s="15" t="str">
        <f t="shared" si="11"/>
        <v>10TN - IMPLANTACAO DA ADVOCACIA PUBLICA ELETRONICA E-AGU</v>
      </c>
      <c r="H361" s="15" t="s">
        <v>246</v>
      </c>
      <c r="I361" s="16">
        <v>23100000</v>
      </c>
      <c r="J361" s="16">
        <v>14592000</v>
      </c>
      <c r="L361" s="13">
        <v>14080815</v>
      </c>
    </row>
    <row r="362" spans="1:12" x14ac:dyDescent="0.15">
      <c r="A362" t="s">
        <v>64</v>
      </c>
      <c r="B362" t="s">
        <v>65</v>
      </c>
      <c r="C362" t="s">
        <v>857</v>
      </c>
      <c r="D362" t="s">
        <v>858</v>
      </c>
      <c r="E362" s="15" t="str">
        <f t="shared" si="10"/>
        <v>126 - TECNOLOGIA DA INFORMACAO</v>
      </c>
      <c r="F362" s="15" t="str">
        <f>VLOOKUP(A362,tab_funcao!$A$2:$C$115,3,FALSE)</f>
        <v>04 - Administração</v>
      </c>
      <c r="G362" s="15" t="str">
        <f t="shared" si="11"/>
        <v>147F - IMPLANTACAO DE SISTEMA DE DEFESA CIBERNETICA PARA A DEFESA N</v>
      </c>
      <c r="H362" s="15" t="s">
        <v>247</v>
      </c>
      <c r="I362" s="16">
        <v>4005864</v>
      </c>
      <c r="J362" s="16">
        <v>3927530</v>
      </c>
      <c r="L362" s="13">
        <v>3793129</v>
      </c>
    </row>
    <row r="363" spans="1:12" x14ac:dyDescent="0.15">
      <c r="A363" t="s">
        <v>64</v>
      </c>
      <c r="B363" t="s">
        <v>65</v>
      </c>
      <c r="C363" t="s">
        <v>857</v>
      </c>
      <c r="D363" t="s">
        <v>858</v>
      </c>
      <c r="E363" s="15" t="str">
        <f t="shared" si="10"/>
        <v>126 - TECNOLOGIA DA INFORMACAO</v>
      </c>
      <c r="F363" s="15" t="str">
        <f>VLOOKUP(A363,tab_funcao!$A$2:$C$115,3,FALSE)</f>
        <v>04 - Administração</v>
      </c>
      <c r="G363" s="15" t="str">
        <f t="shared" si="11"/>
        <v>147F - IMPLANTACAO DE SISTEMA DE DEFESA CIBERNETICA PARA A DEFESA N</v>
      </c>
      <c r="H363" s="15" t="s">
        <v>246</v>
      </c>
      <c r="I363" s="16">
        <v>71772159</v>
      </c>
      <c r="J363" s="16">
        <v>22213051</v>
      </c>
      <c r="K363" s="13">
        <v>2852070</v>
      </c>
      <c r="L363" s="13">
        <v>24594130</v>
      </c>
    </row>
    <row r="364" spans="1:12" x14ac:dyDescent="0.15">
      <c r="A364" t="s">
        <v>64</v>
      </c>
      <c r="B364" t="s">
        <v>65</v>
      </c>
      <c r="C364" t="s">
        <v>859</v>
      </c>
      <c r="D364" t="s">
        <v>860</v>
      </c>
      <c r="E364" s="15" t="str">
        <f t="shared" si="10"/>
        <v>126 - TECNOLOGIA DA INFORMACAO</v>
      </c>
      <c r="F364" s="15" t="str">
        <f>VLOOKUP(A364,tab_funcao!$A$2:$C$115,3,FALSE)</f>
        <v>04 - Administração</v>
      </c>
      <c r="G364" s="15" t="str">
        <f t="shared" si="11"/>
        <v>148D - DESENVOLVIMENTO E IMPLANTACAO DO NOVO SISTEMA DE CONTROLE DE</v>
      </c>
      <c r="H364" s="15" t="s">
        <v>247</v>
      </c>
      <c r="I364" s="16">
        <v>441615</v>
      </c>
      <c r="J364" s="16">
        <v>244800</v>
      </c>
      <c r="L364" s="13">
        <v>236423</v>
      </c>
    </row>
    <row r="365" spans="1:12" x14ac:dyDescent="0.15">
      <c r="A365" t="s">
        <v>64</v>
      </c>
      <c r="B365" t="s">
        <v>65</v>
      </c>
      <c r="C365" t="s">
        <v>859</v>
      </c>
      <c r="D365" t="s">
        <v>860</v>
      </c>
      <c r="E365" s="15" t="str">
        <f t="shared" si="10"/>
        <v>126 - TECNOLOGIA DA INFORMACAO</v>
      </c>
      <c r="F365" s="15" t="str">
        <f>VLOOKUP(A365,tab_funcao!$A$2:$C$115,3,FALSE)</f>
        <v>04 - Administração</v>
      </c>
      <c r="G365" s="15" t="str">
        <f t="shared" si="11"/>
        <v>148D - DESENVOLVIMENTO E IMPLANTACAO DO NOVO SISTEMA DE CONTROLE DE</v>
      </c>
      <c r="H365" s="15" t="s">
        <v>246</v>
      </c>
      <c r="I365" s="16">
        <v>7146508</v>
      </c>
      <c r="J365" s="16">
        <v>2285200</v>
      </c>
      <c r="K365" s="13">
        <v>8500</v>
      </c>
      <c r="L365" s="13">
        <v>2046781</v>
      </c>
    </row>
    <row r="366" spans="1:12" x14ac:dyDescent="0.15">
      <c r="A366" t="s">
        <v>64</v>
      </c>
      <c r="B366" t="s">
        <v>65</v>
      </c>
      <c r="C366" t="s">
        <v>861</v>
      </c>
      <c r="D366" t="s">
        <v>862</v>
      </c>
      <c r="E366" s="15" t="str">
        <f t="shared" si="10"/>
        <v>126 - TECNOLOGIA DA INFORMACAO</v>
      </c>
      <c r="F366" s="15" t="str">
        <f>VLOOKUP(A366,tab_funcao!$A$2:$C$115,3,FALSE)</f>
        <v>04 - Administração</v>
      </c>
      <c r="G366" s="15" t="str">
        <f t="shared" si="11"/>
        <v>151W - DESENVOLVIMENTO E IMPLANTACAO DO SISTEMA PROCESSO JUDICIAL E</v>
      </c>
      <c r="H366" s="15" t="s">
        <v>246</v>
      </c>
      <c r="I366" s="16">
        <v>5500000</v>
      </c>
      <c r="J366" s="16">
        <v>5000000</v>
      </c>
      <c r="L366" s="13">
        <v>4726175</v>
      </c>
    </row>
    <row r="367" spans="1:12" x14ac:dyDescent="0.15">
      <c r="A367" t="s">
        <v>64</v>
      </c>
      <c r="B367" t="s">
        <v>65</v>
      </c>
      <c r="C367" t="s">
        <v>863</v>
      </c>
      <c r="D367" t="s">
        <v>862</v>
      </c>
      <c r="E367" s="15" t="str">
        <f t="shared" si="10"/>
        <v>126 - TECNOLOGIA DA INFORMACAO</v>
      </c>
      <c r="F367" s="15" t="str">
        <f>VLOOKUP(A367,tab_funcao!$A$2:$C$115,3,FALSE)</f>
        <v>04 - Administração</v>
      </c>
      <c r="G367" s="15" t="str">
        <f t="shared" si="11"/>
        <v>152B - DESENVOLVIMENTO E IMPLANTACAO DO SISTEMA PROCESSO JUDICIAL E</v>
      </c>
      <c r="H367" s="15" t="s">
        <v>246</v>
      </c>
      <c r="I367" s="15"/>
      <c r="J367" s="16">
        <v>5552180</v>
      </c>
      <c r="L367" s="13">
        <v>0</v>
      </c>
    </row>
    <row r="368" spans="1:12" x14ac:dyDescent="0.15">
      <c r="A368" t="s">
        <v>64</v>
      </c>
      <c r="B368" t="s">
        <v>65</v>
      </c>
      <c r="C368" t="s">
        <v>864</v>
      </c>
      <c r="D368" t="s">
        <v>865</v>
      </c>
      <c r="E368" s="15" t="str">
        <f t="shared" si="10"/>
        <v>126 - TECNOLOGIA DA INFORMACAO</v>
      </c>
      <c r="F368" s="15" t="str">
        <f>VLOOKUP(A368,tab_funcao!$A$2:$C$115,3,FALSE)</f>
        <v>04 - Administração</v>
      </c>
      <c r="G368" s="15" t="str">
        <f t="shared" si="11"/>
        <v>153V - DESENVOLVIMENTO DO PORTAL UNICO DE COMERCIO EXTERIOR</v>
      </c>
      <c r="H368" s="15" t="s">
        <v>246</v>
      </c>
      <c r="I368" s="16">
        <v>2000000</v>
      </c>
      <c r="J368" s="16">
        <v>24311201</v>
      </c>
      <c r="K368" s="13">
        <v>499998</v>
      </c>
      <c r="L368" s="13">
        <v>24105520</v>
      </c>
    </row>
    <row r="369" spans="1:12" x14ac:dyDescent="0.15">
      <c r="A369" t="s">
        <v>64</v>
      </c>
      <c r="B369" t="s">
        <v>65</v>
      </c>
      <c r="C369" t="s">
        <v>866</v>
      </c>
      <c r="D369" t="s">
        <v>867</v>
      </c>
      <c r="E369" s="15" t="str">
        <f t="shared" si="10"/>
        <v>126 - TECNOLOGIA DA INFORMACAO</v>
      </c>
      <c r="F369" s="15" t="str">
        <f>VLOOKUP(A369,tab_funcao!$A$2:$C$115,3,FALSE)</f>
        <v>04 - Administração</v>
      </c>
      <c r="G369" s="15" t="str">
        <f t="shared" si="11"/>
        <v>15EH - IMPLANTACAO DE SISTEMAS ESTRATEGICOS PARA GESTAO TRIBUTARIA</v>
      </c>
      <c r="H369" s="15" t="s">
        <v>246</v>
      </c>
      <c r="I369" s="16">
        <v>34000000</v>
      </c>
      <c r="J369" s="16">
        <v>43882800</v>
      </c>
      <c r="L369" s="13">
        <v>48513059</v>
      </c>
    </row>
    <row r="370" spans="1:12" x14ac:dyDescent="0.15">
      <c r="A370" t="s">
        <v>64</v>
      </c>
      <c r="B370" t="s">
        <v>65</v>
      </c>
      <c r="C370" t="s">
        <v>868</v>
      </c>
      <c r="D370" t="s">
        <v>869</v>
      </c>
      <c r="E370" s="15" t="str">
        <f t="shared" si="10"/>
        <v>126 - TECNOLOGIA DA INFORMACAO</v>
      </c>
      <c r="F370" s="15" t="str">
        <f>VLOOKUP(A370,tab_funcao!$A$2:$C$115,3,FALSE)</f>
        <v>04 - Administração</v>
      </c>
      <c r="G370" s="15" t="str">
        <f t="shared" si="11"/>
        <v>15OP - ESTRUTURACAO DO GOVERNO DIGITAL</v>
      </c>
      <c r="H370" s="15" t="s">
        <v>247</v>
      </c>
      <c r="I370" s="16">
        <v>22112028</v>
      </c>
      <c r="J370" s="16">
        <v>15472842</v>
      </c>
      <c r="L370" s="13">
        <v>14943361</v>
      </c>
    </row>
    <row r="371" spans="1:12" x14ac:dyDescent="0.15">
      <c r="A371" t="s">
        <v>64</v>
      </c>
      <c r="B371" t="s">
        <v>65</v>
      </c>
      <c r="C371" t="s">
        <v>868</v>
      </c>
      <c r="D371" t="s">
        <v>869</v>
      </c>
      <c r="E371" s="15" t="str">
        <f t="shared" si="10"/>
        <v>126 - TECNOLOGIA DA INFORMACAO</v>
      </c>
      <c r="F371" s="15" t="str">
        <f>VLOOKUP(A371,tab_funcao!$A$2:$C$115,3,FALSE)</f>
        <v>04 - Administração</v>
      </c>
      <c r="G371" s="15" t="str">
        <f t="shared" si="11"/>
        <v>15OP - ESTRUTURACAO DO GOVERNO DIGITAL</v>
      </c>
      <c r="H371" s="15" t="s">
        <v>246</v>
      </c>
      <c r="I371" s="16">
        <v>22112028</v>
      </c>
      <c r="J371" s="16">
        <v>23350792</v>
      </c>
      <c r="K371" s="13">
        <v>5653002</v>
      </c>
      <c r="L371" s="13">
        <v>109939195</v>
      </c>
    </row>
    <row r="372" spans="1:12" x14ac:dyDescent="0.15">
      <c r="A372" t="s">
        <v>64</v>
      </c>
      <c r="B372" t="s">
        <v>65</v>
      </c>
      <c r="C372" t="s">
        <v>870</v>
      </c>
      <c r="D372" t="s">
        <v>871</v>
      </c>
      <c r="E372" s="15" t="str">
        <f t="shared" si="10"/>
        <v>126 - TECNOLOGIA DA INFORMACAO</v>
      </c>
      <c r="F372" s="15" t="str">
        <f>VLOOKUP(A372,tab_funcao!$A$2:$C$115,3,FALSE)</f>
        <v>04 - Administração</v>
      </c>
      <c r="G372" s="15" t="str">
        <f t="shared" si="11"/>
        <v>15P7 - MODERNIZACAO E AMPLIACAO DA INFRAESTRUTURA DE TECNOLOGIA DA</v>
      </c>
      <c r="H372" s="15" t="s">
        <v>247</v>
      </c>
      <c r="I372" s="16">
        <v>1504408</v>
      </c>
      <c r="J372" s="15"/>
    </row>
    <row r="373" spans="1:12" x14ac:dyDescent="0.15">
      <c r="A373" t="s">
        <v>64</v>
      </c>
      <c r="B373" t="s">
        <v>65</v>
      </c>
      <c r="C373" t="s">
        <v>870</v>
      </c>
      <c r="D373" t="s">
        <v>871</v>
      </c>
      <c r="E373" s="15" t="str">
        <f t="shared" si="10"/>
        <v>126 - TECNOLOGIA DA INFORMACAO</v>
      </c>
      <c r="F373" s="15" t="str">
        <f>VLOOKUP(A373,tab_funcao!$A$2:$C$115,3,FALSE)</f>
        <v>04 - Administração</v>
      </c>
      <c r="G373" s="15" t="str">
        <f t="shared" si="11"/>
        <v>15P7 - MODERNIZACAO E AMPLIACAO DA INFRAESTRUTURA DE TECNOLOGIA DA</v>
      </c>
      <c r="H373" s="15" t="s">
        <v>246</v>
      </c>
      <c r="I373" s="16">
        <v>18499326</v>
      </c>
      <c r="J373" s="16">
        <v>35170000</v>
      </c>
      <c r="L373" s="13">
        <v>8352717</v>
      </c>
    </row>
    <row r="374" spans="1:12" x14ac:dyDescent="0.15">
      <c r="A374" t="s">
        <v>64</v>
      </c>
      <c r="B374" t="s">
        <v>65</v>
      </c>
      <c r="C374" t="s">
        <v>872</v>
      </c>
      <c r="D374" t="s">
        <v>873</v>
      </c>
      <c r="E374" s="15" t="str">
        <f t="shared" si="10"/>
        <v>126 - TECNOLOGIA DA INFORMACAO</v>
      </c>
      <c r="F374" s="15" t="str">
        <f>VLOOKUP(A374,tab_funcao!$A$2:$C$115,3,FALSE)</f>
        <v>04 - Administração</v>
      </c>
      <c r="G374" s="15" t="str">
        <f t="shared" si="11"/>
        <v>15UK - IMPLEMENTACAO DE PROJETOS DE CIDADES DIGITAIS E INTELIGENTES</v>
      </c>
      <c r="H374" s="15" t="s">
        <v>247</v>
      </c>
      <c r="I374" s="15"/>
      <c r="J374" s="16">
        <v>40800</v>
      </c>
      <c r="L374" s="13">
        <v>39404</v>
      </c>
    </row>
    <row r="375" spans="1:12" x14ac:dyDescent="0.15">
      <c r="A375" t="s">
        <v>64</v>
      </c>
      <c r="B375" t="s">
        <v>65</v>
      </c>
      <c r="C375" t="s">
        <v>872</v>
      </c>
      <c r="D375" t="s">
        <v>873</v>
      </c>
      <c r="E375" s="15" t="str">
        <f t="shared" si="10"/>
        <v>126 - TECNOLOGIA DA INFORMACAO</v>
      </c>
      <c r="F375" s="15" t="str">
        <f>VLOOKUP(A375,tab_funcao!$A$2:$C$115,3,FALSE)</f>
        <v>04 - Administração</v>
      </c>
      <c r="G375" s="15" t="str">
        <f t="shared" si="11"/>
        <v>15UK - IMPLEMENTACAO DE PROJETOS DE CIDADES DIGITAIS E INTELIGENTES</v>
      </c>
      <c r="H375" s="15" t="s">
        <v>246</v>
      </c>
      <c r="I375" s="16">
        <v>30000</v>
      </c>
      <c r="J375" s="16">
        <v>59200</v>
      </c>
      <c r="K375" s="13">
        <v>2500</v>
      </c>
      <c r="L375" s="13">
        <v>54958</v>
      </c>
    </row>
    <row r="376" spans="1:12" x14ac:dyDescent="0.15">
      <c r="A376" t="s">
        <v>64</v>
      </c>
      <c r="B376" t="s">
        <v>65</v>
      </c>
      <c r="C376" t="s">
        <v>874</v>
      </c>
      <c r="D376" t="s">
        <v>875</v>
      </c>
      <c r="E376" s="15" t="str">
        <f t="shared" si="10"/>
        <v>126 - TECNOLOGIA DA INFORMACAO</v>
      </c>
      <c r="F376" s="15" t="str">
        <f>VLOOKUP(A376,tab_funcao!$A$2:$C$115,3,FALSE)</f>
        <v>04 - Administração</v>
      </c>
      <c r="G376" s="15" t="str">
        <f t="shared" si="11"/>
        <v>15UL - IMPLANTACAO DE INFRAESTRUTURA PARA OS PROJETOS NORTE E NORDE</v>
      </c>
      <c r="H376" s="15" t="s">
        <v>247</v>
      </c>
      <c r="I376" s="15"/>
      <c r="J376" s="16">
        <v>12985908</v>
      </c>
      <c r="L376" s="13">
        <v>12541530</v>
      </c>
    </row>
    <row r="377" spans="1:12" x14ac:dyDescent="0.15">
      <c r="A377" t="s">
        <v>64</v>
      </c>
      <c r="B377" t="s">
        <v>65</v>
      </c>
      <c r="C377" t="s">
        <v>874</v>
      </c>
      <c r="D377" t="s">
        <v>875</v>
      </c>
      <c r="E377" s="15" t="str">
        <f t="shared" si="10"/>
        <v>126 - TECNOLOGIA DA INFORMACAO</v>
      </c>
      <c r="F377" s="15" t="str">
        <f>VLOOKUP(A377,tab_funcao!$A$2:$C$115,3,FALSE)</f>
        <v>04 - Administração</v>
      </c>
      <c r="G377" s="15" t="str">
        <f t="shared" si="11"/>
        <v>15UL - IMPLANTACAO DE INFRAESTRUTURA PARA OS PROJETOS NORTE E NORDE</v>
      </c>
      <c r="H377" s="15" t="s">
        <v>246</v>
      </c>
      <c r="I377" s="16">
        <v>7200000</v>
      </c>
      <c r="J377" s="16">
        <v>37014092</v>
      </c>
      <c r="K377" s="13">
        <v>600000</v>
      </c>
      <c r="L377" s="13">
        <v>35663773</v>
      </c>
    </row>
    <row r="378" spans="1:12" x14ac:dyDescent="0.15">
      <c r="A378" t="s">
        <v>64</v>
      </c>
      <c r="B378" t="s">
        <v>65</v>
      </c>
      <c r="C378" t="s">
        <v>876</v>
      </c>
      <c r="D378" t="s">
        <v>877</v>
      </c>
      <c r="E378" s="15" t="str">
        <f t="shared" si="10"/>
        <v>126 - TECNOLOGIA DA INFORMACAO</v>
      </c>
      <c r="F378" s="15" t="str">
        <f>VLOOKUP(A378,tab_funcao!$A$2:$C$115,3,FALSE)</f>
        <v>04 - Administração</v>
      </c>
      <c r="G378" s="15" t="str">
        <f t="shared" si="11"/>
        <v>20V8 - APOIO A INICIATIVAS E PROJETOS DE INCLUSAO DIGITAL</v>
      </c>
      <c r="H378" s="15" t="s">
        <v>247</v>
      </c>
      <c r="I378" s="15"/>
      <c r="J378" s="16">
        <v>19143360</v>
      </c>
      <c r="L378" s="13">
        <v>13388274</v>
      </c>
    </row>
    <row r="379" spans="1:12" x14ac:dyDescent="0.15">
      <c r="A379" t="s">
        <v>64</v>
      </c>
      <c r="B379" t="s">
        <v>65</v>
      </c>
      <c r="C379" t="s">
        <v>876</v>
      </c>
      <c r="D379" t="s">
        <v>877</v>
      </c>
      <c r="E379" s="15" t="str">
        <f t="shared" si="10"/>
        <v>126 - TECNOLOGIA DA INFORMACAO</v>
      </c>
      <c r="F379" s="15" t="str">
        <f>VLOOKUP(A379,tab_funcao!$A$2:$C$115,3,FALSE)</f>
        <v>04 - Administração</v>
      </c>
      <c r="G379" s="15" t="str">
        <f t="shared" si="11"/>
        <v>20V8 - APOIO A INICIATIVAS E PROJETOS DE INCLUSAO DIGITAL</v>
      </c>
      <c r="H379" s="15" t="s">
        <v>246</v>
      </c>
      <c r="I379" s="16">
        <v>17130074</v>
      </c>
      <c r="J379" s="16">
        <v>27776640</v>
      </c>
      <c r="K379" s="13">
        <v>1216301</v>
      </c>
      <c r="L379" s="13">
        <v>52618738</v>
      </c>
    </row>
    <row r="380" spans="1:12" x14ac:dyDescent="0.15">
      <c r="A380" t="s">
        <v>64</v>
      </c>
      <c r="B380" t="s">
        <v>65</v>
      </c>
      <c r="C380" t="s">
        <v>878</v>
      </c>
      <c r="D380" t="s">
        <v>879</v>
      </c>
      <c r="E380" s="15" t="str">
        <f t="shared" si="10"/>
        <v>126 - TECNOLOGIA DA INFORMACAO</v>
      </c>
      <c r="F380" s="15" t="str">
        <f>VLOOKUP(A380,tab_funcao!$A$2:$C$115,3,FALSE)</f>
        <v>04 - Administração</v>
      </c>
      <c r="G380" s="15" t="str">
        <f t="shared" si="11"/>
        <v>20VG - GESTAO DAS SOLUCOES INFORMATIZADAS DA SECRETARIA ESPECIAL DA</v>
      </c>
      <c r="H380" s="15" t="s">
        <v>247</v>
      </c>
      <c r="I380" s="15"/>
      <c r="J380" s="16">
        <v>0</v>
      </c>
    </row>
    <row r="381" spans="1:12" x14ac:dyDescent="0.15">
      <c r="A381" t="s">
        <v>64</v>
      </c>
      <c r="B381" t="s">
        <v>65</v>
      </c>
      <c r="C381" t="s">
        <v>878</v>
      </c>
      <c r="D381" t="s">
        <v>879</v>
      </c>
      <c r="E381" s="15" t="str">
        <f t="shared" si="10"/>
        <v>126 - TECNOLOGIA DA INFORMACAO</v>
      </c>
      <c r="F381" s="15" t="str">
        <f>VLOOKUP(A381,tab_funcao!$A$2:$C$115,3,FALSE)</f>
        <v>04 - Administração</v>
      </c>
      <c r="G381" s="15" t="str">
        <f t="shared" si="11"/>
        <v>20VG - GESTAO DAS SOLUCOES INFORMATIZADAS DA SECRETARIA ESPECIAL DA</v>
      </c>
      <c r="H381" s="15" t="s">
        <v>246</v>
      </c>
      <c r="I381" s="16">
        <v>960224871</v>
      </c>
      <c r="J381" s="16">
        <v>1180724113</v>
      </c>
      <c r="K381" s="13">
        <v>500303168</v>
      </c>
      <c r="L381" s="13">
        <v>1588576911</v>
      </c>
    </row>
    <row r="382" spans="1:12" x14ac:dyDescent="0.15">
      <c r="A382" t="s">
        <v>64</v>
      </c>
      <c r="B382" t="s">
        <v>65</v>
      </c>
      <c r="C382" t="s">
        <v>880</v>
      </c>
      <c r="D382" t="s">
        <v>881</v>
      </c>
      <c r="E382" s="15" t="str">
        <f t="shared" si="10"/>
        <v>126 - TECNOLOGIA DA INFORMACAO</v>
      </c>
      <c r="F382" s="15" t="str">
        <f>VLOOKUP(A382,tab_funcao!$A$2:$C$115,3,FALSE)</f>
        <v>04 - Administração</v>
      </c>
      <c r="G382" s="15" t="str">
        <f t="shared" si="11"/>
        <v>20YN - SISTEMAS DE TECNOLOGIA DE INFORMACAO E COMUNICACAO PARA A SA</v>
      </c>
      <c r="H382" s="15" t="s">
        <v>247</v>
      </c>
      <c r="I382" s="15"/>
      <c r="J382" s="16">
        <v>0</v>
      </c>
    </row>
    <row r="383" spans="1:12" x14ac:dyDescent="0.15">
      <c r="A383" t="s">
        <v>64</v>
      </c>
      <c r="B383" t="s">
        <v>65</v>
      </c>
      <c r="C383" t="s">
        <v>880</v>
      </c>
      <c r="D383" t="s">
        <v>881</v>
      </c>
      <c r="E383" s="15" t="str">
        <f t="shared" si="10"/>
        <v>126 - TECNOLOGIA DA INFORMACAO</v>
      </c>
      <c r="F383" s="15" t="str">
        <f>VLOOKUP(A383,tab_funcao!$A$2:$C$115,3,FALSE)</f>
        <v>04 - Administração</v>
      </c>
      <c r="G383" s="15" t="str">
        <f t="shared" si="11"/>
        <v>20YN - SISTEMAS DE TECNOLOGIA DE INFORMACAO E COMUNICACAO PARA A SA</v>
      </c>
      <c r="H383" s="15" t="s">
        <v>246</v>
      </c>
      <c r="I383" s="16">
        <v>280000000</v>
      </c>
      <c r="J383" s="16">
        <v>490000000</v>
      </c>
      <c r="K383" s="13">
        <v>280000000</v>
      </c>
      <c r="L383" s="13">
        <v>244255067</v>
      </c>
    </row>
    <row r="384" spans="1:12" x14ac:dyDescent="0.15">
      <c r="A384" t="s">
        <v>64</v>
      </c>
      <c r="B384" t="s">
        <v>65</v>
      </c>
      <c r="C384" t="s">
        <v>882</v>
      </c>
      <c r="D384" t="s">
        <v>883</v>
      </c>
      <c r="E384" s="15" t="str">
        <f t="shared" si="10"/>
        <v>126 - TECNOLOGIA DA INFORMACAO</v>
      </c>
      <c r="F384" s="15" t="str">
        <f>VLOOKUP(A384,tab_funcao!$A$2:$C$115,3,FALSE)</f>
        <v>04 - Administração</v>
      </c>
      <c r="G384" s="15" t="str">
        <f t="shared" si="11"/>
        <v>20Z7 - GESTAO DE SISTEMAS INFORMATIZADOS DE ADMINISTRACAO FINANCEIR</v>
      </c>
      <c r="H384" s="15" t="s">
        <v>247</v>
      </c>
      <c r="I384" s="16">
        <v>111890804</v>
      </c>
      <c r="J384" s="16">
        <v>60392638</v>
      </c>
      <c r="L384" s="13">
        <v>130674272</v>
      </c>
    </row>
    <row r="385" spans="1:12" x14ac:dyDescent="0.15">
      <c r="A385" t="s">
        <v>64</v>
      </c>
      <c r="B385" t="s">
        <v>65</v>
      </c>
      <c r="C385" t="s">
        <v>882</v>
      </c>
      <c r="D385" t="s">
        <v>883</v>
      </c>
      <c r="E385" s="15" t="str">
        <f t="shared" si="10"/>
        <v>126 - TECNOLOGIA DA INFORMACAO</v>
      </c>
      <c r="F385" s="15" t="str">
        <f>VLOOKUP(A385,tab_funcao!$A$2:$C$115,3,FALSE)</f>
        <v>04 - Administração</v>
      </c>
      <c r="G385" s="15" t="str">
        <f t="shared" si="11"/>
        <v>20Z7 - GESTAO DE SISTEMAS INFORMATIZADOS DE ADMINISTRACAO FINANCEIR</v>
      </c>
      <c r="H385" s="15" t="s">
        <v>246</v>
      </c>
      <c r="I385" s="16">
        <v>139255427</v>
      </c>
      <c r="J385" s="16">
        <v>105134535</v>
      </c>
      <c r="K385" s="13">
        <v>28146036</v>
      </c>
      <c r="L385" s="13">
        <v>108882787</v>
      </c>
    </row>
    <row r="386" spans="1:12" x14ac:dyDescent="0.15">
      <c r="A386" t="s">
        <v>64</v>
      </c>
      <c r="B386" t="s">
        <v>65</v>
      </c>
      <c r="C386" t="s">
        <v>884</v>
      </c>
      <c r="D386" t="s">
        <v>885</v>
      </c>
      <c r="E386" s="15" t="str">
        <f t="shared" si="10"/>
        <v>126 - TECNOLOGIA DA INFORMACAO</v>
      </c>
      <c r="F386" s="15" t="str">
        <f>VLOOKUP(A386,tab_funcao!$A$2:$C$115,3,FALSE)</f>
        <v>04 - Administração</v>
      </c>
      <c r="G386" s="15" t="str">
        <f t="shared" si="11"/>
        <v>211Y - GESTAO E APRIMORAMENTO DOS RECURSOS DE TECNOLOGIA DA INFORMA</v>
      </c>
      <c r="H386" s="15" t="s">
        <v>247</v>
      </c>
      <c r="I386" s="16">
        <v>3117188</v>
      </c>
      <c r="J386" s="16">
        <v>10772454</v>
      </c>
      <c r="L386" s="13">
        <v>10403998</v>
      </c>
    </row>
    <row r="387" spans="1:12" x14ac:dyDescent="0.15">
      <c r="A387" t="s">
        <v>64</v>
      </c>
      <c r="B387" t="s">
        <v>65</v>
      </c>
      <c r="C387" t="s">
        <v>884</v>
      </c>
      <c r="D387" t="s">
        <v>885</v>
      </c>
      <c r="E387" s="15" t="str">
        <f t="shared" si="10"/>
        <v>126 - TECNOLOGIA DA INFORMACAO</v>
      </c>
      <c r="F387" s="15" t="str">
        <f>VLOOKUP(A387,tab_funcao!$A$2:$C$115,3,FALSE)</f>
        <v>04 - Administração</v>
      </c>
      <c r="G387" s="15" t="str">
        <f t="shared" si="11"/>
        <v>211Y - GESTAO E APRIMORAMENTO DOS RECURSOS DE TECNOLOGIA DA INFORMA</v>
      </c>
      <c r="H387" s="15" t="s">
        <v>246</v>
      </c>
      <c r="I387" s="16">
        <v>3117189</v>
      </c>
      <c r="J387" s="16">
        <v>16270449</v>
      </c>
      <c r="K387" s="13">
        <v>779295</v>
      </c>
      <c r="L387" s="13">
        <v>19483763</v>
      </c>
    </row>
    <row r="388" spans="1:12" x14ac:dyDescent="0.15">
      <c r="A388" t="s">
        <v>64</v>
      </c>
      <c r="B388" t="s">
        <v>65</v>
      </c>
      <c r="C388" t="s">
        <v>886</v>
      </c>
      <c r="D388" t="s">
        <v>887</v>
      </c>
      <c r="E388" s="15" t="str">
        <f t="shared" si="10"/>
        <v>126 - TECNOLOGIA DA INFORMACAO</v>
      </c>
      <c r="F388" s="15" t="str">
        <f>VLOOKUP(A388,tab_funcao!$A$2:$C$115,3,FALSE)</f>
        <v>04 - Administração</v>
      </c>
      <c r="G388" s="15" t="str">
        <f t="shared" si="11"/>
        <v>218T - MANUTENCAO E OPERACAO DA INFRAESTRUTURA DE TECNOLOGIA DA INF</v>
      </c>
      <c r="H388" s="15" t="s">
        <v>247</v>
      </c>
      <c r="I388" s="16">
        <v>49137741</v>
      </c>
      <c r="J388" s="16">
        <v>41330400</v>
      </c>
      <c r="L388" s="13">
        <v>29227463</v>
      </c>
    </row>
    <row r="389" spans="1:12" x14ac:dyDescent="0.15">
      <c r="A389" t="s">
        <v>64</v>
      </c>
      <c r="B389" t="s">
        <v>65</v>
      </c>
      <c r="C389" t="s">
        <v>886</v>
      </c>
      <c r="D389" t="s">
        <v>887</v>
      </c>
      <c r="E389" s="15" t="str">
        <f t="shared" si="10"/>
        <v>126 - TECNOLOGIA DA INFORMACAO</v>
      </c>
      <c r="F389" s="15" t="str">
        <f>VLOOKUP(A389,tab_funcao!$A$2:$C$115,3,FALSE)</f>
        <v>04 - Administração</v>
      </c>
      <c r="G389" s="15" t="str">
        <f t="shared" si="11"/>
        <v>218T - MANUTENCAO E OPERACAO DA INFRAESTRUTURA DE TECNOLOGIA DA INF</v>
      </c>
      <c r="H389" s="15" t="s">
        <v>246</v>
      </c>
      <c r="I389" s="16">
        <v>178595468</v>
      </c>
      <c r="J389" s="16">
        <v>111245230</v>
      </c>
      <c r="K389" s="13">
        <v>12427015</v>
      </c>
      <c r="L389" s="13">
        <v>82459609</v>
      </c>
    </row>
    <row r="390" spans="1:12" x14ac:dyDescent="0.15">
      <c r="A390" t="s">
        <v>64</v>
      </c>
      <c r="B390" t="s">
        <v>65</v>
      </c>
      <c r="C390" t="s">
        <v>888</v>
      </c>
      <c r="D390" t="s">
        <v>889</v>
      </c>
      <c r="E390" s="15" t="str">
        <f t="shared" si="10"/>
        <v>126 - TECNOLOGIA DA INFORMACAO</v>
      </c>
      <c r="F390" s="15" t="str">
        <f>VLOOKUP(A390,tab_funcao!$A$2:$C$115,3,FALSE)</f>
        <v>04 - Administração</v>
      </c>
      <c r="G390" s="15" t="str">
        <f t="shared" si="11"/>
        <v>21AP - APOIO A IMPLEMENTACAO DA POLITICA NACIONAL DE SEGURANCA DA I</v>
      </c>
      <c r="H390" s="15" t="s">
        <v>247</v>
      </c>
      <c r="I390" s="16">
        <v>863759</v>
      </c>
      <c r="J390" s="16">
        <v>204000</v>
      </c>
      <c r="L390" s="13">
        <v>197019</v>
      </c>
    </row>
    <row r="391" spans="1:12" x14ac:dyDescent="0.15">
      <c r="A391" t="s">
        <v>64</v>
      </c>
      <c r="B391" t="s">
        <v>65</v>
      </c>
      <c r="C391" t="s">
        <v>888</v>
      </c>
      <c r="D391" t="s">
        <v>889</v>
      </c>
      <c r="E391" s="15" t="str">
        <f t="shared" si="10"/>
        <v>126 - TECNOLOGIA DA INFORMACAO</v>
      </c>
      <c r="F391" s="15" t="str">
        <f>VLOOKUP(A391,tab_funcao!$A$2:$C$115,3,FALSE)</f>
        <v>04 - Administração</v>
      </c>
      <c r="G391" s="15" t="str">
        <f t="shared" si="11"/>
        <v>21AP - APOIO A IMPLEMENTACAO DA POLITICA NACIONAL DE SEGURANCA DA I</v>
      </c>
      <c r="H391" s="15" t="s">
        <v>246</v>
      </c>
      <c r="I391" s="16">
        <v>816241</v>
      </c>
      <c r="J391" s="16">
        <v>296000</v>
      </c>
      <c r="K391" s="13">
        <v>10000</v>
      </c>
      <c r="L391" s="13">
        <v>272347</v>
      </c>
    </row>
    <row r="392" spans="1:12" x14ac:dyDescent="0.15">
      <c r="A392" t="s">
        <v>64</v>
      </c>
      <c r="B392" t="s">
        <v>65</v>
      </c>
      <c r="C392" t="s">
        <v>890</v>
      </c>
      <c r="D392" t="s">
        <v>891</v>
      </c>
      <c r="E392" s="15" t="str">
        <f t="shared" si="10"/>
        <v>126 - TECNOLOGIA DA INFORMACAO</v>
      </c>
      <c r="F392" s="15" t="str">
        <f>VLOOKUP(A392,tab_funcao!$A$2:$C$115,3,FALSE)</f>
        <v>04 - Administração</v>
      </c>
      <c r="G392" s="15" t="str">
        <f t="shared" si="11"/>
        <v>21AZ - SISTEMA DE ESCRITURACAO DIGITAL DAS OBRIGACOES FISCAIS, PREV</v>
      </c>
      <c r="H392" s="15" t="s">
        <v>247</v>
      </c>
      <c r="I392" s="16">
        <v>49202019</v>
      </c>
      <c r="J392" s="16">
        <v>47697471</v>
      </c>
      <c r="L392" s="13">
        <v>100289353</v>
      </c>
    </row>
    <row r="393" spans="1:12" x14ac:dyDescent="0.15">
      <c r="A393" t="s">
        <v>64</v>
      </c>
      <c r="B393" t="s">
        <v>65</v>
      </c>
      <c r="C393" t="s">
        <v>890</v>
      </c>
      <c r="D393" t="s">
        <v>891</v>
      </c>
      <c r="E393" s="15" t="str">
        <f t="shared" si="10"/>
        <v>126 - TECNOLOGIA DA INFORMACAO</v>
      </c>
      <c r="F393" s="15" t="str">
        <f>VLOOKUP(A393,tab_funcao!$A$2:$C$115,3,FALSE)</f>
        <v>04 - Administração</v>
      </c>
      <c r="G393" s="15" t="str">
        <f t="shared" si="11"/>
        <v>21AZ - SISTEMA DE ESCRITURACAO DIGITAL DAS OBRIGACOES FISCAIS, PREV</v>
      </c>
      <c r="H393" s="15" t="s">
        <v>246</v>
      </c>
      <c r="I393" s="16">
        <v>49202020</v>
      </c>
      <c r="J393" s="16">
        <v>69208096</v>
      </c>
      <c r="K393" s="13">
        <v>8491831</v>
      </c>
      <c r="L393" s="13">
        <v>63855222</v>
      </c>
    </row>
    <row r="394" spans="1:12" x14ac:dyDescent="0.15">
      <c r="A394" t="s">
        <v>64</v>
      </c>
      <c r="B394" t="s">
        <v>65</v>
      </c>
      <c r="C394" t="s">
        <v>892</v>
      </c>
      <c r="D394" t="s">
        <v>893</v>
      </c>
      <c r="E394" s="15" t="str">
        <f t="shared" si="10"/>
        <v>126 - TECNOLOGIA DA INFORMACAO</v>
      </c>
      <c r="F394" s="15" t="str">
        <f>VLOOKUP(A394,tab_funcao!$A$2:$C$115,3,FALSE)</f>
        <v>04 - Administração</v>
      </c>
      <c r="G394" s="15" t="str">
        <f t="shared" si="11"/>
        <v>21CN - GESTAO E MANUTENCAO DA IDENTIFICACAO CIVIL NACIONAL</v>
      </c>
      <c r="H394" s="15" t="s">
        <v>246</v>
      </c>
      <c r="I394" s="16">
        <v>40000000</v>
      </c>
      <c r="J394" s="15"/>
      <c r="K394" s="13">
        <v>4999998</v>
      </c>
    </row>
    <row r="395" spans="1:12" x14ac:dyDescent="0.15">
      <c r="A395" t="s">
        <v>64</v>
      </c>
      <c r="B395" t="s">
        <v>65</v>
      </c>
      <c r="C395" t="s">
        <v>894</v>
      </c>
      <c r="D395" t="s">
        <v>895</v>
      </c>
      <c r="E395" s="15" t="str">
        <f t="shared" si="10"/>
        <v>126 - TECNOLOGIA DA INFORMACAO</v>
      </c>
      <c r="F395" s="15" t="str">
        <f>VLOOKUP(A395,tab_funcao!$A$2:$C$115,3,FALSE)</f>
        <v>04 - Administração</v>
      </c>
      <c r="G395" s="15" t="str">
        <f t="shared" si="11"/>
        <v>2292 - SERVICO DE PROCESSAMENTO DE DADOS DE BENEFICIOS PREVIDENCIAR</v>
      </c>
      <c r="H395" s="15" t="s">
        <v>247</v>
      </c>
      <c r="I395" s="15"/>
      <c r="J395" s="16">
        <v>8370246</v>
      </c>
      <c r="L395" s="13">
        <v>23396643</v>
      </c>
    </row>
    <row r="396" spans="1:12" x14ac:dyDescent="0.15">
      <c r="A396" t="s">
        <v>64</v>
      </c>
      <c r="B396" t="s">
        <v>65</v>
      </c>
      <c r="C396" t="s">
        <v>894</v>
      </c>
      <c r="D396" t="s">
        <v>895</v>
      </c>
      <c r="E396" s="15" t="str">
        <f t="shared" ref="E396:E459" si="12">A396&amp;" - "&amp;B396</f>
        <v>126 - TECNOLOGIA DA INFORMACAO</v>
      </c>
      <c r="F396" s="15" t="str">
        <f>VLOOKUP(A396,tab_funcao!$A$2:$C$115,3,FALSE)</f>
        <v>04 - Administração</v>
      </c>
      <c r="G396" s="15" t="str">
        <f t="shared" ref="G396:G459" si="13">C396&amp;" - "&amp;D396</f>
        <v>2292 - SERVICO DE PROCESSAMENTO DE DADOS DE BENEFICIOS PREVIDENCIAR</v>
      </c>
      <c r="H396" s="15" t="s">
        <v>246</v>
      </c>
      <c r="I396" s="16">
        <v>313550983</v>
      </c>
      <c r="J396" s="16">
        <v>282523317</v>
      </c>
      <c r="K396" s="13">
        <v>313550983</v>
      </c>
      <c r="L396" s="13">
        <v>377521189</v>
      </c>
    </row>
    <row r="397" spans="1:12" x14ac:dyDescent="0.15">
      <c r="A397" t="s">
        <v>64</v>
      </c>
      <c r="B397" t="s">
        <v>65</v>
      </c>
      <c r="C397" t="s">
        <v>896</v>
      </c>
      <c r="D397" t="s">
        <v>897</v>
      </c>
      <c r="E397" s="15" t="str">
        <f t="shared" si="12"/>
        <v>126 - TECNOLOGIA DA INFORMACAO</v>
      </c>
      <c r="F397" s="15" t="str">
        <f>VLOOKUP(A397,tab_funcao!$A$2:$C$115,3,FALSE)</f>
        <v>04 - Administração</v>
      </c>
      <c r="G397" s="15" t="str">
        <f t="shared" si="13"/>
        <v>2583 - PROCESSAMENTO DE DADOS DO BENEFICIO DE PRESTACAO CONTINUADA</v>
      </c>
      <c r="H397" s="15" t="s">
        <v>247</v>
      </c>
      <c r="I397" s="15"/>
      <c r="J397" s="16">
        <v>17000000</v>
      </c>
      <c r="L397" s="13">
        <v>16418260</v>
      </c>
    </row>
    <row r="398" spans="1:12" x14ac:dyDescent="0.15">
      <c r="A398" t="s">
        <v>64</v>
      </c>
      <c r="B398" t="s">
        <v>65</v>
      </c>
      <c r="C398" t="s">
        <v>896</v>
      </c>
      <c r="D398" t="s">
        <v>897</v>
      </c>
      <c r="E398" s="15" t="str">
        <f t="shared" si="12"/>
        <v>126 - TECNOLOGIA DA INFORMACAO</v>
      </c>
      <c r="F398" s="15" t="str">
        <f>VLOOKUP(A398,tab_funcao!$A$2:$C$115,3,FALSE)</f>
        <v>04 - Administração</v>
      </c>
      <c r="G398" s="15" t="str">
        <f t="shared" si="13"/>
        <v>2583 - PROCESSAMENTO DE DADOS DO BENEFICIO DE PRESTACAO CONTINUADA</v>
      </c>
      <c r="H398" s="15" t="s">
        <v>246</v>
      </c>
      <c r="I398" s="16">
        <v>49000000</v>
      </c>
      <c r="J398" s="16">
        <v>36000000</v>
      </c>
      <c r="L398" s="13">
        <v>35623139</v>
      </c>
    </row>
    <row r="399" spans="1:12" x14ac:dyDescent="0.15">
      <c r="A399" t="s">
        <v>64</v>
      </c>
      <c r="B399" t="s">
        <v>65</v>
      </c>
      <c r="C399" t="s">
        <v>898</v>
      </c>
      <c r="D399" t="s">
        <v>899</v>
      </c>
      <c r="E399" s="15" t="str">
        <f t="shared" si="12"/>
        <v>126 - TECNOLOGIA DA INFORMACAO</v>
      </c>
      <c r="F399" s="15" t="str">
        <f>VLOOKUP(A399,tab_funcao!$A$2:$C$115,3,FALSE)</f>
        <v>04 - Administração</v>
      </c>
      <c r="G399" s="15" t="str">
        <f t="shared" si="13"/>
        <v>2B51 - GESTAO E DISSEMINACAO DA INFORMACAO GEOLOGICA</v>
      </c>
      <c r="H399" s="15" t="s">
        <v>246</v>
      </c>
      <c r="I399" s="16">
        <v>8919000</v>
      </c>
      <c r="J399" s="16">
        <v>4820005</v>
      </c>
      <c r="K399" s="13">
        <v>1280000</v>
      </c>
      <c r="L399" s="13">
        <v>5700051</v>
      </c>
    </row>
    <row r="400" spans="1:12" x14ac:dyDescent="0.15">
      <c r="A400" t="s">
        <v>64</v>
      </c>
      <c r="B400" t="s">
        <v>65</v>
      </c>
      <c r="C400" t="s">
        <v>900</v>
      </c>
      <c r="D400" t="s">
        <v>901</v>
      </c>
      <c r="E400" s="15" t="str">
        <f t="shared" si="12"/>
        <v>126 - TECNOLOGIA DA INFORMACAO</v>
      </c>
      <c r="F400" s="15" t="str">
        <f>VLOOKUP(A400,tab_funcao!$A$2:$C$115,3,FALSE)</f>
        <v>04 - Administração</v>
      </c>
      <c r="G400" s="15" t="str">
        <f t="shared" si="13"/>
        <v>2C73 - MANUTENCAO DO SISTEMA NACIONAL DE TECNOLOGIA DA INFORMACAO</v>
      </c>
      <c r="H400" s="15" t="s">
        <v>246</v>
      </c>
      <c r="I400" s="16">
        <v>23762688</v>
      </c>
      <c r="J400" s="16">
        <v>7117286</v>
      </c>
      <c r="K400" s="13">
        <v>2712816</v>
      </c>
      <c r="L400" s="13">
        <v>6597277</v>
      </c>
    </row>
    <row r="401" spans="1:12" x14ac:dyDescent="0.15">
      <c r="A401" t="s">
        <v>64</v>
      </c>
      <c r="B401" t="s">
        <v>65</v>
      </c>
      <c r="C401" t="s">
        <v>902</v>
      </c>
      <c r="D401" t="s">
        <v>903</v>
      </c>
      <c r="E401" s="15" t="str">
        <f t="shared" si="12"/>
        <v>126 - TECNOLOGIA DA INFORMACAO</v>
      </c>
      <c r="F401" s="15" t="str">
        <f>VLOOKUP(A401,tab_funcao!$A$2:$C$115,3,FALSE)</f>
        <v>04 - Administração</v>
      </c>
      <c r="G401" s="15" t="str">
        <f t="shared" si="13"/>
        <v>4741 - CADASTROS PUBLICOS E SISTEMAS DE INTEGRACAO DAS ACOES DE TRA</v>
      </c>
      <c r="H401" s="15" t="s">
        <v>246</v>
      </c>
      <c r="I401" s="16">
        <v>104387443</v>
      </c>
      <c r="J401" s="16">
        <v>131728765</v>
      </c>
      <c r="K401" s="13">
        <v>104387443</v>
      </c>
      <c r="L401" s="13">
        <v>149079534</v>
      </c>
    </row>
    <row r="402" spans="1:12" x14ac:dyDescent="0.15">
      <c r="A402" t="s">
        <v>64</v>
      </c>
      <c r="B402" t="s">
        <v>65</v>
      </c>
      <c r="C402" t="s">
        <v>904</v>
      </c>
      <c r="D402" t="s">
        <v>905</v>
      </c>
      <c r="E402" s="15" t="str">
        <f t="shared" si="12"/>
        <v>126 - TECNOLOGIA DA INFORMACAO</v>
      </c>
      <c r="F402" s="15" t="str">
        <f>VLOOKUP(A402,tab_funcao!$A$2:$C$115,3,FALSE)</f>
        <v>04 - Administração</v>
      </c>
      <c r="G402" s="15" t="str">
        <f t="shared" si="13"/>
        <v>6881 - MODERNIZACAO E DESENVOLVIMENTO DE SISTEMAS DE INFORMACAO DA</v>
      </c>
      <c r="H402" s="15" t="s">
        <v>247</v>
      </c>
      <c r="I402" s="15"/>
      <c r="J402" s="16">
        <v>0</v>
      </c>
    </row>
    <row r="403" spans="1:12" x14ac:dyDescent="0.15">
      <c r="A403" t="s">
        <v>64</v>
      </c>
      <c r="B403" t="s">
        <v>65</v>
      </c>
      <c r="C403" t="s">
        <v>904</v>
      </c>
      <c r="D403" t="s">
        <v>905</v>
      </c>
      <c r="E403" s="15" t="str">
        <f t="shared" si="12"/>
        <v>126 - TECNOLOGIA DA INFORMACAO</v>
      </c>
      <c r="F403" s="15" t="str">
        <f>VLOOKUP(A403,tab_funcao!$A$2:$C$115,3,FALSE)</f>
        <v>04 - Administração</v>
      </c>
      <c r="G403" s="15" t="str">
        <f t="shared" si="13"/>
        <v>6881 - MODERNIZACAO E DESENVOLVIMENTO DE SISTEMAS DE INFORMACAO DA</v>
      </c>
      <c r="H403" s="15" t="s">
        <v>246</v>
      </c>
      <c r="I403" s="16">
        <v>32000000</v>
      </c>
      <c r="J403" s="16">
        <v>45000000</v>
      </c>
      <c r="K403" s="13">
        <v>32000000</v>
      </c>
      <c r="L403" s="13">
        <v>28100000</v>
      </c>
    </row>
    <row r="404" spans="1:12" x14ac:dyDescent="0.15">
      <c r="A404" t="s">
        <v>64</v>
      </c>
      <c r="B404" t="s">
        <v>65</v>
      </c>
      <c r="C404" t="s">
        <v>906</v>
      </c>
      <c r="D404" t="s">
        <v>907</v>
      </c>
      <c r="E404" s="15" t="str">
        <f t="shared" si="12"/>
        <v>126 - TECNOLOGIA DA INFORMACAO</v>
      </c>
      <c r="F404" s="15" t="str">
        <f>VLOOKUP(A404,tab_funcao!$A$2:$C$115,3,FALSE)</f>
        <v>04 - Administração</v>
      </c>
      <c r="G404" s="15" t="str">
        <f t="shared" si="13"/>
        <v>7832 - IMPLANTACAO DO SISTEMA DE AUTOMACAO DE IDENTIFICACAO DO ELEI</v>
      </c>
      <c r="H404" s="15" t="s">
        <v>246</v>
      </c>
      <c r="I404" s="16">
        <v>90000000</v>
      </c>
      <c r="J404" s="16">
        <v>80000000</v>
      </c>
      <c r="K404" s="13">
        <v>90000000</v>
      </c>
      <c r="L404" s="13">
        <v>79755393</v>
      </c>
    </row>
    <row r="405" spans="1:12" x14ac:dyDescent="0.15">
      <c r="A405" t="s">
        <v>64</v>
      </c>
      <c r="B405" t="s">
        <v>65</v>
      </c>
      <c r="C405" t="s">
        <v>908</v>
      </c>
      <c r="D405" t="s">
        <v>909</v>
      </c>
      <c r="E405" s="15" t="str">
        <f t="shared" si="12"/>
        <v>126 - TECNOLOGIA DA INFORMACAO</v>
      </c>
      <c r="F405" s="15" t="str">
        <f>VLOOKUP(A405,tab_funcao!$A$2:$C$115,3,FALSE)</f>
        <v>04 - Administração</v>
      </c>
      <c r="G405" s="15" t="str">
        <f t="shared" si="13"/>
        <v>8715 - PRESERVACAO, ORGANIZACAO, DISSEMINACAO E ACESSO AO CONHECIME</v>
      </c>
      <c r="H405" s="15" t="s">
        <v>247</v>
      </c>
      <c r="I405" s="15"/>
      <c r="J405" s="16">
        <v>0</v>
      </c>
    </row>
    <row r="406" spans="1:12" x14ac:dyDescent="0.15">
      <c r="A406" t="s">
        <v>64</v>
      </c>
      <c r="B406" t="s">
        <v>65</v>
      </c>
      <c r="C406" t="s">
        <v>908</v>
      </c>
      <c r="D406" t="s">
        <v>909</v>
      </c>
      <c r="E406" s="15" t="str">
        <f t="shared" si="12"/>
        <v>126 - TECNOLOGIA DA INFORMACAO</v>
      </c>
      <c r="F406" s="15" t="str">
        <f>VLOOKUP(A406,tab_funcao!$A$2:$C$115,3,FALSE)</f>
        <v>04 - Administração</v>
      </c>
      <c r="G406" s="15" t="str">
        <f t="shared" si="13"/>
        <v>8715 - PRESERVACAO, ORGANIZACAO, DISSEMINACAO E ACESSO AO CONHECIME</v>
      </c>
      <c r="H406" s="15" t="s">
        <v>246</v>
      </c>
      <c r="I406" s="16">
        <v>10000000</v>
      </c>
      <c r="J406" s="16">
        <v>10000000</v>
      </c>
      <c r="K406" s="13">
        <v>10000000</v>
      </c>
      <c r="L406" s="13">
        <v>10000000</v>
      </c>
    </row>
    <row r="407" spans="1:12" x14ac:dyDescent="0.15">
      <c r="A407" t="s">
        <v>64</v>
      </c>
      <c r="B407" t="s">
        <v>65</v>
      </c>
      <c r="C407" t="s">
        <v>910</v>
      </c>
      <c r="D407" t="s">
        <v>911</v>
      </c>
      <c r="E407" s="15" t="str">
        <f t="shared" si="12"/>
        <v>126 - TECNOLOGIA DA INFORMACAO</v>
      </c>
      <c r="F407" s="15" t="str">
        <f>VLOOKUP(A407,tab_funcao!$A$2:$C$115,3,FALSE)</f>
        <v>04 - Administração</v>
      </c>
      <c r="G407" s="15" t="str">
        <f t="shared" si="13"/>
        <v>8727 - APERFEICOAMENTO DO SISTEMA DE INFORMACAO PARA SAUDE SUPLEMEN</v>
      </c>
      <c r="H407" s="15" t="s">
        <v>246</v>
      </c>
      <c r="I407" s="16">
        <v>43600000</v>
      </c>
      <c r="J407" s="16">
        <v>45500000</v>
      </c>
      <c r="K407" s="13">
        <v>6706771</v>
      </c>
      <c r="L407" s="13">
        <v>45095717</v>
      </c>
    </row>
    <row r="408" spans="1:12" x14ac:dyDescent="0.15">
      <c r="A408" t="s">
        <v>66</v>
      </c>
      <c r="B408" t="s">
        <v>67</v>
      </c>
      <c r="C408" t="s">
        <v>912</v>
      </c>
      <c r="D408" t="s">
        <v>913</v>
      </c>
      <c r="E408" s="15" t="str">
        <f t="shared" si="12"/>
        <v>127 - ORDENAMENTO TERRITORIAL</v>
      </c>
      <c r="F408" s="15" t="str">
        <f>VLOOKUP(A408,tab_funcao!$A$2:$C$115,3,FALSE)</f>
        <v>04 - Administração</v>
      </c>
      <c r="G408" s="15" t="str">
        <f t="shared" si="13"/>
        <v>152W - ADEQUACAO E MODERNIZACAO DOS IMOVEIS DE USO ESPECIAL DA ADMI</v>
      </c>
      <c r="H408" s="15" t="s">
        <v>246</v>
      </c>
      <c r="I408" s="16">
        <v>2127176</v>
      </c>
      <c r="J408" s="16">
        <v>6000000</v>
      </c>
      <c r="K408" s="13">
        <v>1056793</v>
      </c>
      <c r="L408" s="13">
        <v>4443573</v>
      </c>
    </row>
    <row r="409" spans="1:12" x14ac:dyDescent="0.15">
      <c r="A409" t="s">
        <v>66</v>
      </c>
      <c r="B409" t="s">
        <v>67</v>
      </c>
      <c r="C409" t="s">
        <v>914</v>
      </c>
      <c r="D409" t="s">
        <v>915</v>
      </c>
      <c r="E409" s="15" t="str">
        <f t="shared" si="12"/>
        <v>127 - ORDENAMENTO TERRITORIAL</v>
      </c>
      <c r="F409" s="15" t="str">
        <f>VLOOKUP(A409,tab_funcao!$A$2:$C$115,3,FALSE)</f>
        <v>04 - Administração</v>
      </c>
      <c r="G409" s="15" t="str">
        <f t="shared" si="13"/>
        <v>153E - ADEQUACAO E REFORMA DE INSTALACOES PREDIAIS</v>
      </c>
      <c r="H409" s="15" t="s">
        <v>247</v>
      </c>
      <c r="I409" s="15"/>
      <c r="J409" s="16">
        <v>408000</v>
      </c>
      <c r="L409" s="13">
        <v>394038</v>
      </c>
    </row>
    <row r="410" spans="1:12" x14ac:dyDescent="0.15">
      <c r="A410" t="s">
        <v>66</v>
      </c>
      <c r="B410" t="s">
        <v>67</v>
      </c>
      <c r="C410" t="s">
        <v>914</v>
      </c>
      <c r="D410" t="s">
        <v>915</v>
      </c>
      <c r="E410" s="15" t="str">
        <f t="shared" si="12"/>
        <v>127 - ORDENAMENTO TERRITORIAL</v>
      </c>
      <c r="F410" s="15" t="str">
        <f>VLOOKUP(A410,tab_funcao!$A$2:$C$115,3,FALSE)</f>
        <v>04 - Administração</v>
      </c>
      <c r="G410" s="15" t="str">
        <f t="shared" si="13"/>
        <v>153E - ADEQUACAO E REFORMA DE INSTALACOES PREDIAIS</v>
      </c>
      <c r="H410" s="15" t="s">
        <v>246</v>
      </c>
      <c r="I410" s="15"/>
      <c r="J410" s="16">
        <v>592000</v>
      </c>
      <c r="L410" s="13">
        <v>544691</v>
      </c>
    </row>
    <row r="411" spans="1:12" x14ac:dyDescent="0.15">
      <c r="A411" t="s">
        <v>66</v>
      </c>
      <c r="B411" t="s">
        <v>67</v>
      </c>
      <c r="C411" t="s">
        <v>916</v>
      </c>
      <c r="D411" t="s">
        <v>917</v>
      </c>
      <c r="E411" s="15" t="str">
        <f t="shared" si="12"/>
        <v>127 - ORDENAMENTO TERRITORIAL</v>
      </c>
      <c r="F411" s="15" t="str">
        <f>VLOOKUP(A411,tab_funcao!$A$2:$C$115,3,FALSE)</f>
        <v>04 - Administração</v>
      </c>
      <c r="G411" s="15" t="str">
        <f t="shared" si="13"/>
        <v>15L0 - CONSTRUCAO DE IMOVEIS PARA USO DA ADMINISTRACAO PUBLICA FEDE</v>
      </c>
      <c r="H411" s="15" t="s">
        <v>246</v>
      </c>
      <c r="I411" s="15"/>
      <c r="J411" s="15"/>
      <c r="L411" s="13">
        <v>0</v>
      </c>
    </row>
    <row r="412" spans="1:12" x14ac:dyDescent="0.15">
      <c r="A412" t="s">
        <v>66</v>
      </c>
      <c r="B412" t="s">
        <v>67</v>
      </c>
      <c r="C412" t="s">
        <v>918</v>
      </c>
      <c r="D412" t="s">
        <v>919</v>
      </c>
      <c r="E412" s="15" t="str">
        <f t="shared" si="12"/>
        <v>127 - ORDENAMENTO TERRITORIAL</v>
      </c>
      <c r="F412" s="15" t="str">
        <f>VLOOKUP(A412,tab_funcao!$A$2:$C$115,3,FALSE)</f>
        <v>04 - Administração</v>
      </c>
      <c r="G412" s="15" t="str">
        <f t="shared" si="13"/>
        <v>20L9 - LEVANTAMENTOS, ESTUDOS, PREVISAO E ALERTA DE EVENTOS HIDROLO</v>
      </c>
      <c r="H412" s="15" t="s">
        <v>246</v>
      </c>
      <c r="I412" s="16">
        <v>3500000</v>
      </c>
      <c r="J412" s="16">
        <v>3524439</v>
      </c>
      <c r="K412" s="13">
        <v>1220000</v>
      </c>
      <c r="L412" s="13">
        <v>3764811</v>
      </c>
    </row>
    <row r="413" spans="1:12" x14ac:dyDescent="0.15">
      <c r="A413" t="s">
        <v>66</v>
      </c>
      <c r="B413" t="s">
        <v>67</v>
      </c>
      <c r="C413" t="s">
        <v>920</v>
      </c>
      <c r="D413" t="s">
        <v>921</v>
      </c>
      <c r="E413" s="15" t="str">
        <f t="shared" si="12"/>
        <v>127 - ORDENAMENTO TERRITORIAL</v>
      </c>
      <c r="F413" s="15" t="str">
        <f>VLOOKUP(A413,tab_funcao!$A$2:$C$115,3,FALSE)</f>
        <v>04 - Administração</v>
      </c>
      <c r="G413" s="15" t="str">
        <f t="shared" si="13"/>
        <v>20LA - MAPEAMENTO GEOLOGICO-GEOTECNICO EM MUNICIPIOS CRITICOS COM R</v>
      </c>
      <c r="H413" s="15" t="s">
        <v>246</v>
      </c>
      <c r="I413" s="16">
        <v>6000000</v>
      </c>
      <c r="J413" s="16">
        <v>3278549</v>
      </c>
      <c r="K413" s="13">
        <v>550000</v>
      </c>
      <c r="L413" s="13">
        <v>3898549</v>
      </c>
    </row>
    <row r="414" spans="1:12" x14ac:dyDescent="0.15">
      <c r="A414" t="s">
        <v>66</v>
      </c>
      <c r="B414" t="s">
        <v>67</v>
      </c>
      <c r="C414" t="s">
        <v>922</v>
      </c>
      <c r="D414" t="s">
        <v>923</v>
      </c>
      <c r="E414" s="15" t="str">
        <f t="shared" si="12"/>
        <v>127 - ORDENAMENTO TERRITORIAL</v>
      </c>
      <c r="F414" s="15" t="str">
        <f>VLOOKUP(A414,tab_funcao!$A$2:$C$115,3,FALSE)</f>
        <v>04 - Administração</v>
      </c>
      <c r="G414" s="15" t="str">
        <f t="shared" si="13"/>
        <v>20U4 - GOVERNANCA DO PATRIMONIO IMOBILIARIO DA UNIAO</v>
      </c>
      <c r="H414" s="15" t="s">
        <v>247</v>
      </c>
      <c r="I414" s="15"/>
      <c r="J414" s="16">
        <v>597189</v>
      </c>
      <c r="L414" s="13">
        <v>576753</v>
      </c>
    </row>
    <row r="415" spans="1:12" x14ac:dyDescent="0.15">
      <c r="A415" t="s">
        <v>66</v>
      </c>
      <c r="B415" t="s">
        <v>67</v>
      </c>
      <c r="C415" t="s">
        <v>922</v>
      </c>
      <c r="D415" t="s">
        <v>923</v>
      </c>
      <c r="E415" s="15" t="str">
        <f t="shared" si="12"/>
        <v>127 - ORDENAMENTO TERRITORIAL</v>
      </c>
      <c r="F415" s="15" t="str">
        <f>VLOOKUP(A415,tab_funcao!$A$2:$C$115,3,FALSE)</f>
        <v>04 - Administração</v>
      </c>
      <c r="G415" s="15" t="str">
        <f t="shared" si="13"/>
        <v>20U4 - GOVERNANCA DO PATRIMONIO IMOBILIARIO DA UNIAO</v>
      </c>
      <c r="H415" s="15" t="s">
        <v>246</v>
      </c>
      <c r="I415" s="16">
        <v>69859371</v>
      </c>
      <c r="J415" s="16">
        <v>83650729</v>
      </c>
      <c r="K415" s="13">
        <v>24181059</v>
      </c>
      <c r="L415" s="13">
        <v>72999064</v>
      </c>
    </row>
    <row r="416" spans="1:12" x14ac:dyDescent="0.15">
      <c r="A416" t="s">
        <v>66</v>
      </c>
      <c r="B416" t="s">
        <v>67</v>
      </c>
      <c r="C416" t="s">
        <v>924</v>
      </c>
      <c r="D416" t="s">
        <v>925</v>
      </c>
      <c r="E416" s="15" t="str">
        <f t="shared" si="12"/>
        <v>127 - ORDENAMENTO TERRITORIAL</v>
      </c>
      <c r="F416" s="15" t="str">
        <f>VLOOKUP(A416,tab_funcao!$A$2:$C$115,3,FALSE)</f>
        <v>04 - Administração</v>
      </c>
      <c r="G416" s="15" t="str">
        <f t="shared" si="13"/>
        <v>20U8 - PESQUISAS, ESTUDOS E LEVANTAMENTOS GEOCIENTIFICOS</v>
      </c>
      <c r="H416" s="15" t="s">
        <v>247</v>
      </c>
      <c r="I416" s="16">
        <v>1335345</v>
      </c>
      <c r="J416" s="16">
        <v>1107236</v>
      </c>
      <c r="L416" s="13">
        <v>1012616</v>
      </c>
    </row>
    <row r="417" spans="1:12" x14ac:dyDescent="0.15">
      <c r="A417" t="s">
        <v>66</v>
      </c>
      <c r="B417" t="s">
        <v>67</v>
      </c>
      <c r="C417" t="s">
        <v>924</v>
      </c>
      <c r="D417" t="s">
        <v>925</v>
      </c>
      <c r="E417" s="15" t="str">
        <f t="shared" si="12"/>
        <v>127 - ORDENAMENTO TERRITORIAL</v>
      </c>
      <c r="F417" s="15" t="str">
        <f>VLOOKUP(A417,tab_funcao!$A$2:$C$115,3,FALSE)</f>
        <v>04 - Administração</v>
      </c>
      <c r="G417" s="15" t="str">
        <f t="shared" si="13"/>
        <v>20U8 - PESQUISAS, ESTUDOS E LEVANTAMENTOS GEOCIENTIFICOS</v>
      </c>
      <c r="H417" s="15" t="s">
        <v>246</v>
      </c>
      <c r="I417" s="16">
        <v>1435548</v>
      </c>
      <c r="J417" s="16">
        <v>2241044</v>
      </c>
      <c r="K417" s="13">
        <v>217537</v>
      </c>
      <c r="L417" s="13">
        <v>1770341</v>
      </c>
    </row>
    <row r="418" spans="1:12" x14ac:dyDescent="0.15">
      <c r="A418" t="s">
        <v>66</v>
      </c>
      <c r="B418" t="s">
        <v>67</v>
      </c>
      <c r="C418" t="s">
        <v>926</v>
      </c>
      <c r="D418" t="s">
        <v>927</v>
      </c>
      <c r="E418" s="15" t="str">
        <f t="shared" si="12"/>
        <v>127 - ORDENAMENTO TERRITORIAL</v>
      </c>
      <c r="F418" s="15" t="str">
        <f>VLOOKUP(A418,tab_funcao!$A$2:$C$115,3,FALSE)</f>
        <v>04 - Administração</v>
      </c>
      <c r="G418" s="15" t="str">
        <f t="shared" si="13"/>
        <v>20WQ - GESTAO DE POLITICAS DE DESENVOLVIMENTO REGIONAL, ORDENAMENTO</v>
      </c>
      <c r="H418" s="15" t="s">
        <v>247</v>
      </c>
      <c r="I418" s="16">
        <v>5849611</v>
      </c>
      <c r="J418" s="16">
        <v>2080800</v>
      </c>
      <c r="L418" s="13">
        <v>2009595</v>
      </c>
    </row>
    <row r="419" spans="1:12" x14ac:dyDescent="0.15">
      <c r="A419" t="s">
        <v>66</v>
      </c>
      <c r="B419" t="s">
        <v>67</v>
      </c>
      <c r="C419" t="s">
        <v>926</v>
      </c>
      <c r="D419" t="s">
        <v>927</v>
      </c>
      <c r="E419" s="15" t="str">
        <f t="shared" si="12"/>
        <v>127 - ORDENAMENTO TERRITORIAL</v>
      </c>
      <c r="F419" s="15" t="str">
        <f>VLOOKUP(A419,tab_funcao!$A$2:$C$115,3,FALSE)</f>
        <v>04 - Administração</v>
      </c>
      <c r="G419" s="15" t="str">
        <f t="shared" si="13"/>
        <v>20WQ - GESTAO DE POLITICAS DE DESENVOLVIMENTO REGIONAL, ORDENAMENTO</v>
      </c>
      <c r="H419" s="15" t="s">
        <v>246</v>
      </c>
      <c r="I419" s="16">
        <v>3300393</v>
      </c>
      <c r="J419" s="16">
        <v>7519200</v>
      </c>
      <c r="K419" s="13">
        <v>2020735</v>
      </c>
      <c r="L419" s="13">
        <v>6711270</v>
      </c>
    </row>
    <row r="420" spans="1:12" x14ac:dyDescent="0.15">
      <c r="A420" t="s">
        <v>66</v>
      </c>
      <c r="B420" t="s">
        <v>67</v>
      </c>
      <c r="C420" t="s">
        <v>928</v>
      </c>
      <c r="D420" t="s">
        <v>929</v>
      </c>
      <c r="E420" s="15" t="str">
        <f t="shared" si="12"/>
        <v>127 - ORDENAMENTO TERRITORIAL</v>
      </c>
      <c r="F420" s="15" t="str">
        <f>VLOOKUP(A420,tab_funcao!$A$2:$C$115,3,FALSE)</f>
        <v>04 - Administração</v>
      </c>
      <c r="G420" s="15" t="str">
        <f t="shared" si="13"/>
        <v>210U - ORGANIZACAO DA ESTRUTURA FUNDIARIA</v>
      </c>
      <c r="H420" s="15" t="s">
        <v>246</v>
      </c>
      <c r="I420" s="16">
        <v>15000000</v>
      </c>
      <c r="J420" s="15"/>
      <c r="K420" s="13">
        <v>1333646</v>
      </c>
    </row>
    <row r="421" spans="1:12" x14ac:dyDescent="0.15">
      <c r="A421" t="s">
        <v>66</v>
      </c>
      <c r="B421" t="s">
        <v>67</v>
      </c>
      <c r="C421" t="s">
        <v>930</v>
      </c>
      <c r="D421" t="s">
        <v>931</v>
      </c>
      <c r="E421" s="15" t="str">
        <f t="shared" si="12"/>
        <v>127 - ORDENAMENTO TERRITORIAL</v>
      </c>
      <c r="F421" s="15" t="str">
        <f>VLOOKUP(A421,tab_funcao!$A$2:$C$115,3,FALSE)</f>
        <v>04 - Administração</v>
      </c>
      <c r="G421" s="15" t="str">
        <f t="shared" si="13"/>
        <v>211C - REFORMA AGRARIA E REGULARIZACAO FUNDIARIA</v>
      </c>
      <c r="H421" s="15" t="s">
        <v>247</v>
      </c>
      <c r="I421" s="16">
        <v>2899582</v>
      </c>
      <c r="J421" s="16">
        <v>2543553</v>
      </c>
      <c r="L421" s="13">
        <v>2456512</v>
      </c>
    </row>
    <row r="422" spans="1:12" x14ac:dyDescent="0.15">
      <c r="A422" t="s">
        <v>66</v>
      </c>
      <c r="B422" t="s">
        <v>67</v>
      </c>
      <c r="C422" t="s">
        <v>930</v>
      </c>
      <c r="D422" t="s">
        <v>931</v>
      </c>
      <c r="E422" s="15" t="str">
        <f t="shared" si="12"/>
        <v>127 - ORDENAMENTO TERRITORIAL</v>
      </c>
      <c r="F422" s="15" t="str">
        <f>VLOOKUP(A422,tab_funcao!$A$2:$C$115,3,FALSE)</f>
        <v>04 - Administração</v>
      </c>
      <c r="G422" s="15" t="str">
        <f t="shared" si="13"/>
        <v>211C - REFORMA AGRARIA E REGULARIZACAO FUNDIARIA</v>
      </c>
      <c r="H422" s="15" t="s">
        <v>246</v>
      </c>
      <c r="I422" s="16">
        <v>654838</v>
      </c>
      <c r="J422" s="16">
        <v>8461770</v>
      </c>
      <c r="K422" s="13">
        <v>5402</v>
      </c>
      <c r="L422" s="13">
        <v>12073908</v>
      </c>
    </row>
    <row r="423" spans="1:12" x14ac:dyDescent="0.15">
      <c r="A423" t="s">
        <v>66</v>
      </c>
      <c r="B423" t="s">
        <v>67</v>
      </c>
      <c r="C423" t="s">
        <v>932</v>
      </c>
      <c r="D423" t="s">
        <v>933</v>
      </c>
      <c r="E423" s="15" t="str">
        <f t="shared" si="12"/>
        <v>127 - ORDENAMENTO TERRITORIAL</v>
      </c>
      <c r="F423" s="15" t="str">
        <f>VLOOKUP(A423,tab_funcao!$A$2:$C$115,3,FALSE)</f>
        <v>04 - Administração</v>
      </c>
      <c r="G423" s="15" t="str">
        <f t="shared" si="13"/>
        <v>219N - GOVERNANCA FUNDIARIA E GERENCIAMENTO DO CADASTRO RURAL</v>
      </c>
      <c r="H423" s="15" t="s">
        <v>246</v>
      </c>
      <c r="I423" s="16">
        <v>7188179</v>
      </c>
      <c r="J423" s="16">
        <v>10282749</v>
      </c>
      <c r="K423" s="13">
        <v>1198026</v>
      </c>
      <c r="L423" s="13">
        <v>5963818</v>
      </c>
    </row>
    <row r="424" spans="1:12" x14ac:dyDescent="0.15">
      <c r="A424" t="s">
        <v>66</v>
      </c>
      <c r="B424" t="s">
        <v>67</v>
      </c>
      <c r="C424" t="s">
        <v>934</v>
      </c>
      <c r="D424" t="s">
        <v>935</v>
      </c>
      <c r="E424" s="15" t="str">
        <f t="shared" si="12"/>
        <v>127 - ORDENAMENTO TERRITORIAL</v>
      </c>
      <c r="F424" s="15" t="str">
        <f>VLOOKUP(A424,tab_funcao!$A$2:$C$115,3,FALSE)</f>
        <v>04 - Administração</v>
      </c>
      <c r="G424" s="15" t="str">
        <f t="shared" si="13"/>
        <v>2D62 - LEVANTAMENTOS DA GEODIVERSIDADE</v>
      </c>
      <c r="H424" s="15" t="s">
        <v>246</v>
      </c>
      <c r="I424" s="16">
        <v>1000000</v>
      </c>
      <c r="J424" s="16">
        <v>819637</v>
      </c>
      <c r="K424" s="13">
        <v>100000</v>
      </c>
      <c r="L424" s="13">
        <v>819637</v>
      </c>
    </row>
    <row r="425" spans="1:12" x14ac:dyDescent="0.15">
      <c r="A425" t="s">
        <v>66</v>
      </c>
      <c r="B425" t="s">
        <v>67</v>
      </c>
      <c r="C425" t="s">
        <v>936</v>
      </c>
      <c r="D425" t="s">
        <v>937</v>
      </c>
      <c r="E425" s="15" t="str">
        <f t="shared" si="12"/>
        <v>127 - ORDENAMENTO TERRITORIAL</v>
      </c>
      <c r="F425" s="15" t="str">
        <f>VLOOKUP(A425,tab_funcao!$A$2:$C$115,3,FALSE)</f>
        <v>04 - Administração</v>
      </c>
      <c r="G425" s="15" t="str">
        <f t="shared" si="13"/>
        <v>6553 - APOIO A IMPLANTACAO DE INFRAESTRUTURA COMPLEMENTAR, SOCIAL E</v>
      </c>
      <c r="H425" s="15" t="s">
        <v>247</v>
      </c>
      <c r="I425" s="16">
        <v>1148709</v>
      </c>
      <c r="J425" s="16">
        <v>255000</v>
      </c>
      <c r="L425" s="13">
        <v>246274</v>
      </c>
    </row>
    <row r="426" spans="1:12" x14ac:dyDescent="0.15">
      <c r="A426" t="s">
        <v>66</v>
      </c>
      <c r="B426" t="s">
        <v>67</v>
      </c>
      <c r="C426" t="s">
        <v>936</v>
      </c>
      <c r="D426" t="s">
        <v>937</v>
      </c>
      <c r="E426" s="15" t="str">
        <f t="shared" si="12"/>
        <v>127 - ORDENAMENTO TERRITORIAL</v>
      </c>
      <c r="F426" s="15" t="str">
        <f>VLOOKUP(A426,tab_funcao!$A$2:$C$115,3,FALSE)</f>
        <v>04 - Administração</v>
      </c>
      <c r="G426" s="15" t="str">
        <f t="shared" si="13"/>
        <v>6553 - APOIO A IMPLANTACAO DE INFRAESTRUTURA COMPLEMENTAR, SOCIAL E</v>
      </c>
      <c r="H426" s="15" t="s">
        <v>246</v>
      </c>
      <c r="I426" s="16">
        <v>3351291</v>
      </c>
      <c r="J426" s="16">
        <v>2486033</v>
      </c>
      <c r="L426" s="13">
        <v>2224578</v>
      </c>
    </row>
    <row r="427" spans="1:12" x14ac:dyDescent="0.15">
      <c r="A427" t="s">
        <v>66</v>
      </c>
      <c r="B427" t="s">
        <v>67</v>
      </c>
      <c r="C427" t="s">
        <v>938</v>
      </c>
      <c r="D427" t="s">
        <v>939</v>
      </c>
      <c r="E427" s="15" t="str">
        <f t="shared" si="12"/>
        <v>127 - ORDENAMENTO TERRITORIAL</v>
      </c>
      <c r="F427" s="15" t="str">
        <f>VLOOKUP(A427,tab_funcao!$A$2:$C$115,3,FALSE)</f>
        <v>04 - Administração</v>
      </c>
      <c r="G427" s="15" t="str">
        <f t="shared" si="13"/>
        <v>8866 - APOIO A REGULARIZACAO FUNDIARIA EM AREAS URBANAS</v>
      </c>
      <c r="H427" s="15" t="s">
        <v>246</v>
      </c>
      <c r="I427" s="16">
        <v>10000000</v>
      </c>
      <c r="J427" s="16">
        <v>12000000</v>
      </c>
      <c r="L427" s="13">
        <v>2200000</v>
      </c>
    </row>
    <row r="428" spans="1:12" x14ac:dyDescent="0.15">
      <c r="A428" t="s">
        <v>68</v>
      </c>
      <c r="B428" t="s">
        <v>69</v>
      </c>
      <c r="C428" t="s">
        <v>940</v>
      </c>
      <c r="D428" t="s">
        <v>941</v>
      </c>
      <c r="E428" s="15" t="str">
        <f t="shared" si="12"/>
        <v>128 - FORMACAO DE RECURSOS HUMANOS</v>
      </c>
      <c r="F428" s="15" t="str">
        <f>VLOOKUP(A428,tab_funcao!$A$2:$C$115,3,FALSE)</f>
        <v>04 - Administração</v>
      </c>
      <c r="G428" s="15" t="str">
        <f t="shared" si="13"/>
        <v>00CC - CONCESSAO DE BOLSAS DE ESTUDO A CANDIDATOS AFRODESCENDENTES</v>
      </c>
      <c r="H428" s="15" t="s">
        <v>247</v>
      </c>
      <c r="I428" s="16">
        <v>366300</v>
      </c>
      <c r="J428" s="16">
        <v>244800</v>
      </c>
      <c r="L428" s="13">
        <v>236423</v>
      </c>
    </row>
    <row r="429" spans="1:12" x14ac:dyDescent="0.15">
      <c r="A429" t="s">
        <v>68</v>
      </c>
      <c r="B429" t="s">
        <v>69</v>
      </c>
      <c r="C429" t="s">
        <v>940</v>
      </c>
      <c r="D429" t="s">
        <v>941</v>
      </c>
      <c r="E429" s="15" t="str">
        <f t="shared" si="12"/>
        <v>128 - FORMACAO DE RECURSOS HUMANOS</v>
      </c>
      <c r="F429" s="15" t="str">
        <f>VLOOKUP(A429,tab_funcao!$A$2:$C$115,3,FALSE)</f>
        <v>04 - Administração</v>
      </c>
      <c r="G429" s="15" t="str">
        <f t="shared" si="13"/>
        <v>00CC - CONCESSAO DE BOLSAS DE ESTUDO A CANDIDATOS AFRODESCENDENTES</v>
      </c>
      <c r="H429" s="15" t="s">
        <v>246</v>
      </c>
      <c r="I429" s="16">
        <v>233700</v>
      </c>
      <c r="J429" s="16">
        <v>355200</v>
      </c>
      <c r="L429" s="13">
        <v>326815</v>
      </c>
    </row>
    <row r="430" spans="1:12" x14ac:dyDescent="0.15">
      <c r="A430" t="s">
        <v>68</v>
      </c>
      <c r="B430" t="s">
        <v>69</v>
      </c>
      <c r="C430" t="s">
        <v>942</v>
      </c>
      <c r="D430" t="s">
        <v>943</v>
      </c>
      <c r="E430" s="15" t="str">
        <f t="shared" si="12"/>
        <v>128 - FORMACAO DE RECURSOS HUMANOS</v>
      </c>
      <c r="F430" s="15" t="str">
        <f>VLOOKUP(A430,tab_funcao!$A$2:$C$115,3,FALSE)</f>
        <v>04 - Administração</v>
      </c>
      <c r="G430" s="15" t="str">
        <f t="shared" si="13"/>
        <v>2055 - CURSOS DE ALTOS ESTUDOS DA ESCOLA SUPERIOR DE GUERRA</v>
      </c>
      <c r="H430" s="15" t="s">
        <v>247</v>
      </c>
      <c r="I430" s="16">
        <v>8287723</v>
      </c>
      <c r="J430" s="16">
        <v>4005049</v>
      </c>
      <c r="L430" s="13">
        <v>3867996</v>
      </c>
    </row>
    <row r="431" spans="1:12" x14ac:dyDescent="0.15">
      <c r="A431" t="s">
        <v>68</v>
      </c>
      <c r="B431" t="s">
        <v>69</v>
      </c>
      <c r="C431" t="s">
        <v>942</v>
      </c>
      <c r="D431" t="s">
        <v>943</v>
      </c>
      <c r="E431" s="15" t="str">
        <f t="shared" si="12"/>
        <v>128 - FORMACAO DE RECURSOS HUMANOS</v>
      </c>
      <c r="F431" s="15" t="str">
        <f>VLOOKUP(A431,tab_funcao!$A$2:$C$115,3,FALSE)</f>
        <v>04 - Administração</v>
      </c>
      <c r="G431" s="15" t="str">
        <f t="shared" si="13"/>
        <v>2055 - CURSOS DE ALTOS ESTUDOS DA ESCOLA SUPERIOR DE GUERRA</v>
      </c>
      <c r="H431" s="15" t="s">
        <v>246</v>
      </c>
      <c r="I431" s="16">
        <v>2349281</v>
      </c>
      <c r="J431" s="16">
        <v>6294949</v>
      </c>
      <c r="K431" s="13">
        <v>549819</v>
      </c>
      <c r="L431" s="13">
        <v>5982644</v>
      </c>
    </row>
    <row r="432" spans="1:12" x14ac:dyDescent="0.15">
      <c r="A432" t="s">
        <v>68</v>
      </c>
      <c r="B432" t="s">
        <v>69</v>
      </c>
      <c r="C432" t="s">
        <v>944</v>
      </c>
      <c r="D432" t="s">
        <v>945</v>
      </c>
      <c r="E432" s="15" t="str">
        <f t="shared" si="12"/>
        <v>128 - FORMACAO DE RECURSOS HUMANOS</v>
      </c>
      <c r="F432" s="15" t="str">
        <f>VLOOKUP(A432,tab_funcao!$A$2:$C$115,3,FALSE)</f>
        <v>04 - Administração</v>
      </c>
      <c r="G432" s="15" t="str">
        <f t="shared" si="13"/>
        <v>20G2 - FORMACAO E APERFEICOAMENTO DE MAGISTRADOS</v>
      </c>
      <c r="H432" s="15" t="s">
        <v>246</v>
      </c>
      <c r="I432" s="16">
        <v>16979192</v>
      </c>
      <c r="J432" s="16">
        <v>15338687</v>
      </c>
      <c r="K432" s="13">
        <v>4244799</v>
      </c>
      <c r="L432" s="13">
        <v>10038687</v>
      </c>
    </row>
    <row r="433" spans="1:12" x14ac:dyDescent="0.15">
      <c r="A433" t="s">
        <v>68</v>
      </c>
      <c r="B433" t="s">
        <v>69</v>
      </c>
      <c r="C433" t="s">
        <v>946</v>
      </c>
      <c r="D433" t="s">
        <v>947</v>
      </c>
      <c r="E433" s="15" t="str">
        <f t="shared" si="12"/>
        <v>128 - FORMACAO DE RECURSOS HUMANOS</v>
      </c>
      <c r="F433" s="15" t="str">
        <f>VLOOKUP(A433,tab_funcao!$A$2:$C$115,3,FALSE)</f>
        <v>04 - Administração</v>
      </c>
      <c r="G433" s="15" t="str">
        <f t="shared" si="13"/>
        <v>20GN - EDUCACAO PREVIDENCIARIA E FINANCEIRA</v>
      </c>
      <c r="H433" s="15" t="s">
        <v>246</v>
      </c>
      <c r="I433" s="16">
        <v>100000</v>
      </c>
      <c r="J433" s="16">
        <v>181061</v>
      </c>
      <c r="K433" s="13">
        <v>100000</v>
      </c>
      <c r="L433" s="13">
        <v>179452</v>
      </c>
    </row>
    <row r="434" spans="1:12" x14ac:dyDescent="0.15">
      <c r="A434" t="s">
        <v>68</v>
      </c>
      <c r="B434" t="s">
        <v>69</v>
      </c>
      <c r="C434" t="s">
        <v>948</v>
      </c>
      <c r="D434" t="s">
        <v>949</v>
      </c>
      <c r="E434" s="15" t="str">
        <f t="shared" si="12"/>
        <v>128 - FORMACAO DE RECURSOS HUMANOS</v>
      </c>
      <c r="F434" s="15" t="str">
        <f>VLOOKUP(A434,tab_funcao!$A$2:$C$115,3,FALSE)</f>
        <v>04 - Administração</v>
      </c>
      <c r="G434" s="15" t="str">
        <f t="shared" si="13"/>
        <v>20HP - DESENVOLVIMENTO DE COMPETENCIAS DE MEMBROS E SERVIDORES DO M</v>
      </c>
      <c r="H434" s="15" t="s">
        <v>246</v>
      </c>
      <c r="I434" s="16">
        <v>17324993</v>
      </c>
      <c r="J434" s="16">
        <v>15732421</v>
      </c>
      <c r="K434" s="13">
        <v>4169893</v>
      </c>
      <c r="L434" s="13">
        <v>11946852</v>
      </c>
    </row>
    <row r="435" spans="1:12" x14ac:dyDescent="0.15">
      <c r="A435" t="s">
        <v>68</v>
      </c>
      <c r="B435" t="s">
        <v>69</v>
      </c>
      <c r="C435" t="s">
        <v>950</v>
      </c>
      <c r="D435" t="s">
        <v>951</v>
      </c>
      <c r="E435" s="15" t="str">
        <f t="shared" si="12"/>
        <v>128 - FORMACAO DE RECURSOS HUMANOS</v>
      </c>
      <c r="F435" s="15" t="str">
        <f>VLOOKUP(A435,tab_funcao!$A$2:$C$115,3,FALSE)</f>
        <v>04 - Administração</v>
      </c>
      <c r="G435" s="15" t="str">
        <f t="shared" si="13"/>
        <v>20SW - FORMACAO E CAPACITACAO DE PROFISSIONAIS DA AVIACAO CIVIL</v>
      </c>
      <c r="H435" s="15" t="s">
        <v>246</v>
      </c>
      <c r="I435" s="16">
        <v>1500000</v>
      </c>
      <c r="J435" s="16">
        <v>4000000</v>
      </c>
      <c r="K435" s="13">
        <v>1500000</v>
      </c>
      <c r="L435" s="13">
        <v>1192718</v>
      </c>
    </row>
    <row r="436" spans="1:12" x14ac:dyDescent="0.15">
      <c r="A436" t="s">
        <v>68</v>
      </c>
      <c r="B436" t="s">
        <v>69</v>
      </c>
      <c r="C436" t="s">
        <v>952</v>
      </c>
      <c r="D436" t="s">
        <v>953</v>
      </c>
      <c r="E436" s="15" t="str">
        <f t="shared" si="12"/>
        <v>128 - FORMACAO DE RECURSOS HUMANOS</v>
      </c>
      <c r="F436" s="15" t="str">
        <f>VLOOKUP(A436,tab_funcao!$A$2:$C$115,3,FALSE)</f>
        <v>04 - Administração</v>
      </c>
      <c r="G436" s="15" t="str">
        <f t="shared" si="13"/>
        <v>20U9 - DESENVOLVIMENTO DE COMPETENCIAS DE AGENTES PUBLICOS</v>
      </c>
      <c r="H436" s="15" t="s">
        <v>247</v>
      </c>
      <c r="I436" s="16">
        <v>4012467</v>
      </c>
      <c r="J436" s="16">
        <v>2865925</v>
      </c>
      <c r="L436" s="13">
        <v>2774335</v>
      </c>
    </row>
    <row r="437" spans="1:12" x14ac:dyDescent="0.15">
      <c r="A437" t="s">
        <v>68</v>
      </c>
      <c r="B437" t="s">
        <v>69</v>
      </c>
      <c r="C437" t="s">
        <v>952</v>
      </c>
      <c r="D437" t="s">
        <v>953</v>
      </c>
      <c r="E437" s="15" t="str">
        <f t="shared" si="12"/>
        <v>128 - FORMACAO DE RECURSOS HUMANOS</v>
      </c>
      <c r="F437" s="15" t="str">
        <f>VLOOKUP(A437,tab_funcao!$A$2:$C$115,3,FALSE)</f>
        <v>04 - Administração</v>
      </c>
      <c r="G437" s="15" t="str">
        <f t="shared" si="13"/>
        <v>20U9 - DESENVOLVIMENTO DE COMPETENCIAS DE AGENTES PUBLICOS</v>
      </c>
      <c r="H437" s="15" t="s">
        <v>246</v>
      </c>
      <c r="I437" s="16">
        <v>4082471</v>
      </c>
      <c r="J437" s="16">
        <v>4199075</v>
      </c>
      <c r="K437" s="13">
        <v>1003113</v>
      </c>
      <c r="L437" s="13">
        <v>7326883</v>
      </c>
    </row>
    <row r="438" spans="1:12" x14ac:dyDescent="0.15">
      <c r="A438" t="s">
        <v>68</v>
      </c>
      <c r="B438" t="s">
        <v>69</v>
      </c>
      <c r="C438" t="s">
        <v>954</v>
      </c>
      <c r="D438" t="s">
        <v>955</v>
      </c>
      <c r="E438" s="15" t="str">
        <f t="shared" si="12"/>
        <v>128 - FORMACAO DE RECURSOS HUMANOS</v>
      </c>
      <c r="F438" s="15" t="str">
        <f>VLOOKUP(A438,tab_funcao!$A$2:$C$115,3,FALSE)</f>
        <v>04 - Administração</v>
      </c>
      <c r="G438" s="15" t="str">
        <f t="shared" si="13"/>
        <v>20VE - PROMOCAO DA EDUCACAO FISCAL</v>
      </c>
      <c r="H438" s="15" t="s">
        <v>247</v>
      </c>
      <c r="I438" s="15"/>
      <c r="J438" s="16">
        <v>102000</v>
      </c>
      <c r="L438" s="13">
        <v>98510</v>
      </c>
    </row>
    <row r="439" spans="1:12" x14ac:dyDescent="0.15">
      <c r="A439" t="s">
        <v>68</v>
      </c>
      <c r="B439" t="s">
        <v>69</v>
      </c>
      <c r="C439" t="s">
        <v>954</v>
      </c>
      <c r="D439" t="s">
        <v>955</v>
      </c>
      <c r="E439" s="15" t="str">
        <f t="shared" si="12"/>
        <v>128 - FORMACAO DE RECURSOS HUMANOS</v>
      </c>
      <c r="F439" s="15" t="str">
        <f>VLOOKUP(A439,tab_funcao!$A$2:$C$115,3,FALSE)</f>
        <v>04 - Administração</v>
      </c>
      <c r="G439" s="15" t="str">
        <f t="shared" si="13"/>
        <v>20VE - PROMOCAO DA EDUCACAO FISCAL</v>
      </c>
      <c r="H439" s="15" t="s">
        <v>246</v>
      </c>
      <c r="I439" s="15"/>
      <c r="J439" s="16">
        <v>148000</v>
      </c>
      <c r="L439" s="13">
        <v>0</v>
      </c>
    </row>
    <row r="440" spans="1:12" x14ac:dyDescent="0.15">
      <c r="A440" t="s">
        <v>68</v>
      </c>
      <c r="B440" t="s">
        <v>69</v>
      </c>
      <c r="C440" t="s">
        <v>956</v>
      </c>
      <c r="D440" t="s">
        <v>957</v>
      </c>
      <c r="E440" s="15" t="str">
        <f t="shared" si="12"/>
        <v>128 - FORMACAO DE RECURSOS HUMANOS</v>
      </c>
      <c r="F440" s="15" t="str">
        <f>VLOOKUP(A440,tab_funcao!$A$2:$C$115,3,FALSE)</f>
        <v>04 - Administração</v>
      </c>
      <c r="G440" s="15" t="str">
        <f t="shared" si="13"/>
        <v>20VY - IMPLEMENTACAO DE ACOES DE CIDADANIA E EDUCACAO AMBIENTAL</v>
      </c>
      <c r="H440" s="15" t="s">
        <v>247</v>
      </c>
      <c r="I440" s="16">
        <v>65090</v>
      </c>
      <c r="J440" s="16">
        <v>31824</v>
      </c>
      <c r="L440" s="13">
        <v>30735</v>
      </c>
    </row>
    <row r="441" spans="1:12" x14ac:dyDescent="0.15">
      <c r="A441" t="s">
        <v>68</v>
      </c>
      <c r="B441" t="s">
        <v>69</v>
      </c>
      <c r="C441" t="s">
        <v>956</v>
      </c>
      <c r="D441" t="s">
        <v>957</v>
      </c>
      <c r="E441" s="15" t="str">
        <f t="shared" si="12"/>
        <v>128 - FORMACAO DE RECURSOS HUMANOS</v>
      </c>
      <c r="F441" s="15" t="str">
        <f>VLOOKUP(A441,tab_funcao!$A$2:$C$115,3,FALSE)</f>
        <v>04 - Administração</v>
      </c>
      <c r="G441" s="15" t="str">
        <f t="shared" si="13"/>
        <v>20VY - IMPLEMENTACAO DE ACOES DE CIDADANIA E EDUCACAO AMBIENTAL</v>
      </c>
      <c r="H441" s="15" t="s">
        <v>246</v>
      </c>
      <c r="I441" s="16">
        <v>69510</v>
      </c>
      <c r="J441" s="16">
        <v>46176</v>
      </c>
      <c r="L441" s="13">
        <v>2599458</v>
      </c>
    </row>
    <row r="442" spans="1:12" x14ac:dyDescent="0.15">
      <c r="A442" t="s">
        <v>68</v>
      </c>
      <c r="B442" t="s">
        <v>69</v>
      </c>
      <c r="C442" t="s">
        <v>958</v>
      </c>
      <c r="D442" t="s">
        <v>959</v>
      </c>
      <c r="E442" s="15" t="str">
        <f t="shared" si="12"/>
        <v>128 - FORMACAO DE RECURSOS HUMANOS</v>
      </c>
      <c r="F442" s="15" t="str">
        <f>VLOOKUP(A442,tab_funcao!$A$2:$C$115,3,FALSE)</f>
        <v>04 - Administração</v>
      </c>
      <c r="G442" s="15" t="str">
        <f t="shared" si="13"/>
        <v>20X9 - CAPACITACAO PROFISSIONAL DA AERONAUTICA</v>
      </c>
      <c r="H442" s="15" t="s">
        <v>247</v>
      </c>
      <c r="I442" s="16">
        <v>10944345</v>
      </c>
      <c r="J442" s="16">
        <v>5259206</v>
      </c>
      <c r="L442" s="13">
        <v>5079236</v>
      </c>
    </row>
    <row r="443" spans="1:12" x14ac:dyDescent="0.15">
      <c r="A443" t="s">
        <v>68</v>
      </c>
      <c r="B443" t="s">
        <v>69</v>
      </c>
      <c r="C443" t="s">
        <v>958</v>
      </c>
      <c r="D443" t="s">
        <v>959</v>
      </c>
      <c r="E443" s="15" t="str">
        <f t="shared" si="12"/>
        <v>128 - FORMACAO DE RECURSOS HUMANOS</v>
      </c>
      <c r="F443" s="15" t="str">
        <f>VLOOKUP(A443,tab_funcao!$A$2:$C$115,3,FALSE)</f>
        <v>04 - Administração</v>
      </c>
      <c r="G443" s="15" t="str">
        <f t="shared" si="13"/>
        <v>20X9 - CAPACITACAO PROFISSIONAL DA AERONAUTICA</v>
      </c>
      <c r="H443" s="15" t="s">
        <v>246</v>
      </c>
      <c r="I443" s="16">
        <v>7300256</v>
      </c>
      <c r="J443" s="16">
        <v>11737411</v>
      </c>
      <c r="K443" s="13">
        <v>1019637</v>
      </c>
      <c r="L443" s="13">
        <v>13851988</v>
      </c>
    </row>
    <row r="444" spans="1:12" x14ac:dyDescent="0.15">
      <c r="A444" t="s">
        <v>68</v>
      </c>
      <c r="B444" t="s">
        <v>69</v>
      </c>
      <c r="C444" t="s">
        <v>960</v>
      </c>
      <c r="D444" t="s">
        <v>961</v>
      </c>
      <c r="E444" s="15" t="str">
        <f t="shared" si="12"/>
        <v>128 - FORMACAO DE RECURSOS HUMANOS</v>
      </c>
      <c r="F444" s="15" t="str">
        <f>VLOOKUP(A444,tab_funcao!$A$2:$C$115,3,FALSE)</f>
        <v>04 - Administração</v>
      </c>
      <c r="G444" s="15" t="str">
        <f t="shared" si="13"/>
        <v>20XR - CAPACITACAO PROFISSIONAL DA MARINHA</v>
      </c>
      <c r="H444" s="15" t="s">
        <v>247</v>
      </c>
      <c r="I444" s="16">
        <v>27005943</v>
      </c>
      <c r="J444" s="15"/>
    </row>
    <row r="445" spans="1:12" x14ac:dyDescent="0.15">
      <c r="A445" t="s">
        <v>68</v>
      </c>
      <c r="B445" t="s">
        <v>69</v>
      </c>
      <c r="C445" t="s">
        <v>960</v>
      </c>
      <c r="D445" t="s">
        <v>961</v>
      </c>
      <c r="E445" s="15" t="str">
        <f t="shared" si="12"/>
        <v>128 - FORMACAO DE RECURSOS HUMANOS</v>
      </c>
      <c r="F445" s="15" t="str">
        <f>VLOOKUP(A445,tab_funcao!$A$2:$C$115,3,FALSE)</f>
        <v>04 - Administração</v>
      </c>
      <c r="G445" s="15" t="str">
        <f t="shared" si="13"/>
        <v>20XR - CAPACITACAO PROFISSIONAL DA MARINHA</v>
      </c>
      <c r="H445" s="15" t="s">
        <v>246</v>
      </c>
      <c r="I445" s="16">
        <v>23966458</v>
      </c>
      <c r="J445" s="16">
        <v>39890096</v>
      </c>
      <c r="K445" s="13">
        <v>8391612</v>
      </c>
      <c r="L445" s="13">
        <v>27597301</v>
      </c>
    </row>
    <row r="446" spans="1:12" x14ac:dyDescent="0.15">
      <c r="A446" t="s">
        <v>68</v>
      </c>
      <c r="B446" t="s">
        <v>69</v>
      </c>
      <c r="C446" t="s">
        <v>962</v>
      </c>
      <c r="D446" t="s">
        <v>963</v>
      </c>
      <c r="E446" s="15" t="str">
        <f t="shared" si="12"/>
        <v>128 - FORMACAO DE RECURSOS HUMANOS</v>
      </c>
      <c r="F446" s="15" t="str">
        <f>VLOOKUP(A446,tab_funcao!$A$2:$C$115,3,FALSE)</f>
        <v>04 - Administração</v>
      </c>
      <c r="G446" s="15" t="str">
        <f t="shared" si="13"/>
        <v>20YD - EDUCACAO E FORMACAO EM SAUDE</v>
      </c>
      <c r="H446" s="15" t="s">
        <v>247</v>
      </c>
      <c r="I446" s="15"/>
      <c r="J446" s="16">
        <v>0</v>
      </c>
    </row>
    <row r="447" spans="1:12" x14ac:dyDescent="0.15">
      <c r="A447" t="s">
        <v>68</v>
      </c>
      <c r="B447" t="s">
        <v>69</v>
      </c>
      <c r="C447" t="s">
        <v>962</v>
      </c>
      <c r="D447" t="s">
        <v>963</v>
      </c>
      <c r="E447" s="15" t="str">
        <f t="shared" si="12"/>
        <v>128 - FORMACAO DE RECURSOS HUMANOS</v>
      </c>
      <c r="F447" s="15" t="str">
        <f>VLOOKUP(A447,tab_funcao!$A$2:$C$115,3,FALSE)</f>
        <v>04 - Administração</v>
      </c>
      <c r="G447" s="15" t="str">
        <f t="shared" si="13"/>
        <v>20YD - EDUCACAO E FORMACAO EM SAUDE</v>
      </c>
      <c r="H447" s="15" t="s">
        <v>246</v>
      </c>
      <c r="I447" s="16">
        <v>1581005000</v>
      </c>
      <c r="J447" s="16">
        <v>1177514000</v>
      </c>
      <c r="K447" s="13">
        <v>1759710000</v>
      </c>
      <c r="L447" s="13">
        <v>1263548520</v>
      </c>
    </row>
    <row r="448" spans="1:12" x14ac:dyDescent="0.15">
      <c r="A448" t="s">
        <v>68</v>
      </c>
      <c r="B448" t="s">
        <v>69</v>
      </c>
      <c r="C448" t="s">
        <v>964</v>
      </c>
      <c r="D448" t="s">
        <v>965</v>
      </c>
      <c r="E448" s="15" t="str">
        <f t="shared" si="12"/>
        <v>128 - FORMACAO DE RECURSOS HUMANOS</v>
      </c>
      <c r="F448" s="15" t="str">
        <f>VLOOKUP(A448,tab_funcao!$A$2:$C$115,3,FALSE)</f>
        <v>04 - Administração</v>
      </c>
      <c r="G448" s="15" t="str">
        <f t="shared" si="13"/>
        <v>20YV - DEMOCRATIZACAO DAS RELACOES DE TRABALHO</v>
      </c>
      <c r="H448" s="15" t="s">
        <v>246</v>
      </c>
      <c r="I448" s="16">
        <v>192000</v>
      </c>
      <c r="J448" s="16">
        <v>255000</v>
      </c>
      <c r="K448" s="13">
        <v>47997</v>
      </c>
      <c r="L448" s="13">
        <v>75000</v>
      </c>
    </row>
    <row r="449" spans="1:12" x14ac:dyDescent="0.15">
      <c r="A449" t="s">
        <v>68</v>
      </c>
      <c r="B449" t="s">
        <v>69</v>
      </c>
      <c r="C449" t="s">
        <v>966</v>
      </c>
      <c r="D449" t="s">
        <v>967</v>
      </c>
      <c r="E449" s="15" t="str">
        <f t="shared" si="12"/>
        <v>128 - FORMACAO DE RECURSOS HUMANOS</v>
      </c>
      <c r="F449" s="15" t="str">
        <f>VLOOKUP(A449,tab_funcao!$A$2:$C$115,3,FALSE)</f>
        <v>04 - Administração</v>
      </c>
      <c r="G449" s="15" t="str">
        <f t="shared" si="13"/>
        <v>2250 - SELECAO E DESENVOLVIMENTO DE PESSOAS</v>
      </c>
      <c r="H449" s="15" t="s">
        <v>247</v>
      </c>
      <c r="I449" s="16">
        <v>279000</v>
      </c>
      <c r="J449" s="16">
        <v>102000</v>
      </c>
      <c r="L449" s="13">
        <v>98928</v>
      </c>
    </row>
    <row r="450" spans="1:12" x14ac:dyDescent="0.15">
      <c r="A450" t="s">
        <v>68</v>
      </c>
      <c r="B450" t="s">
        <v>69</v>
      </c>
      <c r="C450" t="s">
        <v>966</v>
      </c>
      <c r="D450" t="s">
        <v>967</v>
      </c>
      <c r="E450" s="15" t="str">
        <f t="shared" si="12"/>
        <v>128 - FORMACAO DE RECURSOS HUMANOS</v>
      </c>
      <c r="F450" s="15" t="str">
        <f>VLOOKUP(A450,tab_funcao!$A$2:$C$115,3,FALSE)</f>
        <v>04 - Administração</v>
      </c>
      <c r="G450" s="15" t="str">
        <f t="shared" si="13"/>
        <v>2250 - SELECAO E DESENVOLVIMENTO DE PESSOAS</v>
      </c>
      <c r="H450" s="15" t="s">
        <v>246</v>
      </c>
      <c r="I450" s="16">
        <v>279000</v>
      </c>
      <c r="J450" s="16">
        <v>148000</v>
      </c>
      <c r="K450" s="13">
        <v>69750</v>
      </c>
      <c r="L450" s="13">
        <v>505219</v>
      </c>
    </row>
    <row r="451" spans="1:12" x14ac:dyDescent="0.15">
      <c r="A451" t="s">
        <v>68</v>
      </c>
      <c r="B451" t="s">
        <v>69</v>
      </c>
      <c r="C451" t="s">
        <v>968</v>
      </c>
      <c r="D451" t="s">
        <v>969</v>
      </c>
      <c r="E451" s="15" t="str">
        <f t="shared" si="12"/>
        <v>128 - FORMACAO DE RECURSOS HUMANOS</v>
      </c>
      <c r="F451" s="15" t="str">
        <f>VLOOKUP(A451,tab_funcao!$A$2:$C$115,3,FALSE)</f>
        <v>04 - Administração</v>
      </c>
      <c r="G451" s="15" t="str">
        <f t="shared" si="13"/>
        <v>2534 - FORMACAO E APERFEICOAMENTO DE DIPLOMATAS</v>
      </c>
      <c r="H451" s="15" t="s">
        <v>247</v>
      </c>
      <c r="I451" s="16">
        <v>2147672</v>
      </c>
      <c r="J451" s="16">
        <v>1535699</v>
      </c>
      <c r="L451" s="13">
        <v>1483147</v>
      </c>
    </row>
    <row r="452" spans="1:12" x14ac:dyDescent="0.15">
      <c r="A452" t="s">
        <v>68</v>
      </c>
      <c r="B452" t="s">
        <v>69</v>
      </c>
      <c r="C452" t="s">
        <v>968</v>
      </c>
      <c r="D452" t="s">
        <v>969</v>
      </c>
      <c r="E452" s="15" t="str">
        <f t="shared" si="12"/>
        <v>128 - FORMACAO DE RECURSOS HUMANOS</v>
      </c>
      <c r="F452" s="15" t="str">
        <f>VLOOKUP(A452,tab_funcao!$A$2:$C$115,3,FALSE)</f>
        <v>04 - Administração</v>
      </c>
      <c r="G452" s="15" t="str">
        <f t="shared" si="13"/>
        <v>2534 - FORMACAO E APERFEICOAMENTO DE DIPLOMATAS</v>
      </c>
      <c r="H452" s="15" t="s">
        <v>246</v>
      </c>
      <c r="I452" s="16">
        <v>1370224</v>
      </c>
      <c r="J452" s="16">
        <v>2228268</v>
      </c>
      <c r="K452" s="13">
        <v>167000</v>
      </c>
      <c r="L452" s="13">
        <v>2050200</v>
      </c>
    </row>
    <row r="453" spans="1:12" x14ac:dyDescent="0.15">
      <c r="A453" t="s">
        <v>68</v>
      </c>
      <c r="B453" t="s">
        <v>69</v>
      </c>
      <c r="C453" t="s">
        <v>970</v>
      </c>
      <c r="D453" t="s">
        <v>971</v>
      </c>
      <c r="E453" s="15" t="str">
        <f t="shared" si="12"/>
        <v>128 - FORMACAO DE RECURSOS HUMANOS</v>
      </c>
      <c r="F453" s="15" t="str">
        <f>VLOOKUP(A453,tab_funcao!$A$2:$C$115,3,FALSE)</f>
        <v>04 - Administração</v>
      </c>
      <c r="G453" s="15" t="str">
        <f t="shared" si="13"/>
        <v>2B32 - FORMACAO ESPECIALIZADA PARA O SETOR NUCLEAR</v>
      </c>
      <c r="H453" s="15" t="s">
        <v>247</v>
      </c>
      <c r="I453" s="16">
        <v>3142411</v>
      </c>
      <c r="J453" s="16">
        <v>2244000</v>
      </c>
      <c r="L453" s="13">
        <v>2167210</v>
      </c>
    </row>
    <row r="454" spans="1:12" x14ac:dyDescent="0.15">
      <c r="A454" t="s">
        <v>68</v>
      </c>
      <c r="B454" t="s">
        <v>69</v>
      </c>
      <c r="C454" t="s">
        <v>970</v>
      </c>
      <c r="D454" t="s">
        <v>971</v>
      </c>
      <c r="E454" s="15" t="str">
        <f t="shared" si="12"/>
        <v>128 - FORMACAO DE RECURSOS HUMANOS</v>
      </c>
      <c r="F454" s="15" t="str">
        <f>VLOOKUP(A454,tab_funcao!$A$2:$C$115,3,FALSE)</f>
        <v>04 - Administração</v>
      </c>
      <c r="G454" s="15" t="str">
        <f t="shared" si="13"/>
        <v>2B32 - FORMACAO ESPECIALIZADA PARA O SETOR NUCLEAR</v>
      </c>
      <c r="H454" s="15" t="s">
        <v>246</v>
      </c>
      <c r="I454" s="16">
        <v>2047461</v>
      </c>
      <c r="J454" s="16">
        <v>3256000</v>
      </c>
      <c r="K454" s="13">
        <v>1186242</v>
      </c>
      <c r="L454" s="13">
        <v>3022662</v>
      </c>
    </row>
    <row r="455" spans="1:12" x14ac:dyDescent="0.15">
      <c r="A455" t="s">
        <v>68</v>
      </c>
      <c r="B455" t="s">
        <v>69</v>
      </c>
      <c r="C455" t="s">
        <v>972</v>
      </c>
      <c r="D455" t="s">
        <v>973</v>
      </c>
      <c r="E455" s="15" t="str">
        <f t="shared" si="12"/>
        <v>128 - FORMACAO DE RECURSOS HUMANOS</v>
      </c>
      <c r="F455" s="15" t="str">
        <f>VLOOKUP(A455,tab_funcao!$A$2:$C$115,3,FALSE)</f>
        <v>04 - Administração</v>
      </c>
      <c r="G455" s="15" t="str">
        <f t="shared" si="13"/>
        <v>4572 - CAPACITACAO DE SERVIDORES PUBLICOS FEDERAIS EM PROCESSO DE Q</v>
      </c>
      <c r="H455" s="15" t="s">
        <v>247</v>
      </c>
      <c r="I455" s="16">
        <v>31414470</v>
      </c>
      <c r="J455" s="16">
        <v>36601985</v>
      </c>
      <c r="L455" s="13">
        <v>25477900</v>
      </c>
    </row>
    <row r="456" spans="1:12" x14ac:dyDescent="0.15">
      <c r="A456" t="s">
        <v>68</v>
      </c>
      <c r="B456" t="s">
        <v>69</v>
      </c>
      <c r="C456" t="s">
        <v>972</v>
      </c>
      <c r="D456" t="s">
        <v>973</v>
      </c>
      <c r="E456" s="15" t="str">
        <f t="shared" si="12"/>
        <v>128 - FORMACAO DE RECURSOS HUMANOS</v>
      </c>
      <c r="F456" s="15" t="str">
        <f>VLOOKUP(A456,tab_funcao!$A$2:$C$115,3,FALSE)</f>
        <v>04 - Administração</v>
      </c>
      <c r="G456" s="15" t="str">
        <f t="shared" si="13"/>
        <v>4572 - CAPACITACAO DE SERVIDORES PUBLICOS FEDERAIS EM PROCESSO DE Q</v>
      </c>
      <c r="H456" s="15" t="s">
        <v>246</v>
      </c>
      <c r="I456" s="16">
        <v>56638471</v>
      </c>
      <c r="J456" s="16">
        <v>84001086</v>
      </c>
      <c r="K456" s="13">
        <v>28030591</v>
      </c>
      <c r="L456" s="13">
        <v>63945213</v>
      </c>
    </row>
    <row r="457" spans="1:12" x14ac:dyDescent="0.15">
      <c r="A457" t="s">
        <v>68</v>
      </c>
      <c r="B457" t="s">
        <v>69</v>
      </c>
      <c r="C457" t="s">
        <v>974</v>
      </c>
      <c r="D457" t="s">
        <v>975</v>
      </c>
      <c r="E457" s="15" t="str">
        <f t="shared" si="12"/>
        <v>128 - FORMACAO DE RECURSOS HUMANOS</v>
      </c>
      <c r="F457" s="15" t="str">
        <f>VLOOKUP(A457,tab_funcao!$A$2:$C$115,3,FALSE)</f>
        <v>04 - Administração</v>
      </c>
      <c r="G457" s="15" t="str">
        <f t="shared" si="13"/>
        <v>4640 - CAPACITACAO DE RECURSOS HUMANOS PARA A COMPETITIVIDADE</v>
      </c>
      <c r="H457" s="15" t="s">
        <v>247</v>
      </c>
      <c r="I457" s="16">
        <v>328203</v>
      </c>
      <c r="J457" s="15"/>
    </row>
    <row r="458" spans="1:12" x14ac:dyDescent="0.15">
      <c r="A458" t="s">
        <v>68</v>
      </c>
      <c r="B458" t="s">
        <v>69</v>
      </c>
      <c r="C458" t="s">
        <v>974</v>
      </c>
      <c r="D458" t="s">
        <v>975</v>
      </c>
      <c r="E458" s="15" t="str">
        <f t="shared" si="12"/>
        <v>128 - FORMACAO DE RECURSOS HUMANOS</v>
      </c>
      <c r="F458" s="15" t="str">
        <f>VLOOKUP(A458,tab_funcao!$A$2:$C$115,3,FALSE)</f>
        <v>04 - Administração</v>
      </c>
      <c r="G458" s="15" t="str">
        <f t="shared" si="13"/>
        <v>4640 - CAPACITACAO DE RECURSOS HUMANOS PARA A COMPETITIVIDADE</v>
      </c>
      <c r="H458" s="15" t="s">
        <v>246</v>
      </c>
      <c r="I458" s="16">
        <v>71797</v>
      </c>
      <c r="J458" s="15"/>
    </row>
    <row r="459" spans="1:12" x14ac:dyDescent="0.15">
      <c r="A459" t="s">
        <v>68</v>
      </c>
      <c r="B459" t="s">
        <v>69</v>
      </c>
      <c r="C459" t="s">
        <v>976</v>
      </c>
      <c r="D459" t="s">
        <v>977</v>
      </c>
      <c r="E459" s="15" t="str">
        <f t="shared" si="12"/>
        <v>128 - FORMACAO DE RECURSOS HUMANOS</v>
      </c>
      <c r="F459" s="15" t="str">
        <f>VLOOKUP(A459,tab_funcao!$A$2:$C$115,3,FALSE)</f>
        <v>04 - Administração</v>
      </c>
      <c r="G459" s="15" t="str">
        <f t="shared" si="13"/>
        <v>4909 - FUNCIONAMENTO DE PROGRAMAS DE POS-GRADUACAO E DEMAIS ATIVIDA</v>
      </c>
      <c r="H459" s="15" t="s">
        <v>247</v>
      </c>
      <c r="I459" s="16">
        <v>331889</v>
      </c>
      <c r="J459" s="16">
        <v>313243</v>
      </c>
      <c r="L459" s="13">
        <v>302524</v>
      </c>
    </row>
    <row r="460" spans="1:12" x14ac:dyDescent="0.15">
      <c r="A460" t="s">
        <v>68</v>
      </c>
      <c r="B460" t="s">
        <v>69</v>
      </c>
      <c r="C460" t="s">
        <v>976</v>
      </c>
      <c r="D460" t="s">
        <v>977</v>
      </c>
      <c r="E460" s="15" t="str">
        <f t="shared" ref="E460:E523" si="14">A460&amp;" - "&amp;B460</f>
        <v>128 - FORMACAO DE RECURSOS HUMANOS</v>
      </c>
      <c r="F460" s="15" t="str">
        <f>VLOOKUP(A460,tab_funcao!$A$2:$C$115,3,FALSE)</f>
        <v>04 - Administração</v>
      </c>
      <c r="G460" s="15" t="str">
        <f t="shared" ref="G460:G523" si="15">C460&amp;" - "&amp;D460</f>
        <v>4909 - FUNCIONAMENTO DE PROGRAMAS DE POS-GRADUACAO E DEMAIS ATIVIDA</v>
      </c>
      <c r="H460" s="15" t="s">
        <v>246</v>
      </c>
      <c r="I460" s="16">
        <v>534423</v>
      </c>
      <c r="J460" s="16">
        <v>607309</v>
      </c>
      <c r="K460" s="13">
        <v>120000</v>
      </c>
      <c r="L460" s="13">
        <v>554358</v>
      </c>
    </row>
    <row r="461" spans="1:12" x14ac:dyDescent="0.15">
      <c r="A461" t="s">
        <v>68</v>
      </c>
      <c r="B461" t="s">
        <v>69</v>
      </c>
      <c r="C461" t="s">
        <v>978</v>
      </c>
      <c r="D461" t="s">
        <v>979</v>
      </c>
      <c r="E461" s="15" t="str">
        <f t="shared" si="14"/>
        <v>128 - FORMACAO DE RECURSOS HUMANOS</v>
      </c>
      <c r="F461" s="15" t="str">
        <f>VLOOKUP(A461,tab_funcao!$A$2:$C$115,3,FALSE)</f>
        <v>04 - Administração</v>
      </c>
      <c r="G461" s="15" t="str">
        <f t="shared" si="15"/>
        <v>6149 - RESIDENCIA DE PROFISSIONAIS DE SAUDE - SUS</v>
      </c>
      <c r="H461" s="15" t="s">
        <v>247</v>
      </c>
      <c r="I461" s="15"/>
      <c r="J461" s="16">
        <v>0</v>
      </c>
    </row>
    <row r="462" spans="1:12" x14ac:dyDescent="0.15">
      <c r="A462" t="s">
        <v>68</v>
      </c>
      <c r="B462" t="s">
        <v>69</v>
      </c>
      <c r="C462" t="s">
        <v>978</v>
      </c>
      <c r="D462" t="s">
        <v>979</v>
      </c>
      <c r="E462" s="15" t="str">
        <f t="shared" si="14"/>
        <v>128 - FORMACAO DE RECURSOS HUMANOS</v>
      </c>
      <c r="F462" s="15" t="str">
        <f>VLOOKUP(A462,tab_funcao!$A$2:$C$115,3,FALSE)</f>
        <v>04 - Administração</v>
      </c>
      <c r="G462" s="15" t="str">
        <f t="shared" si="15"/>
        <v>6149 - RESIDENCIA DE PROFISSIONAIS DE SAUDE - SUS</v>
      </c>
      <c r="H462" s="15" t="s">
        <v>246</v>
      </c>
      <c r="I462" s="16">
        <v>21000000</v>
      </c>
      <c r="J462" s="16">
        <v>24000000</v>
      </c>
      <c r="K462" s="13">
        <v>21000000</v>
      </c>
      <c r="L462" s="13">
        <v>21100000</v>
      </c>
    </row>
    <row r="463" spans="1:12" x14ac:dyDescent="0.15">
      <c r="A463" t="s">
        <v>68</v>
      </c>
      <c r="B463" t="s">
        <v>69</v>
      </c>
      <c r="C463" t="s">
        <v>980</v>
      </c>
      <c r="D463" t="s">
        <v>981</v>
      </c>
      <c r="E463" s="15" t="str">
        <f t="shared" si="14"/>
        <v>128 - FORMACAO DE RECURSOS HUMANOS</v>
      </c>
      <c r="F463" s="15" t="str">
        <f>VLOOKUP(A463,tab_funcao!$A$2:$C$115,3,FALSE)</f>
        <v>04 - Administração</v>
      </c>
      <c r="G463" s="15" t="str">
        <f t="shared" si="15"/>
        <v>6294 - PROMOCAO DE CURSOS PARA O DESENVOLVIMENTO LOCAL SUSTENTAVEL</v>
      </c>
      <c r="H463" s="15" t="s">
        <v>247</v>
      </c>
      <c r="I463" s="16">
        <v>403554</v>
      </c>
      <c r="J463" s="16">
        <v>412082</v>
      </c>
      <c r="L463" s="13">
        <v>398710</v>
      </c>
    </row>
    <row r="464" spans="1:12" x14ac:dyDescent="0.15">
      <c r="A464" t="s">
        <v>68</v>
      </c>
      <c r="B464" t="s">
        <v>69</v>
      </c>
      <c r="C464" t="s">
        <v>980</v>
      </c>
      <c r="D464" t="s">
        <v>981</v>
      </c>
      <c r="E464" s="15" t="str">
        <f t="shared" si="14"/>
        <v>128 - FORMACAO DE RECURSOS HUMANOS</v>
      </c>
      <c r="F464" s="15" t="str">
        <f>VLOOKUP(A464,tab_funcao!$A$2:$C$115,3,FALSE)</f>
        <v>04 - Administração</v>
      </c>
      <c r="G464" s="15" t="str">
        <f t="shared" si="15"/>
        <v>6294 - PROMOCAO DE CURSOS PARA O DESENVOLVIMENTO LOCAL SUSTENTAVEL</v>
      </c>
      <c r="H464" s="15" t="s">
        <v>246</v>
      </c>
      <c r="I464" s="16">
        <v>287462</v>
      </c>
      <c r="J464" s="16">
        <v>597918</v>
      </c>
      <c r="K464" s="13">
        <v>47907</v>
      </c>
      <c r="L464" s="13">
        <v>579268</v>
      </c>
    </row>
    <row r="465" spans="1:12" x14ac:dyDescent="0.15">
      <c r="A465" t="s">
        <v>68</v>
      </c>
      <c r="B465" t="s">
        <v>69</v>
      </c>
      <c r="C465" t="s">
        <v>982</v>
      </c>
      <c r="D465" t="s">
        <v>983</v>
      </c>
      <c r="E465" s="15" t="str">
        <f t="shared" si="14"/>
        <v>128 - FORMACAO DE RECURSOS HUMANOS</v>
      </c>
      <c r="F465" s="15" t="str">
        <f>VLOOKUP(A465,tab_funcao!$A$2:$C$115,3,FALSE)</f>
        <v>04 - Administração</v>
      </c>
      <c r="G465" s="15" t="str">
        <f t="shared" si="15"/>
        <v>6438 - CAPACITACAO DE RECURSOS HUMANOS PARA TRANSPORTES COLETIVOS U</v>
      </c>
      <c r="H465" s="15" t="s">
        <v>247</v>
      </c>
      <c r="I465" s="15"/>
      <c r="J465" s="16">
        <v>420240</v>
      </c>
      <c r="L465" s="13">
        <v>405859</v>
      </c>
    </row>
    <row r="466" spans="1:12" x14ac:dyDescent="0.15">
      <c r="A466" t="s">
        <v>68</v>
      </c>
      <c r="B466" t="s">
        <v>69</v>
      </c>
      <c r="C466" t="s">
        <v>982</v>
      </c>
      <c r="D466" t="s">
        <v>983</v>
      </c>
      <c r="E466" s="15" t="str">
        <f t="shared" si="14"/>
        <v>128 - FORMACAO DE RECURSOS HUMANOS</v>
      </c>
      <c r="F466" s="15" t="str">
        <f>VLOOKUP(A466,tab_funcao!$A$2:$C$115,3,FALSE)</f>
        <v>04 - Administração</v>
      </c>
      <c r="G466" s="15" t="str">
        <f t="shared" si="15"/>
        <v>6438 - CAPACITACAO DE RECURSOS HUMANOS PARA TRANSPORTES COLETIVOS U</v>
      </c>
      <c r="H466" s="15" t="s">
        <v>246</v>
      </c>
      <c r="I466" s="16">
        <v>1750000</v>
      </c>
      <c r="J466" s="16">
        <v>1029760</v>
      </c>
      <c r="K466" s="13">
        <v>1750000</v>
      </c>
      <c r="L466" s="13">
        <v>828248</v>
      </c>
    </row>
    <row r="467" spans="1:12" x14ac:dyDescent="0.15">
      <c r="A467" t="s">
        <v>68</v>
      </c>
      <c r="B467" t="s">
        <v>69</v>
      </c>
      <c r="C467" t="s">
        <v>984</v>
      </c>
      <c r="D467" t="s">
        <v>985</v>
      </c>
      <c r="E467" s="15" t="str">
        <f t="shared" si="14"/>
        <v>128 - FORMACAO DE RECURSOS HUMANOS</v>
      </c>
      <c r="F467" s="15" t="str">
        <f>VLOOKUP(A467,tab_funcao!$A$2:$C$115,3,FALSE)</f>
        <v>04 - Administração</v>
      </c>
      <c r="G467" s="15" t="str">
        <f t="shared" si="15"/>
        <v>8917 - FORTALECIMENTO DAS ADMINISTRACOES LOCAIS</v>
      </c>
      <c r="H467" s="15" t="s">
        <v>247</v>
      </c>
      <c r="I467" s="16">
        <v>508714</v>
      </c>
      <c r="J467" s="15"/>
    </row>
    <row r="468" spans="1:12" x14ac:dyDescent="0.15">
      <c r="A468" t="s">
        <v>68</v>
      </c>
      <c r="B468" t="s">
        <v>69</v>
      </c>
      <c r="C468" t="s">
        <v>984</v>
      </c>
      <c r="D468" t="s">
        <v>985</v>
      </c>
      <c r="E468" s="15" t="str">
        <f t="shared" si="14"/>
        <v>128 - FORMACAO DE RECURSOS HUMANOS</v>
      </c>
      <c r="F468" s="15" t="str">
        <f>VLOOKUP(A468,tab_funcao!$A$2:$C$115,3,FALSE)</f>
        <v>04 - Administração</v>
      </c>
      <c r="G468" s="15" t="str">
        <f t="shared" si="15"/>
        <v>8917 - FORTALECIMENTO DAS ADMINISTRACOES LOCAIS</v>
      </c>
      <c r="H468" s="15" t="s">
        <v>246</v>
      </c>
      <c r="I468" s="16">
        <v>111286</v>
      </c>
      <c r="J468" s="16">
        <v>1000000</v>
      </c>
      <c r="L468" s="13">
        <v>1000000</v>
      </c>
    </row>
    <row r="469" spans="1:12" x14ac:dyDescent="0.15">
      <c r="A469" t="s">
        <v>68</v>
      </c>
      <c r="B469" t="s">
        <v>69</v>
      </c>
      <c r="C469" t="s">
        <v>986</v>
      </c>
      <c r="D469" t="s">
        <v>987</v>
      </c>
      <c r="E469" s="15" t="str">
        <f t="shared" si="14"/>
        <v>128 - FORMACAO DE RECURSOS HUMANOS</v>
      </c>
      <c r="F469" s="15" t="str">
        <f>VLOOKUP(A469,tab_funcao!$A$2:$C$115,3,FALSE)</f>
        <v>04 - Administração</v>
      </c>
      <c r="G469" s="15" t="str">
        <f t="shared" si="15"/>
        <v>8965 - CAPACITACAO PROFISSIONAL MILITAR DO EXERCITO BRASILEIRO</v>
      </c>
      <c r="H469" s="15" t="s">
        <v>247</v>
      </c>
      <c r="I469" s="16">
        <v>45054910</v>
      </c>
      <c r="J469" s="16">
        <v>17125790</v>
      </c>
      <c r="L469" s="13">
        <v>16545925</v>
      </c>
    </row>
    <row r="470" spans="1:12" x14ac:dyDescent="0.15">
      <c r="A470" t="s">
        <v>68</v>
      </c>
      <c r="B470" t="s">
        <v>69</v>
      </c>
      <c r="C470" t="s">
        <v>986</v>
      </c>
      <c r="D470" t="s">
        <v>987</v>
      </c>
      <c r="E470" s="15" t="str">
        <f t="shared" si="14"/>
        <v>128 - FORMACAO DE RECURSOS HUMANOS</v>
      </c>
      <c r="F470" s="15" t="str">
        <f>VLOOKUP(A470,tab_funcao!$A$2:$C$115,3,FALSE)</f>
        <v>04 - Administração</v>
      </c>
      <c r="G470" s="15" t="str">
        <f t="shared" si="15"/>
        <v>8965 - CAPACITACAO PROFISSIONAL MILITAR DO EXERCITO BRASILEIRO</v>
      </c>
      <c r="H470" s="15" t="s">
        <v>246</v>
      </c>
      <c r="I470" s="16">
        <v>21445253</v>
      </c>
      <c r="J470" s="16">
        <v>48521886</v>
      </c>
      <c r="K470" s="13">
        <v>10364549</v>
      </c>
      <c r="L470" s="13">
        <v>48380905</v>
      </c>
    </row>
    <row r="471" spans="1:12" x14ac:dyDescent="0.15">
      <c r="A471" t="s">
        <v>231</v>
      </c>
      <c r="B471" t="s">
        <v>232</v>
      </c>
      <c r="C471" t="s">
        <v>988</v>
      </c>
      <c r="D471" t="s">
        <v>989</v>
      </c>
      <c r="E471" s="15" t="str">
        <f t="shared" si="14"/>
        <v>129 - ADMINISTRACAO DE RECEITAS</v>
      </c>
      <c r="F471" s="15" t="str">
        <f>VLOOKUP(A471,tab_funcao!$A$2:$C$115,3,FALSE)</f>
        <v>04 - Administração</v>
      </c>
      <c r="G471" s="15" t="str">
        <f t="shared" si="15"/>
        <v>219L - SERVICO PUBLICO DE PRODUCAO DE SELOS FISCAIS FEDERAIS</v>
      </c>
      <c r="H471" s="15" t="s">
        <v>246</v>
      </c>
      <c r="I471" s="16">
        <v>10000</v>
      </c>
      <c r="J471" s="16">
        <v>0</v>
      </c>
      <c r="K471" s="13">
        <v>2499</v>
      </c>
      <c r="L471" s="13">
        <v>106047446</v>
      </c>
    </row>
    <row r="472" spans="1:12" x14ac:dyDescent="0.15">
      <c r="A472" t="s">
        <v>231</v>
      </c>
      <c r="B472" t="s">
        <v>232</v>
      </c>
      <c r="C472" t="s">
        <v>990</v>
      </c>
      <c r="D472" t="s">
        <v>991</v>
      </c>
      <c r="E472" s="15" t="str">
        <f t="shared" si="14"/>
        <v>129 - ADMINISTRACAO DE RECEITAS</v>
      </c>
      <c r="F472" s="15" t="str">
        <f>VLOOKUP(A472,tab_funcao!$A$2:$C$115,3,FALSE)</f>
        <v>04 - Administração</v>
      </c>
      <c r="G472" s="15" t="str">
        <f t="shared" si="15"/>
        <v>2238 - ARRECADACAO TRIBUTARIA E ADUANEIRA</v>
      </c>
      <c r="H472" s="15" t="s">
        <v>246</v>
      </c>
      <c r="I472" s="16">
        <v>40000000</v>
      </c>
      <c r="J472" s="16">
        <v>34047000</v>
      </c>
      <c r="K472" s="13">
        <v>40000000</v>
      </c>
      <c r="L472" s="13">
        <v>33643693</v>
      </c>
    </row>
    <row r="473" spans="1:12" x14ac:dyDescent="0.15">
      <c r="A473" t="s">
        <v>233</v>
      </c>
      <c r="B473" t="s">
        <v>234</v>
      </c>
      <c r="C473" t="s">
        <v>992</v>
      </c>
      <c r="D473" t="s">
        <v>993</v>
      </c>
      <c r="E473" s="15" t="str">
        <f t="shared" si="14"/>
        <v>130 - ADMINISTRACAO DE CONCESSOES</v>
      </c>
      <c r="F473" s="15" t="str">
        <f>VLOOKUP(A473,tab_funcao!$A$2:$C$115,3,FALSE)</f>
        <v>04 - Administração</v>
      </c>
      <c r="G473" s="15" t="str">
        <f t="shared" si="15"/>
        <v>2088 - CONCESSAO E REGULACAO DOS SERVICOS E DA EXPLORACAO DA INFRAE</v>
      </c>
      <c r="H473" s="15" t="s">
        <v>246</v>
      </c>
      <c r="I473" s="16">
        <v>1100000</v>
      </c>
      <c r="J473" s="16">
        <v>1100000</v>
      </c>
      <c r="K473" s="13">
        <v>187500</v>
      </c>
      <c r="L473" s="13">
        <v>900184</v>
      </c>
    </row>
    <row r="474" spans="1:12" x14ac:dyDescent="0.15">
      <c r="A474" t="s">
        <v>233</v>
      </c>
      <c r="B474" t="s">
        <v>234</v>
      </c>
      <c r="C474" t="s">
        <v>994</v>
      </c>
      <c r="D474" t="s">
        <v>995</v>
      </c>
      <c r="E474" s="15" t="str">
        <f t="shared" si="14"/>
        <v>130 - ADMINISTRACAO DE CONCESSOES</v>
      </c>
      <c r="F474" s="15" t="str">
        <f>VLOOKUP(A474,tab_funcao!$A$2:$C$115,3,FALSE)</f>
        <v>04 - Administração</v>
      </c>
      <c r="G474" s="15" t="str">
        <f t="shared" si="15"/>
        <v>4699 - OUTORGA DE GERACAO, TRANSMISSAO E DISTRIBUICAO DE ENERGIA EL</v>
      </c>
      <c r="H474" s="15" t="s">
        <v>246</v>
      </c>
      <c r="I474" s="16">
        <v>9988828</v>
      </c>
      <c r="J474" s="16">
        <v>9372204</v>
      </c>
      <c r="K474" s="13">
        <v>1664804</v>
      </c>
      <c r="L474" s="13">
        <v>8729966</v>
      </c>
    </row>
    <row r="475" spans="1:12" x14ac:dyDescent="0.15">
      <c r="A475" t="s">
        <v>70</v>
      </c>
      <c r="B475" t="s">
        <v>71</v>
      </c>
      <c r="C475" t="s">
        <v>996</v>
      </c>
      <c r="D475" t="s">
        <v>997</v>
      </c>
      <c r="E475" s="15" t="str">
        <f t="shared" si="14"/>
        <v>131 - COMUNICACAO SOCIAL</v>
      </c>
      <c r="F475" s="15" t="str">
        <f>VLOOKUP(A475,tab_funcao!$A$2:$C$115,3,FALSE)</f>
        <v>04 - Administração</v>
      </c>
      <c r="G475" s="15" t="str">
        <f t="shared" si="15"/>
        <v>2017 - COMUNICACAO INSTITUCIONAL</v>
      </c>
      <c r="H475" s="15" t="s">
        <v>247</v>
      </c>
      <c r="I475" s="15"/>
      <c r="J475" s="16">
        <v>50801165</v>
      </c>
      <c r="L475" s="13">
        <v>90801165</v>
      </c>
    </row>
    <row r="476" spans="1:12" x14ac:dyDescent="0.15">
      <c r="A476" t="s">
        <v>70</v>
      </c>
      <c r="B476" t="s">
        <v>71</v>
      </c>
      <c r="C476" t="s">
        <v>996</v>
      </c>
      <c r="D476" t="s">
        <v>997</v>
      </c>
      <c r="E476" s="15" t="str">
        <f t="shared" si="14"/>
        <v>131 - COMUNICACAO SOCIAL</v>
      </c>
      <c r="F476" s="15" t="str">
        <f>VLOOKUP(A476,tab_funcao!$A$2:$C$115,3,FALSE)</f>
        <v>04 - Administração</v>
      </c>
      <c r="G476" s="15" t="str">
        <f t="shared" si="15"/>
        <v>2017 - COMUNICACAO INSTITUCIONAL</v>
      </c>
      <c r="H476" s="15" t="s">
        <v>246</v>
      </c>
      <c r="I476" s="16">
        <v>141005459</v>
      </c>
      <c r="J476" s="16">
        <v>273711494</v>
      </c>
      <c r="K476" s="13">
        <v>20999660</v>
      </c>
      <c r="L476" s="13">
        <v>87798841</v>
      </c>
    </row>
    <row r="477" spans="1:12" x14ac:dyDescent="0.15">
      <c r="A477" t="s">
        <v>70</v>
      </c>
      <c r="B477" t="s">
        <v>71</v>
      </c>
      <c r="C477" t="s">
        <v>998</v>
      </c>
      <c r="D477" t="s">
        <v>999</v>
      </c>
      <c r="E477" s="15" t="str">
        <f t="shared" si="14"/>
        <v>131 - COMUNICACAO SOCIAL</v>
      </c>
      <c r="F477" s="15" t="str">
        <f>VLOOKUP(A477,tab_funcao!$A$2:$C$115,3,FALSE)</f>
        <v>04 - Administração</v>
      </c>
      <c r="G477" s="15" t="str">
        <f t="shared" si="15"/>
        <v>20Q4 - OPERACAO DO CANAL SAUDE</v>
      </c>
      <c r="H477" s="15" t="s">
        <v>247</v>
      </c>
      <c r="I477" s="15"/>
      <c r="J477" s="16">
        <v>0</v>
      </c>
    </row>
    <row r="478" spans="1:12" x14ac:dyDescent="0.15">
      <c r="A478" t="s">
        <v>70</v>
      </c>
      <c r="B478" t="s">
        <v>71</v>
      </c>
      <c r="C478" t="s">
        <v>998</v>
      </c>
      <c r="D478" t="s">
        <v>999</v>
      </c>
      <c r="E478" s="15" t="str">
        <f t="shared" si="14"/>
        <v>131 - COMUNICACAO SOCIAL</v>
      </c>
      <c r="F478" s="15" t="str">
        <f>VLOOKUP(A478,tab_funcao!$A$2:$C$115,3,FALSE)</f>
        <v>04 - Administração</v>
      </c>
      <c r="G478" s="15" t="str">
        <f t="shared" si="15"/>
        <v>20Q4 - OPERACAO DO CANAL SAUDE</v>
      </c>
      <c r="H478" s="15" t="s">
        <v>246</v>
      </c>
      <c r="I478" s="16">
        <v>15000000</v>
      </c>
      <c r="J478" s="16">
        <v>15000000</v>
      </c>
      <c r="K478" s="13">
        <v>15000000</v>
      </c>
      <c r="L478" s="13">
        <v>14782000</v>
      </c>
    </row>
    <row r="479" spans="1:12" x14ac:dyDescent="0.15">
      <c r="A479" t="s">
        <v>70</v>
      </c>
      <c r="B479" t="s">
        <v>71</v>
      </c>
      <c r="C479" t="s">
        <v>1000</v>
      </c>
      <c r="D479" t="s">
        <v>1001</v>
      </c>
      <c r="E479" s="15" t="str">
        <f t="shared" si="14"/>
        <v>131 - COMUNICACAO SOCIAL</v>
      </c>
      <c r="F479" s="15" t="str">
        <f>VLOOKUP(A479,tab_funcao!$A$2:$C$115,3,FALSE)</f>
        <v>04 - Administração</v>
      </c>
      <c r="G479" s="15" t="str">
        <f t="shared" si="15"/>
        <v>219I - PUBLICIDADE INSTITUCIONAL E DE UTILIDADE PUBLICA</v>
      </c>
      <c r="H479" s="15" t="s">
        <v>246</v>
      </c>
      <c r="I479" s="16">
        <v>110913743</v>
      </c>
      <c r="J479" s="16">
        <v>42300895</v>
      </c>
      <c r="K479" s="13">
        <v>13932303</v>
      </c>
      <c r="L479" s="13">
        <v>50027530</v>
      </c>
    </row>
    <row r="480" spans="1:12" x14ac:dyDescent="0.15">
      <c r="A480" t="s">
        <v>70</v>
      </c>
      <c r="B480" t="s">
        <v>71</v>
      </c>
      <c r="C480" t="s">
        <v>700</v>
      </c>
      <c r="D480" t="s">
        <v>701</v>
      </c>
      <c r="E480" s="15" t="str">
        <f t="shared" si="14"/>
        <v>131 - COMUNICACAO SOCIAL</v>
      </c>
      <c r="F480" s="15" t="str">
        <f>VLOOKUP(A480,tab_funcao!$A$2:$C$115,3,FALSE)</f>
        <v>04 - Administração</v>
      </c>
      <c r="G480" s="15" t="str">
        <f t="shared" si="15"/>
        <v>21C0 - ENFRENTAMENTO DA EMERGENCIA DE SAUDE PUBLICA DE IMPORTANCIA</v>
      </c>
      <c r="H480" s="15" t="s">
        <v>246</v>
      </c>
      <c r="I480" s="15"/>
      <c r="J480" s="15"/>
      <c r="L480" s="13">
        <v>52000000</v>
      </c>
    </row>
    <row r="481" spans="1:12" x14ac:dyDescent="0.15">
      <c r="A481" t="s">
        <v>70</v>
      </c>
      <c r="B481" t="s">
        <v>71</v>
      </c>
      <c r="C481" t="s">
        <v>1002</v>
      </c>
      <c r="D481" t="s">
        <v>1003</v>
      </c>
      <c r="E481" s="15" t="str">
        <f t="shared" si="14"/>
        <v>131 - COMUNICACAO SOCIAL</v>
      </c>
      <c r="F481" s="15" t="str">
        <f>VLOOKUP(A481,tab_funcao!$A$2:$C$115,3,FALSE)</f>
        <v>04 - Administração</v>
      </c>
      <c r="G481" s="15" t="str">
        <f t="shared" si="15"/>
        <v>2549 - COMUNICACAO E DIVULGACAO INSTITUCIONAL</v>
      </c>
      <c r="H481" s="15" t="s">
        <v>246</v>
      </c>
      <c r="I481" s="16">
        <v>20069711</v>
      </c>
      <c r="J481" s="16">
        <v>158868060</v>
      </c>
      <c r="K481" s="13">
        <v>5186298</v>
      </c>
      <c r="L481" s="13">
        <v>140181257</v>
      </c>
    </row>
    <row r="482" spans="1:12" x14ac:dyDescent="0.15">
      <c r="A482" t="s">
        <v>70</v>
      </c>
      <c r="B482" t="s">
        <v>71</v>
      </c>
      <c r="C482" t="s">
        <v>1004</v>
      </c>
      <c r="D482" t="s">
        <v>1005</v>
      </c>
      <c r="E482" s="15" t="str">
        <f t="shared" si="14"/>
        <v>131 - COMUNICACAO SOCIAL</v>
      </c>
      <c r="F482" s="15" t="str">
        <f>VLOOKUP(A482,tab_funcao!$A$2:$C$115,3,FALSE)</f>
        <v>04 - Administração</v>
      </c>
      <c r="G482" s="15" t="str">
        <f t="shared" si="15"/>
        <v>4641 - PUBLICIDADE DE UTILIDADE PUBLICA</v>
      </c>
      <c r="H482" s="15" t="s">
        <v>247</v>
      </c>
      <c r="I482" s="16">
        <v>64101194</v>
      </c>
      <c r="J482" s="16">
        <v>42002935</v>
      </c>
      <c r="L482" s="13">
        <v>22744429</v>
      </c>
    </row>
    <row r="483" spans="1:12" x14ac:dyDescent="0.15">
      <c r="A483" t="s">
        <v>70</v>
      </c>
      <c r="B483" t="s">
        <v>71</v>
      </c>
      <c r="C483" t="s">
        <v>1004</v>
      </c>
      <c r="D483" t="s">
        <v>1005</v>
      </c>
      <c r="E483" s="15" t="str">
        <f t="shared" si="14"/>
        <v>131 - COMUNICACAO SOCIAL</v>
      </c>
      <c r="F483" s="15" t="str">
        <f>VLOOKUP(A483,tab_funcao!$A$2:$C$115,3,FALSE)</f>
        <v>04 - Administração</v>
      </c>
      <c r="G483" s="15" t="str">
        <f t="shared" si="15"/>
        <v>4641 - PUBLICIDADE DE UTILIDADE PUBLICA</v>
      </c>
      <c r="H483" s="15" t="s">
        <v>246</v>
      </c>
      <c r="I483" s="16">
        <v>311650105</v>
      </c>
      <c r="J483" s="16">
        <v>293650610</v>
      </c>
      <c r="K483" s="13">
        <v>242772139</v>
      </c>
      <c r="L483" s="13">
        <v>271442498</v>
      </c>
    </row>
    <row r="484" spans="1:12" x14ac:dyDescent="0.15">
      <c r="A484" t="s">
        <v>72</v>
      </c>
      <c r="B484" t="s">
        <v>73</v>
      </c>
      <c r="C484" t="s">
        <v>1006</v>
      </c>
      <c r="D484" t="s">
        <v>1007</v>
      </c>
      <c r="E484" s="15" t="str">
        <f t="shared" si="14"/>
        <v>151 - DEFESA AEREA</v>
      </c>
      <c r="F484" s="15" t="str">
        <f>VLOOKUP(A484,tab_funcao!$A$2:$C$115,3,FALSE)</f>
        <v>05 - Defesa Nacional</v>
      </c>
      <c r="G484" s="15" t="str">
        <f t="shared" si="15"/>
        <v>00PP - INTEGRALIZACAO DO CAPITAL SOCIAL INICIAL DA EMPRESA DE PROJE</v>
      </c>
      <c r="H484" s="15" t="s">
        <v>246</v>
      </c>
      <c r="I484" s="15"/>
      <c r="J484" s="16">
        <v>101000</v>
      </c>
      <c r="L484" s="13">
        <v>0</v>
      </c>
    </row>
    <row r="485" spans="1:12" x14ac:dyDescent="0.15">
      <c r="A485" t="s">
        <v>72</v>
      </c>
      <c r="B485" t="s">
        <v>73</v>
      </c>
      <c r="C485" t="s">
        <v>1008</v>
      </c>
      <c r="D485" t="s">
        <v>1009</v>
      </c>
      <c r="E485" s="15" t="str">
        <f t="shared" si="14"/>
        <v>151 - DEFESA AEREA</v>
      </c>
      <c r="F485" s="15" t="str">
        <f>VLOOKUP(A485,tab_funcao!$A$2:$C$115,3,FALSE)</f>
        <v>05 - Defesa Nacional</v>
      </c>
      <c r="G485" s="15" t="str">
        <f t="shared" si="15"/>
        <v>00RZ - INTEGRALIZACAO DO CAPITAL SOCIAL INICIAL DA NAV BRASIL SERVI</v>
      </c>
      <c r="H485" s="15" t="s">
        <v>246</v>
      </c>
      <c r="I485" s="15"/>
      <c r="J485" s="16">
        <v>25000000</v>
      </c>
      <c r="L485" s="13">
        <v>1</v>
      </c>
    </row>
    <row r="486" spans="1:12" x14ac:dyDescent="0.15">
      <c r="A486" t="s">
        <v>72</v>
      </c>
      <c r="B486" t="s">
        <v>73</v>
      </c>
      <c r="C486" t="s">
        <v>1010</v>
      </c>
      <c r="D486" t="s">
        <v>1011</v>
      </c>
      <c r="E486" s="15" t="str">
        <f t="shared" si="14"/>
        <v>151 - DEFESA AEREA</v>
      </c>
      <c r="F486" s="15" t="str">
        <f>VLOOKUP(A486,tab_funcao!$A$2:$C$115,3,FALSE)</f>
        <v>05 - Defesa Nacional</v>
      </c>
      <c r="G486" s="15" t="str">
        <f t="shared" si="15"/>
        <v>123B - DESENVOLVIMENTO DE CARGUEIRO TATICO MILITAR DE 10 A 20 TONEL</v>
      </c>
      <c r="H486" s="15" t="s">
        <v>246</v>
      </c>
      <c r="I486" s="16">
        <v>400000000</v>
      </c>
      <c r="J486" s="16">
        <v>166430000</v>
      </c>
      <c r="K486" s="13">
        <v>400000000</v>
      </c>
      <c r="L486" s="13">
        <v>159767727</v>
      </c>
    </row>
    <row r="487" spans="1:12" x14ac:dyDescent="0.15">
      <c r="A487" t="s">
        <v>72</v>
      </c>
      <c r="B487" t="s">
        <v>73</v>
      </c>
      <c r="C487" t="s">
        <v>1012</v>
      </c>
      <c r="D487" t="s">
        <v>1013</v>
      </c>
      <c r="E487" s="15" t="str">
        <f t="shared" si="14"/>
        <v>151 - DEFESA AEREA</v>
      </c>
      <c r="F487" s="15" t="str">
        <f>VLOOKUP(A487,tab_funcao!$A$2:$C$115,3,FALSE)</f>
        <v>05 - Defesa Nacional</v>
      </c>
      <c r="G487" s="15" t="str">
        <f t="shared" si="15"/>
        <v>123J - AQUISICAO DE HELICOPTEROS PARA EMPREGO DAS FORCAS ARMADAS</v>
      </c>
      <c r="H487" s="15" t="s">
        <v>247</v>
      </c>
      <c r="I487" s="16">
        <v>69658779</v>
      </c>
      <c r="J487" s="16">
        <v>36720000</v>
      </c>
      <c r="L487" s="13">
        <v>60455223</v>
      </c>
    </row>
    <row r="488" spans="1:12" x14ac:dyDescent="0.15">
      <c r="A488" t="s">
        <v>72</v>
      </c>
      <c r="B488" t="s">
        <v>73</v>
      </c>
      <c r="C488" t="s">
        <v>1012</v>
      </c>
      <c r="D488" t="s">
        <v>1013</v>
      </c>
      <c r="E488" s="15" t="str">
        <f t="shared" si="14"/>
        <v>151 - DEFESA AEREA</v>
      </c>
      <c r="F488" s="15" t="str">
        <f>VLOOKUP(A488,tab_funcao!$A$2:$C$115,3,FALSE)</f>
        <v>05 - Defesa Nacional</v>
      </c>
      <c r="G488" s="15" t="str">
        <f t="shared" si="15"/>
        <v>123J - AQUISICAO DE HELICOPTEROS PARA EMPREGO DAS FORCAS ARMADAS</v>
      </c>
      <c r="H488" s="15" t="s">
        <v>246</v>
      </c>
      <c r="I488" s="16">
        <v>156645163</v>
      </c>
      <c r="J488" s="16">
        <v>280780000</v>
      </c>
      <c r="K488" s="13">
        <v>4592937</v>
      </c>
      <c r="L488" s="13">
        <v>264016393</v>
      </c>
    </row>
    <row r="489" spans="1:12" x14ac:dyDescent="0.15">
      <c r="A489" t="s">
        <v>72</v>
      </c>
      <c r="B489" t="s">
        <v>73</v>
      </c>
      <c r="C489" t="s">
        <v>1014</v>
      </c>
      <c r="D489" t="s">
        <v>1015</v>
      </c>
      <c r="E489" s="15" t="str">
        <f t="shared" si="14"/>
        <v>151 - DEFESA AEREA</v>
      </c>
      <c r="F489" s="15" t="str">
        <f>VLOOKUP(A489,tab_funcao!$A$2:$C$115,3,FALSE)</f>
        <v>05 - Defesa Nacional</v>
      </c>
      <c r="G489" s="15" t="str">
        <f t="shared" si="15"/>
        <v>14T0 - AQUISICAO DE AERONAVES DE CACA E SISTEMAS AFINS - PROJETO FX</v>
      </c>
      <c r="H489" s="15" t="s">
        <v>247</v>
      </c>
      <c r="I489" s="16">
        <v>5002361</v>
      </c>
      <c r="J489" s="15"/>
    </row>
    <row r="490" spans="1:12" x14ac:dyDescent="0.15">
      <c r="A490" t="s">
        <v>72</v>
      </c>
      <c r="B490" t="s">
        <v>73</v>
      </c>
      <c r="C490" t="s">
        <v>1014</v>
      </c>
      <c r="D490" t="s">
        <v>1015</v>
      </c>
      <c r="E490" s="15" t="str">
        <f t="shared" si="14"/>
        <v>151 - DEFESA AEREA</v>
      </c>
      <c r="F490" s="15" t="str">
        <f>VLOOKUP(A490,tab_funcao!$A$2:$C$115,3,FALSE)</f>
        <v>05 - Defesa Nacional</v>
      </c>
      <c r="G490" s="15" t="str">
        <f t="shared" si="15"/>
        <v>14T0 - AQUISICAO DE AERONAVES DE CACA E SISTEMAS AFINS - PROJETO FX</v>
      </c>
      <c r="H490" s="15" t="s">
        <v>246</v>
      </c>
      <c r="I490" s="16">
        <v>1594997456</v>
      </c>
      <c r="J490" s="16">
        <v>951370000</v>
      </c>
      <c r="K490" s="13">
        <v>1594997456</v>
      </c>
      <c r="L490" s="13">
        <v>926401772</v>
      </c>
    </row>
    <row r="491" spans="1:12" x14ac:dyDescent="0.15">
      <c r="A491" t="s">
        <v>72</v>
      </c>
      <c r="B491" t="s">
        <v>73</v>
      </c>
      <c r="C491" t="s">
        <v>1016</v>
      </c>
      <c r="D491" t="s">
        <v>1017</v>
      </c>
      <c r="E491" s="15" t="str">
        <f t="shared" si="14"/>
        <v>151 - DEFESA AEREA</v>
      </c>
      <c r="F491" s="15" t="str">
        <f>VLOOKUP(A491,tab_funcao!$A$2:$C$115,3,FALSE)</f>
        <v>05 - Defesa Nacional</v>
      </c>
      <c r="G491" s="15" t="str">
        <f t="shared" si="15"/>
        <v>14TH - IMPLANTACAO E MODERNIZACAO DE SISTEMAS BELICOS E EQUIPAMENTO</v>
      </c>
      <c r="H491" s="15" t="s">
        <v>246</v>
      </c>
      <c r="I491" s="16">
        <v>48000000</v>
      </c>
      <c r="J491" s="15"/>
      <c r="K491" s="13">
        <v>48000000</v>
      </c>
    </row>
    <row r="492" spans="1:12" x14ac:dyDescent="0.15">
      <c r="A492" t="s">
        <v>72</v>
      </c>
      <c r="B492" t="s">
        <v>73</v>
      </c>
      <c r="C492" t="s">
        <v>1018</v>
      </c>
      <c r="D492" t="s">
        <v>1019</v>
      </c>
      <c r="E492" s="15" t="str">
        <f t="shared" si="14"/>
        <v>151 - DEFESA AEREA</v>
      </c>
      <c r="F492" s="15" t="str">
        <f>VLOOKUP(A492,tab_funcao!$A$2:$C$115,3,FALSE)</f>
        <v>05 - Defesa Nacional</v>
      </c>
      <c r="G492" s="15" t="str">
        <f t="shared" si="15"/>
        <v>14XJ - AQUISICAO DE CARGUEIRO TATICO MILITAR DE 10 A 20 TONELADAS -</v>
      </c>
      <c r="H492" s="15" t="s">
        <v>247</v>
      </c>
      <c r="I492" s="15"/>
      <c r="J492" s="16">
        <v>8369304</v>
      </c>
      <c r="L492" s="13">
        <v>8082906</v>
      </c>
    </row>
    <row r="493" spans="1:12" x14ac:dyDescent="0.15">
      <c r="A493" t="s">
        <v>72</v>
      </c>
      <c r="B493" t="s">
        <v>73</v>
      </c>
      <c r="C493" t="s">
        <v>1018</v>
      </c>
      <c r="D493" t="s">
        <v>1019</v>
      </c>
      <c r="E493" s="15" t="str">
        <f t="shared" si="14"/>
        <v>151 - DEFESA AEREA</v>
      </c>
      <c r="F493" s="15" t="str">
        <f>VLOOKUP(A493,tab_funcao!$A$2:$C$115,3,FALSE)</f>
        <v>05 - Defesa Nacional</v>
      </c>
      <c r="G493" s="15" t="str">
        <f t="shared" si="15"/>
        <v>14XJ - AQUISICAO DE CARGUEIRO TATICO MILITAR DE 10 A 20 TONELADAS -</v>
      </c>
      <c r="H493" s="15" t="s">
        <v>246</v>
      </c>
      <c r="I493" s="16">
        <v>226966301</v>
      </c>
      <c r="J493" s="16">
        <v>613830696</v>
      </c>
      <c r="K493" s="13">
        <v>226966301</v>
      </c>
      <c r="L493" s="13">
        <v>593048058</v>
      </c>
    </row>
    <row r="494" spans="1:12" x14ac:dyDescent="0.15">
      <c r="A494" t="s">
        <v>72</v>
      </c>
      <c r="B494" t="s">
        <v>73</v>
      </c>
      <c r="C494" t="s">
        <v>1020</v>
      </c>
      <c r="D494" t="s">
        <v>1021</v>
      </c>
      <c r="E494" s="15" t="str">
        <f t="shared" si="14"/>
        <v>151 - DEFESA AEREA</v>
      </c>
      <c r="F494" s="15" t="str">
        <f>VLOOKUP(A494,tab_funcao!$A$2:$C$115,3,FALSE)</f>
        <v>05 - Defesa Nacional</v>
      </c>
      <c r="G494" s="15" t="str">
        <f t="shared" si="15"/>
        <v>151S - IMPLANTACAO DO PROGRAMA ESTRATEGICO DE SISTEMAS ESPACIAIS</v>
      </c>
      <c r="H494" s="15" t="s">
        <v>247</v>
      </c>
      <c r="I494" s="16">
        <v>1672864</v>
      </c>
      <c r="J494" s="16">
        <v>742560</v>
      </c>
      <c r="L494" s="13">
        <v>770345</v>
      </c>
    </row>
    <row r="495" spans="1:12" x14ac:dyDescent="0.15">
      <c r="A495" t="s">
        <v>72</v>
      </c>
      <c r="B495" t="s">
        <v>73</v>
      </c>
      <c r="C495" t="s">
        <v>1020</v>
      </c>
      <c r="D495" t="s">
        <v>1021</v>
      </c>
      <c r="E495" s="15" t="str">
        <f t="shared" si="14"/>
        <v>151 - DEFESA AEREA</v>
      </c>
      <c r="F495" s="15" t="str">
        <f>VLOOKUP(A495,tab_funcao!$A$2:$C$115,3,FALSE)</f>
        <v>05 - Defesa Nacional</v>
      </c>
      <c r="G495" s="15" t="str">
        <f t="shared" si="15"/>
        <v>151S - IMPLANTACAO DO PROGRAMA ESTRATEGICO DE SISTEMAS ESPACIAIS</v>
      </c>
      <c r="H495" s="15" t="s">
        <v>246</v>
      </c>
      <c r="I495" s="16">
        <v>2235207</v>
      </c>
      <c r="J495" s="16">
        <v>1837530</v>
      </c>
      <c r="K495" s="13">
        <v>110976</v>
      </c>
      <c r="L495" s="13">
        <v>42905481</v>
      </c>
    </row>
    <row r="496" spans="1:12" x14ac:dyDescent="0.15">
      <c r="A496" t="s">
        <v>72</v>
      </c>
      <c r="B496" t="s">
        <v>73</v>
      </c>
      <c r="C496" t="s">
        <v>1022</v>
      </c>
      <c r="D496" t="s">
        <v>1023</v>
      </c>
      <c r="E496" s="15" t="str">
        <f t="shared" si="14"/>
        <v>151 - DEFESA AEREA</v>
      </c>
      <c r="F496" s="15" t="str">
        <f>VLOOKUP(A496,tab_funcao!$A$2:$C$115,3,FALSE)</f>
        <v>05 - Defesa Nacional</v>
      </c>
      <c r="G496" s="15" t="str">
        <f t="shared" si="15"/>
        <v>15W4 - AQUISICAO DE HELICOPTEROS LEVES (PROJETO TH-X)</v>
      </c>
      <c r="H496" s="15" t="s">
        <v>246</v>
      </c>
      <c r="I496" s="16">
        <v>102604158</v>
      </c>
      <c r="J496" s="15"/>
    </row>
    <row r="497" spans="1:12" x14ac:dyDescent="0.15">
      <c r="A497" t="s">
        <v>72</v>
      </c>
      <c r="B497" t="s">
        <v>73</v>
      </c>
      <c r="C497" t="s">
        <v>1024</v>
      </c>
      <c r="D497" t="s">
        <v>1025</v>
      </c>
      <c r="E497" s="15" t="str">
        <f t="shared" si="14"/>
        <v>151 - DEFESA AEREA</v>
      </c>
      <c r="F497" s="15" t="str">
        <f>VLOOKUP(A497,tab_funcao!$A$2:$C$115,3,FALSE)</f>
        <v>05 - Defesa Nacional</v>
      </c>
      <c r="G497" s="15" t="str">
        <f t="shared" si="15"/>
        <v>2048 - MANUTENCAO E SUPRIMENTO DE MATERIAL AERONAUTICO</v>
      </c>
      <c r="H497" s="15" t="s">
        <v>247</v>
      </c>
      <c r="I497" s="16">
        <v>160422827</v>
      </c>
      <c r="J497" s="16">
        <v>16358052</v>
      </c>
      <c r="L497" s="13">
        <v>15798279</v>
      </c>
    </row>
    <row r="498" spans="1:12" x14ac:dyDescent="0.15">
      <c r="A498" t="s">
        <v>72</v>
      </c>
      <c r="B498" t="s">
        <v>73</v>
      </c>
      <c r="C498" t="s">
        <v>1024</v>
      </c>
      <c r="D498" t="s">
        <v>1025</v>
      </c>
      <c r="E498" s="15" t="str">
        <f t="shared" si="14"/>
        <v>151 - DEFESA AEREA</v>
      </c>
      <c r="F498" s="15" t="str">
        <f>VLOOKUP(A498,tab_funcao!$A$2:$C$115,3,FALSE)</f>
        <v>05 - Defesa Nacional</v>
      </c>
      <c r="G498" s="15" t="str">
        <f t="shared" si="15"/>
        <v>2048 - MANUTENCAO E SUPRIMENTO DE MATERIAL AERONAUTICO</v>
      </c>
      <c r="H498" s="15" t="s">
        <v>246</v>
      </c>
      <c r="I498" s="16">
        <v>399571302</v>
      </c>
      <c r="J498" s="16">
        <v>553641948</v>
      </c>
      <c r="K498" s="13">
        <v>274496893</v>
      </c>
      <c r="L498" s="13">
        <v>563477387</v>
      </c>
    </row>
    <row r="499" spans="1:12" x14ac:dyDescent="0.15">
      <c r="A499" t="s">
        <v>72</v>
      </c>
      <c r="B499" t="s">
        <v>73</v>
      </c>
      <c r="C499" t="s">
        <v>1026</v>
      </c>
      <c r="D499" t="s">
        <v>1027</v>
      </c>
      <c r="E499" s="15" t="str">
        <f t="shared" si="14"/>
        <v>151 - DEFESA AEREA</v>
      </c>
      <c r="F499" s="15" t="str">
        <f>VLOOKUP(A499,tab_funcao!$A$2:$C$115,3,FALSE)</f>
        <v>05 - Defesa Nacional</v>
      </c>
      <c r="G499" s="15" t="str">
        <f t="shared" si="15"/>
        <v>20IH - MODERNIZACAO E REVITALIZACAO DE AERONAVES E SISTEMAS EMBARCA</v>
      </c>
      <c r="H499" s="15" t="s">
        <v>247</v>
      </c>
      <c r="I499" s="15"/>
      <c r="J499" s="15"/>
      <c r="L499" s="13">
        <v>12945238</v>
      </c>
    </row>
    <row r="500" spans="1:12" x14ac:dyDescent="0.15">
      <c r="A500" t="s">
        <v>72</v>
      </c>
      <c r="B500" t="s">
        <v>73</v>
      </c>
      <c r="C500" t="s">
        <v>1026</v>
      </c>
      <c r="D500" t="s">
        <v>1027</v>
      </c>
      <c r="E500" s="15" t="str">
        <f t="shared" si="14"/>
        <v>151 - DEFESA AEREA</v>
      </c>
      <c r="F500" s="15" t="str">
        <f>VLOOKUP(A500,tab_funcao!$A$2:$C$115,3,FALSE)</f>
        <v>05 - Defesa Nacional</v>
      </c>
      <c r="G500" s="15" t="str">
        <f t="shared" si="15"/>
        <v>20IH - MODERNIZACAO E REVITALIZACAO DE AERONAVES E SISTEMAS EMBARCA</v>
      </c>
      <c r="H500" s="15" t="s">
        <v>246</v>
      </c>
      <c r="I500" s="16">
        <v>173043387</v>
      </c>
      <c r="J500" s="15"/>
      <c r="L500" s="13">
        <v>53237228</v>
      </c>
    </row>
    <row r="501" spans="1:12" x14ac:dyDescent="0.15">
      <c r="A501" t="s">
        <v>72</v>
      </c>
      <c r="B501" t="s">
        <v>73</v>
      </c>
      <c r="C501" t="s">
        <v>1028</v>
      </c>
      <c r="D501" t="s">
        <v>1029</v>
      </c>
      <c r="E501" s="15" t="str">
        <f t="shared" si="14"/>
        <v>151 - DEFESA AEREA</v>
      </c>
      <c r="F501" s="15" t="str">
        <f>VLOOKUP(A501,tab_funcao!$A$2:$C$115,3,FALSE)</f>
        <v>05 - Defesa Nacional</v>
      </c>
      <c r="G501" s="15" t="str">
        <f t="shared" si="15"/>
        <v>20SA - MANUTENCAO E ADEQUACAO DOS SISTEMAS MILITARES DA AERONAUTICA</v>
      </c>
      <c r="H501" s="15" t="s">
        <v>247</v>
      </c>
      <c r="I501" s="16">
        <v>8235324</v>
      </c>
      <c r="J501" s="15"/>
    </row>
    <row r="502" spans="1:12" x14ac:dyDescent="0.15">
      <c r="A502" t="s">
        <v>72</v>
      </c>
      <c r="B502" t="s">
        <v>73</v>
      </c>
      <c r="C502" t="s">
        <v>1028</v>
      </c>
      <c r="D502" t="s">
        <v>1029</v>
      </c>
      <c r="E502" s="15" t="str">
        <f t="shared" si="14"/>
        <v>151 - DEFESA AEREA</v>
      </c>
      <c r="F502" s="15" t="str">
        <f>VLOOKUP(A502,tab_funcao!$A$2:$C$115,3,FALSE)</f>
        <v>05 - Defesa Nacional</v>
      </c>
      <c r="G502" s="15" t="str">
        <f t="shared" si="15"/>
        <v>20SA - MANUTENCAO E ADEQUACAO DOS SISTEMAS MILITARES DA AERONAUTICA</v>
      </c>
      <c r="H502" s="15" t="s">
        <v>246</v>
      </c>
      <c r="I502" s="16">
        <v>17185374</v>
      </c>
      <c r="J502" s="16">
        <v>20895000</v>
      </c>
      <c r="K502" s="13">
        <v>10399188</v>
      </c>
      <c r="L502" s="13">
        <v>20160863</v>
      </c>
    </row>
    <row r="503" spans="1:12" x14ac:dyDescent="0.15">
      <c r="A503" t="s">
        <v>72</v>
      </c>
      <c r="B503" t="s">
        <v>73</v>
      </c>
      <c r="C503" t="s">
        <v>1030</v>
      </c>
      <c r="D503" t="s">
        <v>1031</v>
      </c>
      <c r="E503" s="15" t="str">
        <f t="shared" si="14"/>
        <v>151 - DEFESA AEREA</v>
      </c>
      <c r="F503" s="15" t="str">
        <f>VLOOKUP(A503,tab_funcao!$A$2:$C$115,3,FALSE)</f>
        <v>05 - Defesa Nacional</v>
      </c>
      <c r="G503" s="15" t="str">
        <f t="shared" si="15"/>
        <v>20XV - OPERACAO DO SISTEMA DE CONTROLE DO ESPACO AEREO BRASILEIRO -</v>
      </c>
      <c r="H503" s="15" t="s">
        <v>246</v>
      </c>
      <c r="I503" s="16">
        <v>1881598664</v>
      </c>
      <c r="J503" s="16">
        <v>1836588664</v>
      </c>
      <c r="K503" s="13">
        <v>1881598664</v>
      </c>
      <c r="L503" s="13">
        <v>1836588664</v>
      </c>
    </row>
    <row r="504" spans="1:12" x14ac:dyDescent="0.15">
      <c r="A504" t="s">
        <v>72</v>
      </c>
      <c r="B504" t="s">
        <v>73</v>
      </c>
      <c r="C504" t="s">
        <v>1032</v>
      </c>
      <c r="D504" t="s">
        <v>1033</v>
      </c>
      <c r="E504" s="15" t="str">
        <f t="shared" si="14"/>
        <v>151 - DEFESA AEREA</v>
      </c>
      <c r="F504" s="15" t="str">
        <f>VLOOKUP(A504,tab_funcao!$A$2:$C$115,3,FALSE)</f>
        <v>05 - Defesa Nacional</v>
      </c>
      <c r="G504" s="15" t="str">
        <f t="shared" si="15"/>
        <v>217W - OPERACAO DE SISTEMAS ESPACIAIS DE OBSERVACAO DA TERRA</v>
      </c>
      <c r="H504" s="15" t="s">
        <v>247</v>
      </c>
      <c r="I504" s="16">
        <v>1422472</v>
      </c>
      <c r="J504" s="16">
        <v>1785000</v>
      </c>
      <c r="L504" s="13">
        <v>1723917</v>
      </c>
    </row>
    <row r="505" spans="1:12" x14ac:dyDescent="0.15">
      <c r="A505" t="s">
        <v>72</v>
      </c>
      <c r="B505" t="s">
        <v>73</v>
      </c>
      <c r="C505" t="s">
        <v>1032</v>
      </c>
      <c r="D505" t="s">
        <v>1033</v>
      </c>
      <c r="E505" s="15" t="str">
        <f t="shared" si="14"/>
        <v>151 - DEFESA AEREA</v>
      </c>
      <c r="F505" s="15" t="str">
        <f>VLOOKUP(A505,tab_funcao!$A$2:$C$115,3,FALSE)</f>
        <v>05 - Defesa Nacional</v>
      </c>
      <c r="G505" s="15" t="str">
        <f t="shared" si="15"/>
        <v>217W - OPERACAO DE SISTEMAS ESPACIAIS DE OBSERVACAO DA TERRA</v>
      </c>
      <c r="H505" s="15" t="s">
        <v>246</v>
      </c>
      <c r="I505" s="16">
        <v>577476</v>
      </c>
      <c r="J505" s="16">
        <v>3215000</v>
      </c>
      <c r="K505" s="13">
        <v>52427</v>
      </c>
      <c r="L505" s="13">
        <v>3166968</v>
      </c>
    </row>
    <row r="506" spans="1:12" x14ac:dyDescent="0.15">
      <c r="A506" t="s">
        <v>72</v>
      </c>
      <c r="B506" t="s">
        <v>73</v>
      </c>
      <c r="C506" t="s">
        <v>1034</v>
      </c>
      <c r="D506" t="s">
        <v>1035</v>
      </c>
      <c r="E506" s="15" t="str">
        <f t="shared" si="14"/>
        <v>151 - DEFESA AEREA</v>
      </c>
      <c r="F506" s="15" t="str">
        <f>VLOOKUP(A506,tab_funcao!$A$2:$C$115,3,FALSE)</f>
        <v>05 - Defesa Nacional</v>
      </c>
      <c r="G506" s="15" t="str">
        <f t="shared" si="15"/>
        <v>219D - ADEQUACAO DE ORGANIZACOES MILITARES</v>
      </c>
      <c r="H506" s="15" t="s">
        <v>247</v>
      </c>
      <c r="I506" s="16">
        <v>395131</v>
      </c>
      <c r="J506" s="16">
        <v>5712000</v>
      </c>
      <c r="L506" s="13">
        <v>26900706</v>
      </c>
    </row>
    <row r="507" spans="1:12" x14ac:dyDescent="0.15">
      <c r="A507" t="s">
        <v>72</v>
      </c>
      <c r="B507" t="s">
        <v>73</v>
      </c>
      <c r="C507" t="s">
        <v>1034</v>
      </c>
      <c r="D507" t="s">
        <v>1035</v>
      </c>
      <c r="E507" s="15" t="str">
        <f t="shared" si="14"/>
        <v>151 - DEFESA AEREA</v>
      </c>
      <c r="F507" s="15" t="str">
        <f>VLOOKUP(A507,tab_funcao!$A$2:$C$115,3,FALSE)</f>
        <v>05 - Defesa Nacional</v>
      </c>
      <c r="G507" s="15" t="str">
        <f t="shared" si="15"/>
        <v>219D - ADEQUACAO DE ORGANIZACOES MILITARES</v>
      </c>
      <c r="H507" s="15" t="s">
        <v>246</v>
      </c>
      <c r="I507" s="16">
        <v>4604856</v>
      </c>
      <c r="J507" s="16">
        <v>83288000</v>
      </c>
      <c r="K507" s="13">
        <v>0</v>
      </c>
      <c r="L507" s="13">
        <v>85972221</v>
      </c>
    </row>
    <row r="508" spans="1:12" x14ac:dyDescent="0.15">
      <c r="A508" t="s">
        <v>72</v>
      </c>
      <c r="B508" t="s">
        <v>73</v>
      </c>
      <c r="C508" t="s">
        <v>1036</v>
      </c>
      <c r="D508" t="s">
        <v>1037</v>
      </c>
      <c r="E508" s="15" t="str">
        <f t="shared" si="14"/>
        <v>151 - DEFESA AEREA</v>
      </c>
      <c r="F508" s="15" t="str">
        <f>VLOOKUP(A508,tab_funcao!$A$2:$C$115,3,FALSE)</f>
        <v>05 - Defesa Nacional</v>
      </c>
      <c r="G508" s="15" t="str">
        <f t="shared" si="15"/>
        <v>21A0 - APRESTAMENTO DAS FORCAS</v>
      </c>
      <c r="H508" s="15" t="s">
        <v>247</v>
      </c>
      <c r="I508" s="16">
        <v>26110650</v>
      </c>
      <c r="J508" s="16">
        <v>4591934</v>
      </c>
      <c r="L508" s="13">
        <v>4434798</v>
      </c>
    </row>
    <row r="509" spans="1:12" x14ac:dyDescent="0.15">
      <c r="A509" t="s">
        <v>72</v>
      </c>
      <c r="B509" t="s">
        <v>73</v>
      </c>
      <c r="C509" t="s">
        <v>1036</v>
      </c>
      <c r="D509" t="s">
        <v>1037</v>
      </c>
      <c r="E509" s="15" t="str">
        <f t="shared" si="14"/>
        <v>151 - DEFESA AEREA</v>
      </c>
      <c r="F509" s="15" t="str">
        <f>VLOOKUP(A509,tab_funcao!$A$2:$C$115,3,FALSE)</f>
        <v>05 - Defesa Nacional</v>
      </c>
      <c r="G509" s="15" t="str">
        <f t="shared" si="15"/>
        <v>21A0 - APRESTAMENTO DAS FORCAS</v>
      </c>
      <c r="H509" s="15" t="s">
        <v>246</v>
      </c>
      <c r="I509" s="16">
        <v>46958400</v>
      </c>
      <c r="J509" s="16">
        <v>75388064</v>
      </c>
      <c r="K509" s="13">
        <v>37489293</v>
      </c>
      <c r="L509" s="13">
        <v>96724535</v>
      </c>
    </row>
    <row r="510" spans="1:12" x14ac:dyDescent="0.15">
      <c r="A510" t="s">
        <v>72</v>
      </c>
      <c r="B510" t="s">
        <v>73</v>
      </c>
      <c r="C510" t="s">
        <v>1038</v>
      </c>
      <c r="D510" t="s">
        <v>1039</v>
      </c>
      <c r="E510" s="15" t="str">
        <f t="shared" si="14"/>
        <v>151 - DEFESA AEREA</v>
      </c>
      <c r="F510" s="15" t="str">
        <f>VLOOKUP(A510,tab_funcao!$A$2:$C$115,3,FALSE)</f>
        <v>05 - Defesa Nacional</v>
      </c>
      <c r="G510" s="15" t="str">
        <f t="shared" si="15"/>
        <v>21BK - MANUTENCAO DAS ESTRUTURAS DO PROGRAMA ESTRATEGICO DE SISTEMA</v>
      </c>
      <c r="H510" s="15" t="s">
        <v>247</v>
      </c>
      <c r="I510" s="16">
        <v>6522961</v>
      </c>
      <c r="J510" s="16">
        <v>2333723</v>
      </c>
      <c r="L510" s="13">
        <v>2253863</v>
      </c>
    </row>
    <row r="511" spans="1:12" x14ac:dyDescent="0.15">
      <c r="A511" t="s">
        <v>72</v>
      </c>
      <c r="B511" t="s">
        <v>73</v>
      </c>
      <c r="C511" t="s">
        <v>1038</v>
      </c>
      <c r="D511" t="s">
        <v>1039</v>
      </c>
      <c r="E511" s="15" t="str">
        <f t="shared" si="14"/>
        <v>151 - DEFESA AEREA</v>
      </c>
      <c r="F511" s="15" t="str">
        <f>VLOOKUP(A511,tab_funcao!$A$2:$C$115,3,FALSE)</f>
        <v>05 - Defesa Nacional</v>
      </c>
      <c r="G511" s="15" t="str">
        <f t="shared" si="15"/>
        <v>21BK - MANUTENCAO DAS ESTRUTURAS DO PROGRAMA ESTRATEGICO DE SISTEMA</v>
      </c>
      <c r="H511" s="15" t="s">
        <v>246</v>
      </c>
      <c r="I511" s="16">
        <v>1730972</v>
      </c>
      <c r="J511" s="16">
        <v>3386186</v>
      </c>
      <c r="K511" s="13">
        <v>432741</v>
      </c>
      <c r="L511" s="13">
        <v>3225980</v>
      </c>
    </row>
    <row r="512" spans="1:12" x14ac:dyDescent="0.15">
      <c r="A512" t="s">
        <v>72</v>
      </c>
      <c r="B512" t="s">
        <v>73</v>
      </c>
      <c r="C512" t="s">
        <v>1040</v>
      </c>
      <c r="D512" t="s">
        <v>1041</v>
      </c>
      <c r="E512" s="15" t="str">
        <f t="shared" si="14"/>
        <v>151 - DEFESA AEREA</v>
      </c>
      <c r="F512" s="15" t="str">
        <f>VLOOKUP(A512,tab_funcao!$A$2:$C$115,3,FALSE)</f>
        <v>05 - Defesa Nacional</v>
      </c>
      <c r="G512" s="15" t="str">
        <f t="shared" si="15"/>
        <v>21BT - PROTECAO, FISCALIZACAO E COMBATE A ILICITOS NA AMAZONIA LEGA</v>
      </c>
      <c r="H512" s="15" t="s">
        <v>246</v>
      </c>
      <c r="I512" s="15"/>
      <c r="J512" s="15"/>
      <c r="L512" s="13">
        <v>57532800</v>
      </c>
    </row>
    <row r="513" spans="1:12" x14ac:dyDescent="0.15">
      <c r="A513" t="s">
        <v>72</v>
      </c>
      <c r="B513" t="s">
        <v>73</v>
      </c>
      <c r="C513" t="s">
        <v>1042</v>
      </c>
      <c r="D513" t="s">
        <v>1043</v>
      </c>
      <c r="E513" s="15" t="str">
        <f t="shared" si="14"/>
        <v>151 - DEFESA AEREA</v>
      </c>
      <c r="F513" s="15" t="str">
        <f>VLOOKUP(A513,tab_funcao!$A$2:$C$115,3,FALSE)</f>
        <v>05 - Defesa Nacional</v>
      </c>
      <c r="G513" s="15" t="str">
        <f t="shared" si="15"/>
        <v>21CM - RECOMPOSICAO DOS MEIOS DA FORCA AEREA BRASILEIRA</v>
      </c>
      <c r="H513" s="15" t="s">
        <v>246</v>
      </c>
      <c r="I513" s="16">
        <v>13000002</v>
      </c>
      <c r="J513" s="15"/>
    </row>
    <row r="514" spans="1:12" x14ac:dyDescent="0.15">
      <c r="A514" t="s">
        <v>72</v>
      </c>
      <c r="B514" t="s">
        <v>73</v>
      </c>
      <c r="C514" t="s">
        <v>1044</v>
      </c>
      <c r="D514" t="s">
        <v>1045</v>
      </c>
      <c r="E514" s="15" t="str">
        <f t="shared" si="14"/>
        <v>151 - DEFESA AEREA</v>
      </c>
      <c r="F514" s="15" t="str">
        <f>VLOOKUP(A514,tab_funcao!$A$2:$C$115,3,FALSE)</f>
        <v>05 - Defesa Nacional</v>
      </c>
      <c r="G514" s="15" t="str">
        <f t="shared" si="15"/>
        <v>2868 - COMBUSTIVEIS E LUBRIFICANTES DE AVIACAO</v>
      </c>
      <c r="H514" s="15" t="s">
        <v>247</v>
      </c>
      <c r="I514" s="16">
        <v>189662963</v>
      </c>
      <c r="J514" s="16">
        <v>102217446</v>
      </c>
      <c r="L514" s="13">
        <v>98719565</v>
      </c>
    </row>
    <row r="515" spans="1:12" x14ac:dyDescent="0.15">
      <c r="A515" t="s">
        <v>72</v>
      </c>
      <c r="B515" t="s">
        <v>73</v>
      </c>
      <c r="C515" t="s">
        <v>1044</v>
      </c>
      <c r="D515" t="s">
        <v>1045</v>
      </c>
      <c r="E515" s="15" t="str">
        <f t="shared" si="14"/>
        <v>151 - DEFESA AEREA</v>
      </c>
      <c r="F515" s="15" t="str">
        <f>VLOOKUP(A515,tab_funcao!$A$2:$C$115,3,FALSE)</f>
        <v>05 - Defesa Nacional</v>
      </c>
      <c r="G515" s="15" t="str">
        <f t="shared" si="15"/>
        <v>2868 - COMBUSTIVEIS E LUBRIFICANTES DE AVIACAO</v>
      </c>
      <c r="H515" s="15" t="s">
        <v>246</v>
      </c>
      <c r="I515" s="16">
        <v>68798740</v>
      </c>
      <c r="J515" s="16">
        <v>253782554</v>
      </c>
      <c r="K515" s="13">
        <v>11652816</v>
      </c>
      <c r="L515" s="13">
        <v>173978015</v>
      </c>
    </row>
    <row r="516" spans="1:12" x14ac:dyDescent="0.15">
      <c r="A516" t="s">
        <v>72</v>
      </c>
      <c r="B516" t="s">
        <v>73</v>
      </c>
      <c r="C516" t="s">
        <v>1046</v>
      </c>
      <c r="D516" t="s">
        <v>1047</v>
      </c>
      <c r="E516" s="15" t="str">
        <f t="shared" si="14"/>
        <v>151 - DEFESA AEREA</v>
      </c>
      <c r="F516" s="15" t="str">
        <f>VLOOKUP(A516,tab_funcao!$A$2:$C$115,3,FALSE)</f>
        <v>05 - Defesa Nacional</v>
      </c>
      <c r="G516" s="15" t="str">
        <f t="shared" si="15"/>
        <v>2913 - INVESTIGACAO E PREVENCAO DE ACIDENTES AERONAUTICOS</v>
      </c>
      <c r="H516" s="15" t="s">
        <v>246</v>
      </c>
      <c r="I516" s="16">
        <v>5000000</v>
      </c>
      <c r="J516" s="16">
        <v>5000000</v>
      </c>
      <c r="K516" s="13">
        <v>5000000</v>
      </c>
      <c r="L516" s="13">
        <v>5000000</v>
      </c>
    </row>
    <row r="517" spans="1:12" x14ac:dyDescent="0.15">
      <c r="A517" t="s">
        <v>72</v>
      </c>
      <c r="B517" t="s">
        <v>73</v>
      </c>
      <c r="C517" t="s">
        <v>1048</v>
      </c>
      <c r="D517" t="s">
        <v>1049</v>
      </c>
      <c r="E517" s="15" t="str">
        <f t="shared" si="14"/>
        <v>151 - DEFESA AEREA</v>
      </c>
      <c r="F517" s="15" t="str">
        <f>VLOOKUP(A517,tab_funcao!$A$2:$C$115,3,FALSE)</f>
        <v>05 - Defesa Nacional</v>
      </c>
      <c r="G517" s="15" t="str">
        <f t="shared" si="15"/>
        <v>7U72 - ADEQUACAO, REVITALIZACAO E MODERNIZACAO DA FROTA DE AERONAVE</v>
      </c>
      <c r="H517" s="15" t="s">
        <v>246</v>
      </c>
      <c r="I517" s="16">
        <v>110000000</v>
      </c>
      <c r="J517" s="15"/>
      <c r="L517" s="13">
        <v>59145292</v>
      </c>
    </row>
    <row r="518" spans="1:12" x14ac:dyDescent="0.15">
      <c r="A518" t="s">
        <v>74</v>
      </c>
      <c r="B518" t="s">
        <v>75</v>
      </c>
      <c r="C518" t="s">
        <v>1050</v>
      </c>
      <c r="D518" t="s">
        <v>1051</v>
      </c>
      <c r="E518" s="15" t="str">
        <f t="shared" si="14"/>
        <v>152 - DEFESA NAVAL</v>
      </c>
      <c r="F518" s="15" t="str">
        <f>VLOOKUP(A518,tab_funcao!$A$2:$C$115,3,FALSE)</f>
        <v>05 - Defesa Nacional</v>
      </c>
      <c r="G518" s="15" t="str">
        <f t="shared" si="15"/>
        <v>00QJ - PARTICIPACAO DA UNIAO NO CAPITAL DA EMPRESA GERENCIAL DE PRO</v>
      </c>
      <c r="H518" s="15" t="s">
        <v>246</v>
      </c>
      <c r="I518" s="15"/>
      <c r="J518" s="16">
        <v>0</v>
      </c>
    </row>
    <row r="519" spans="1:12" x14ac:dyDescent="0.15">
      <c r="A519" t="s">
        <v>74</v>
      </c>
      <c r="B519" t="s">
        <v>75</v>
      </c>
      <c r="C519" t="s">
        <v>1052</v>
      </c>
      <c r="D519" t="s">
        <v>1053</v>
      </c>
      <c r="E519" s="15" t="str">
        <f t="shared" si="14"/>
        <v>152 - DEFESA NAVAL</v>
      </c>
      <c r="F519" s="15" t="str">
        <f>VLOOKUP(A519,tab_funcao!$A$2:$C$115,3,FALSE)</f>
        <v>05 - Defesa Nacional</v>
      </c>
      <c r="G519" s="15" t="str">
        <f t="shared" si="15"/>
        <v>123G - IMPLANTACAO DE ESTALEIRO E BASE NAVAL PARA CONSTRUCAO E MANU</v>
      </c>
      <c r="H519" s="15" t="s">
        <v>246</v>
      </c>
      <c r="I519" s="16">
        <v>366526697</v>
      </c>
      <c r="J519" s="16">
        <v>325012354</v>
      </c>
      <c r="K519" s="13">
        <v>366526697</v>
      </c>
      <c r="L519" s="13">
        <v>434078411</v>
      </c>
    </row>
    <row r="520" spans="1:12" x14ac:dyDescent="0.15">
      <c r="A520" t="s">
        <v>74</v>
      </c>
      <c r="B520" t="s">
        <v>75</v>
      </c>
      <c r="C520" t="s">
        <v>1054</v>
      </c>
      <c r="D520" t="s">
        <v>1055</v>
      </c>
      <c r="E520" s="15" t="str">
        <f t="shared" si="14"/>
        <v>152 - DEFESA NAVAL</v>
      </c>
      <c r="F520" s="15" t="str">
        <f>VLOOKUP(A520,tab_funcao!$A$2:$C$115,3,FALSE)</f>
        <v>05 - Defesa Nacional</v>
      </c>
      <c r="G520" s="15" t="str">
        <f t="shared" si="15"/>
        <v>123H - CONSTRUCAO DE SUBMARINO DE PROPULSAO NUCLEAR</v>
      </c>
      <c r="H520" s="15" t="s">
        <v>246</v>
      </c>
      <c r="I520" s="16">
        <v>646847535</v>
      </c>
      <c r="J520" s="16">
        <v>327612997</v>
      </c>
      <c r="K520" s="13">
        <v>646847535</v>
      </c>
      <c r="L520" s="13">
        <v>321895544</v>
      </c>
    </row>
    <row r="521" spans="1:12" x14ac:dyDescent="0.15">
      <c r="A521" t="s">
        <v>74</v>
      </c>
      <c r="B521" t="s">
        <v>75</v>
      </c>
      <c r="C521" t="s">
        <v>1056</v>
      </c>
      <c r="D521" t="s">
        <v>1057</v>
      </c>
      <c r="E521" s="15" t="str">
        <f t="shared" si="14"/>
        <v>152 - DEFESA NAVAL</v>
      </c>
      <c r="F521" s="15" t="str">
        <f>VLOOKUP(A521,tab_funcao!$A$2:$C$115,3,FALSE)</f>
        <v>05 - Defesa Nacional</v>
      </c>
      <c r="G521" s="15" t="str">
        <f t="shared" si="15"/>
        <v>123I - CONSTRUCAO DE SUBMARINOS CONVENCIONAIS</v>
      </c>
      <c r="H521" s="15" t="s">
        <v>246</v>
      </c>
      <c r="I521" s="16">
        <v>628083569</v>
      </c>
      <c r="J521" s="16">
        <v>726874649</v>
      </c>
      <c r="K521" s="13">
        <v>628083569</v>
      </c>
      <c r="L521" s="13">
        <v>628180453</v>
      </c>
    </row>
    <row r="522" spans="1:12" x14ac:dyDescent="0.15">
      <c r="A522" t="s">
        <v>74</v>
      </c>
      <c r="B522" t="s">
        <v>75</v>
      </c>
      <c r="C522" t="s">
        <v>1058</v>
      </c>
      <c r="D522" t="s">
        <v>1059</v>
      </c>
      <c r="E522" s="15" t="str">
        <f t="shared" si="14"/>
        <v>152 - DEFESA NAVAL</v>
      </c>
      <c r="F522" s="15" t="str">
        <f>VLOOKUP(A522,tab_funcao!$A$2:$C$115,3,FALSE)</f>
        <v>05 - Defesa Nacional</v>
      </c>
      <c r="G522" s="15" t="str">
        <f t="shared" si="15"/>
        <v>156O - OBTENCAO DE MEIOS DA MARINHA</v>
      </c>
      <c r="H522" s="15" t="s">
        <v>246</v>
      </c>
      <c r="I522" s="15"/>
      <c r="J522" s="16">
        <v>253062980</v>
      </c>
      <c r="L522" s="13">
        <v>319051634</v>
      </c>
    </row>
    <row r="523" spans="1:12" x14ac:dyDescent="0.15">
      <c r="A523" t="s">
        <v>74</v>
      </c>
      <c r="B523" t="s">
        <v>75</v>
      </c>
      <c r="C523" t="s">
        <v>1060</v>
      </c>
      <c r="D523" t="s">
        <v>1061</v>
      </c>
      <c r="E523" s="15" t="str">
        <f t="shared" si="14"/>
        <v>152 - DEFESA NAVAL</v>
      </c>
      <c r="F523" s="15" t="str">
        <f>VLOOKUP(A523,tab_funcao!$A$2:$C$115,3,FALSE)</f>
        <v>05 - Defesa Nacional</v>
      </c>
      <c r="G523" s="15" t="str">
        <f t="shared" si="15"/>
        <v>157N - ADEQUACAO DA BRIGADA ANFIBIA DE FUZILEIROS NAVAIS - PROBANF</v>
      </c>
      <c r="H523" s="15" t="s">
        <v>246</v>
      </c>
      <c r="I523" s="16">
        <v>22642000</v>
      </c>
      <c r="J523" s="16">
        <v>19586664</v>
      </c>
      <c r="L523" s="13">
        <v>18802600</v>
      </c>
    </row>
    <row r="524" spans="1:12" x14ac:dyDescent="0.15">
      <c r="A524" t="s">
        <v>74</v>
      </c>
      <c r="B524" t="s">
        <v>75</v>
      </c>
      <c r="C524" t="s">
        <v>1062</v>
      </c>
      <c r="D524" t="s">
        <v>1063</v>
      </c>
      <c r="E524" s="15" t="str">
        <f t="shared" ref="E524:E587" si="16">A524&amp;" - "&amp;B524</f>
        <v>152 - DEFESA NAVAL</v>
      </c>
      <c r="F524" s="15" t="str">
        <f>VLOOKUP(A524,tab_funcao!$A$2:$C$115,3,FALSE)</f>
        <v>05 - Defesa Nacional</v>
      </c>
      <c r="G524" s="15" t="str">
        <f t="shared" ref="G524:G587" si="17">C524&amp;" - "&amp;D524</f>
        <v>1N47 - CONSTRUCAO DE NAVIOS-PATRULHA DE 500 TONELADAS (NPA 500T) -</v>
      </c>
      <c r="H524" s="15" t="s">
        <v>247</v>
      </c>
      <c r="I524" s="16">
        <v>2971386</v>
      </c>
      <c r="J524" s="15"/>
    </row>
    <row r="525" spans="1:12" x14ac:dyDescent="0.15">
      <c r="A525" t="s">
        <v>74</v>
      </c>
      <c r="B525" t="s">
        <v>75</v>
      </c>
      <c r="C525" t="s">
        <v>1062</v>
      </c>
      <c r="D525" t="s">
        <v>1063</v>
      </c>
      <c r="E525" s="15" t="str">
        <f t="shared" si="16"/>
        <v>152 - DEFESA NAVAL</v>
      </c>
      <c r="F525" s="15" t="str">
        <f>VLOOKUP(A525,tab_funcao!$A$2:$C$115,3,FALSE)</f>
        <v>05 - Defesa Nacional</v>
      </c>
      <c r="G525" s="15" t="str">
        <f t="shared" si="17"/>
        <v>1N47 - CONSTRUCAO DE NAVIOS-PATRULHA DE 500 TONELADAS (NPA 500T) -</v>
      </c>
      <c r="H525" s="15" t="s">
        <v>246</v>
      </c>
      <c r="I525" s="16">
        <v>5028505</v>
      </c>
      <c r="J525" s="16">
        <v>30000000</v>
      </c>
      <c r="K525" s="13">
        <v>197124</v>
      </c>
      <c r="L525" s="13">
        <v>16566198</v>
      </c>
    </row>
    <row r="526" spans="1:12" x14ac:dyDescent="0.15">
      <c r="A526" t="s">
        <v>74</v>
      </c>
      <c r="B526" t="s">
        <v>75</v>
      </c>
      <c r="C526" t="s">
        <v>1064</v>
      </c>
      <c r="D526" t="s">
        <v>1065</v>
      </c>
      <c r="E526" s="15" t="str">
        <f t="shared" si="16"/>
        <v>152 - DEFESA NAVAL</v>
      </c>
      <c r="F526" s="15" t="str">
        <f>VLOOKUP(A526,tab_funcao!$A$2:$C$115,3,FALSE)</f>
        <v>05 - Defesa Nacional</v>
      </c>
      <c r="G526" s="15" t="str">
        <f t="shared" si="17"/>
        <v>1N56 - DESENVOLVIMENTO DE MISSIL NACIONAL ANTINAVIO</v>
      </c>
      <c r="H526" s="15" t="s">
        <v>246</v>
      </c>
      <c r="I526" s="16">
        <v>11909180</v>
      </c>
      <c r="J526" s="16">
        <v>25000000</v>
      </c>
      <c r="L526" s="13">
        <v>23134106</v>
      </c>
    </row>
    <row r="527" spans="1:12" x14ac:dyDescent="0.15">
      <c r="A527" t="s">
        <v>74</v>
      </c>
      <c r="B527" t="s">
        <v>75</v>
      </c>
      <c r="C527" t="s">
        <v>1066</v>
      </c>
      <c r="D527" t="s">
        <v>1067</v>
      </c>
      <c r="E527" s="15" t="str">
        <f t="shared" si="16"/>
        <v>152 - DEFESA NAVAL</v>
      </c>
      <c r="F527" s="15" t="str">
        <f>VLOOKUP(A527,tab_funcao!$A$2:$C$115,3,FALSE)</f>
        <v>05 - Defesa Nacional</v>
      </c>
      <c r="G527" s="15" t="str">
        <f t="shared" si="17"/>
        <v>20XO - DESENVOLVIMENTO TECNOLOGICO DA MARINHA</v>
      </c>
      <c r="H527" s="15" t="s">
        <v>247</v>
      </c>
      <c r="I527" s="16">
        <v>3739397</v>
      </c>
      <c r="J527" s="16">
        <v>1166227</v>
      </c>
      <c r="L527" s="13">
        <v>1126319</v>
      </c>
    </row>
    <row r="528" spans="1:12" x14ac:dyDescent="0.15">
      <c r="A528" t="s">
        <v>74</v>
      </c>
      <c r="B528" t="s">
        <v>75</v>
      </c>
      <c r="C528" t="s">
        <v>1066</v>
      </c>
      <c r="D528" t="s">
        <v>1067</v>
      </c>
      <c r="E528" s="15" t="str">
        <f t="shared" si="16"/>
        <v>152 - DEFESA NAVAL</v>
      </c>
      <c r="F528" s="15" t="str">
        <f>VLOOKUP(A528,tab_funcao!$A$2:$C$115,3,FALSE)</f>
        <v>05 - Defesa Nacional</v>
      </c>
      <c r="G528" s="15" t="str">
        <f t="shared" si="17"/>
        <v>20XO - DESENVOLVIMENTO TECNOLOGICO DA MARINHA</v>
      </c>
      <c r="H528" s="15" t="s">
        <v>246</v>
      </c>
      <c r="I528" s="16">
        <v>5362601</v>
      </c>
      <c r="J528" s="16">
        <v>4833772</v>
      </c>
      <c r="K528" s="13">
        <v>248076</v>
      </c>
      <c r="L528" s="13">
        <v>1911537</v>
      </c>
    </row>
    <row r="529" spans="1:12" x14ac:dyDescent="0.15">
      <c r="A529" t="s">
        <v>74</v>
      </c>
      <c r="B529" t="s">
        <v>75</v>
      </c>
      <c r="C529" t="s">
        <v>1068</v>
      </c>
      <c r="D529" t="s">
        <v>1069</v>
      </c>
      <c r="E529" s="15" t="str">
        <f t="shared" si="16"/>
        <v>152 - DEFESA NAVAL</v>
      </c>
      <c r="F529" s="15" t="str">
        <f>VLOOKUP(A529,tab_funcao!$A$2:$C$115,3,FALSE)</f>
        <v>05 - Defesa Nacional</v>
      </c>
      <c r="G529" s="15" t="str">
        <f t="shared" si="17"/>
        <v>211D - COORDENACAO TECNICA DA AMAZONIA AZUL TECNOLOGIAS DE DEFESA S</v>
      </c>
      <c r="H529" s="15" t="s">
        <v>247</v>
      </c>
      <c r="I529" s="16">
        <v>3855560</v>
      </c>
      <c r="J529" s="16">
        <v>1283160</v>
      </c>
      <c r="L529" s="13">
        <v>1239250</v>
      </c>
    </row>
    <row r="530" spans="1:12" x14ac:dyDescent="0.15">
      <c r="A530" t="s">
        <v>74</v>
      </c>
      <c r="B530" t="s">
        <v>75</v>
      </c>
      <c r="C530" t="s">
        <v>1068</v>
      </c>
      <c r="D530" t="s">
        <v>1069</v>
      </c>
      <c r="E530" s="15" t="str">
        <f t="shared" si="16"/>
        <v>152 - DEFESA NAVAL</v>
      </c>
      <c r="F530" s="15" t="str">
        <f>VLOOKUP(A530,tab_funcao!$A$2:$C$115,3,FALSE)</f>
        <v>05 - Defesa Nacional</v>
      </c>
      <c r="G530" s="15" t="str">
        <f t="shared" si="17"/>
        <v>211D - COORDENACAO TECNICA DA AMAZONIA AZUL TECNOLOGIAS DE DEFESA S</v>
      </c>
      <c r="H530" s="15" t="s">
        <v>246</v>
      </c>
      <c r="I530" s="16">
        <v>1023135</v>
      </c>
      <c r="J530" s="16">
        <v>2256840</v>
      </c>
      <c r="K530" s="13">
        <v>255783</v>
      </c>
      <c r="L530" s="13">
        <v>3204372</v>
      </c>
    </row>
    <row r="531" spans="1:12" x14ac:dyDescent="0.15">
      <c r="A531" t="s">
        <v>74</v>
      </c>
      <c r="B531" t="s">
        <v>75</v>
      </c>
      <c r="C531" t="s">
        <v>1034</v>
      </c>
      <c r="D531" t="s">
        <v>1035</v>
      </c>
      <c r="E531" s="15" t="str">
        <f t="shared" si="16"/>
        <v>152 - DEFESA NAVAL</v>
      </c>
      <c r="F531" s="15" t="str">
        <f>VLOOKUP(A531,tab_funcao!$A$2:$C$115,3,FALSE)</f>
        <v>05 - Defesa Nacional</v>
      </c>
      <c r="G531" s="15" t="str">
        <f t="shared" si="17"/>
        <v>219D - ADEQUACAO DE ORGANIZACOES MILITARES</v>
      </c>
      <c r="H531" s="15" t="s">
        <v>247</v>
      </c>
      <c r="I531" s="16">
        <v>715187</v>
      </c>
      <c r="J531" s="16">
        <v>671670</v>
      </c>
      <c r="L531" s="13">
        <v>648685</v>
      </c>
    </row>
    <row r="532" spans="1:12" x14ac:dyDescent="0.15">
      <c r="A532" t="s">
        <v>74</v>
      </c>
      <c r="B532" t="s">
        <v>75</v>
      </c>
      <c r="C532" t="s">
        <v>1034</v>
      </c>
      <c r="D532" t="s">
        <v>1035</v>
      </c>
      <c r="E532" s="15" t="str">
        <f t="shared" si="16"/>
        <v>152 - DEFESA NAVAL</v>
      </c>
      <c r="F532" s="15" t="str">
        <f>VLOOKUP(A532,tab_funcao!$A$2:$C$115,3,FALSE)</f>
        <v>05 - Defesa Nacional</v>
      </c>
      <c r="G532" s="15" t="str">
        <f t="shared" si="17"/>
        <v>219D - ADEQUACAO DE ORGANIZACOES MILITARES</v>
      </c>
      <c r="H532" s="15" t="s">
        <v>246</v>
      </c>
      <c r="I532" s="16">
        <v>13719916</v>
      </c>
      <c r="J532" s="16">
        <v>33414430</v>
      </c>
      <c r="K532" s="13">
        <v>47445</v>
      </c>
      <c r="L532" s="13">
        <v>23294492</v>
      </c>
    </row>
    <row r="533" spans="1:12" x14ac:dyDescent="0.15">
      <c r="A533" t="s">
        <v>74</v>
      </c>
      <c r="B533" t="s">
        <v>75</v>
      </c>
      <c r="C533" t="s">
        <v>1036</v>
      </c>
      <c r="D533" t="s">
        <v>1037</v>
      </c>
      <c r="E533" s="15" t="str">
        <f t="shared" si="16"/>
        <v>152 - DEFESA NAVAL</v>
      </c>
      <c r="F533" s="15" t="str">
        <f>VLOOKUP(A533,tab_funcao!$A$2:$C$115,3,FALSE)</f>
        <v>05 - Defesa Nacional</v>
      </c>
      <c r="G533" s="15" t="str">
        <f t="shared" si="17"/>
        <v>21A0 - APRESTAMENTO DAS FORCAS</v>
      </c>
      <c r="H533" s="15" t="s">
        <v>247</v>
      </c>
      <c r="I533" s="16">
        <v>326891200</v>
      </c>
      <c r="J533" s="16">
        <v>133165534</v>
      </c>
      <c r="L533" s="13">
        <v>169390673</v>
      </c>
    </row>
    <row r="534" spans="1:12" x14ac:dyDescent="0.15">
      <c r="A534" t="s">
        <v>74</v>
      </c>
      <c r="B534" t="s">
        <v>75</v>
      </c>
      <c r="C534" t="s">
        <v>1036</v>
      </c>
      <c r="D534" t="s">
        <v>1037</v>
      </c>
      <c r="E534" s="15" t="str">
        <f t="shared" si="16"/>
        <v>152 - DEFESA NAVAL</v>
      </c>
      <c r="F534" s="15" t="str">
        <f>VLOOKUP(A534,tab_funcao!$A$2:$C$115,3,FALSE)</f>
        <v>05 - Defesa Nacional</v>
      </c>
      <c r="G534" s="15" t="str">
        <f t="shared" si="17"/>
        <v>21A0 - APRESTAMENTO DAS FORCAS</v>
      </c>
      <c r="H534" s="15" t="s">
        <v>246</v>
      </c>
      <c r="I534" s="16">
        <v>297686799</v>
      </c>
      <c r="J534" s="16">
        <v>422287080</v>
      </c>
      <c r="K534" s="13">
        <v>180088556</v>
      </c>
      <c r="L534" s="13">
        <v>425095836</v>
      </c>
    </row>
    <row r="535" spans="1:12" x14ac:dyDescent="0.15">
      <c r="A535" t="s">
        <v>74</v>
      </c>
      <c r="B535" t="s">
        <v>75</v>
      </c>
      <c r="C535" t="s">
        <v>1040</v>
      </c>
      <c r="D535" t="s">
        <v>1041</v>
      </c>
      <c r="E535" s="15" t="str">
        <f t="shared" si="16"/>
        <v>152 - DEFESA NAVAL</v>
      </c>
      <c r="F535" s="15" t="str">
        <f>VLOOKUP(A535,tab_funcao!$A$2:$C$115,3,FALSE)</f>
        <v>05 - Defesa Nacional</v>
      </c>
      <c r="G535" s="15" t="str">
        <f t="shared" si="17"/>
        <v>21BT - PROTECAO, FISCALIZACAO E COMBATE A ILICITOS NA AMAZONIA LEGA</v>
      </c>
      <c r="H535" s="15" t="s">
        <v>246</v>
      </c>
      <c r="I535" s="15"/>
      <c r="J535" s="15"/>
      <c r="L535" s="13">
        <v>61660815</v>
      </c>
    </row>
    <row r="536" spans="1:12" x14ac:dyDescent="0.15">
      <c r="A536" t="s">
        <v>74</v>
      </c>
      <c r="B536" t="s">
        <v>75</v>
      </c>
      <c r="C536" t="s">
        <v>1070</v>
      </c>
      <c r="D536" t="s">
        <v>1071</v>
      </c>
      <c r="E536" s="15" t="str">
        <f t="shared" si="16"/>
        <v>152 - DEFESA NAVAL</v>
      </c>
      <c r="F536" s="15" t="str">
        <f>VLOOKUP(A536,tab_funcao!$A$2:$C$115,3,FALSE)</f>
        <v>05 - Defesa Nacional</v>
      </c>
      <c r="G536" s="15" t="str">
        <f t="shared" si="17"/>
        <v>21CL - RECOMPOSICAO DO NUCLEO DO PODER NAVAL</v>
      </c>
      <c r="H536" s="15" t="s">
        <v>246</v>
      </c>
      <c r="I536" s="16">
        <v>323294265</v>
      </c>
      <c r="J536" s="15"/>
      <c r="K536" s="13">
        <v>163836</v>
      </c>
    </row>
    <row r="537" spans="1:12" x14ac:dyDescent="0.15">
      <c r="A537" t="s">
        <v>76</v>
      </c>
      <c r="B537" t="s">
        <v>77</v>
      </c>
      <c r="C537" t="s">
        <v>1072</v>
      </c>
      <c r="D537" t="s">
        <v>1073</v>
      </c>
      <c r="E537" s="15" t="str">
        <f t="shared" si="16"/>
        <v>153 - DEFESA TERRESTRE</v>
      </c>
      <c r="F537" s="15" t="str">
        <f>VLOOKUP(A537,tab_funcao!$A$2:$C$115,3,FALSE)</f>
        <v>05 - Defesa Nacional</v>
      </c>
      <c r="G537" s="15" t="str">
        <f t="shared" si="17"/>
        <v>13DB - AQUISICAO DE SISTEMAS DE ARTILHARIA ANTIAEREA</v>
      </c>
      <c r="H537" s="15" t="s">
        <v>247</v>
      </c>
      <c r="I537" s="16">
        <v>158052</v>
      </c>
      <c r="J537" s="16">
        <v>592151</v>
      </c>
      <c r="L537" s="13">
        <v>571888</v>
      </c>
    </row>
    <row r="538" spans="1:12" x14ac:dyDescent="0.15">
      <c r="A538" t="s">
        <v>76</v>
      </c>
      <c r="B538" t="s">
        <v>77</v>
      </c>
      <c r="C538" t="s">
        <v>1072</v>
      </c>
      <c r="D538" t="s">
        <v>1073</v>
      </c>
      <c r="E538" s="15" t="str">
        <f t="shared" si="16"/>
        <v>153 - DEFESA TERRESTRE</v>
      </c>
      <c r="F538" s="15" t="str">
        <f>VLOOKUP(A538,tab_funcao!$A$2:$C$115,3,FALSE)</f>
        <v>05 - Defesa Nacional</v>
      </c>
      <c r="G538" s="15" t="str">
        <f t="shared" si="17"/>
        <v>13DB - AQUISICAO DE SISTEMAS DE ARTILHARIA ANTIAEREA</v>
      </c>
      <c r="H538" s="15" t="s">
        <v>246</v>
      </c>
      <c r="I538" s="16">
        <v>24006035</v>
      </c>
      <c r="J538" s="16">
        <v>25267208</v>
      </c>
      <c r="K538" s="13">
        <v>3495</v>
      </c>
      <c r="L538" s="13">
        <v>20082510</v>
      </c>
    </row>
    <row r="539" spans="1:12" x14ac:dyDescent="0.15">
      <c r="A539" t="s">
        <v>76</v>
      </c>
      <c r="B539" t="s">
        <v>77</v>
      </c>
      <c r="C539" t="s">
        <v>1074</v>
      </c>
      <c r="D539" t="s">
        <v>1075</v>
      </c>
      <c r="E539" s="15" t="str">
        <f t="shared" si="16"/>
        <v>153 - DEFESA TERRESTRE</v>
      </c>
      <c r="F539" s="15" t="str">
        <f>VLOOKUP(A539,tab_funcao!$A$2:$C$115,3,FALSE)</f>
        <v>05 - Defesa Nacional</v>
      </c>
      <c r="G539" s="15" t="str">
        <f t="shared" si="17"/>
        <v>14LW - IMPLANTACAO DO SISTEMA DE DEFESA ESTRATEGICO ASTROS 2020</v>
      </c>
      <c r="H539" s="15" t="s">
        <v>247</v>
      </c>
      <c r="I539" s="16">
        <v>39747035</v>
      </c>
      <c r="J539" s="16">
        <v>204000</v>
      </c>
      <c r="L539" s="13">
        <v>197019</v>
      </c>
    </row>
    <row r="540" spans="1:12" x14ac:dyDescent="0.15">
      <c r="A540" t="s">
        <v>76</v>
      </c>
      <c r="B540" t="s">
        <v>77</v>
      </c>
      <c r="C540" t="s">
        <v>1074</v>
      </c>
      <c r="D540" t="s">
        <v>1075</v>
      </c>
      <c r="E540" s="15" t="str">
        <f t="shared" si="16"/>
        <v>153 - DEFESA TERRESTRE</v>
      </c>
      <c r="F540" s="15" t="str">
        <f>VLOOKUP(A540,tab_funcao!$A$2:$C$115,3,FALSE)</f>
        <v>05 - Defesa Nacional</v>
      </c>
      <c r="G540" s="15" t="str">
        <f t="shared" si="17"/>
        <v>14LW - IMPLANTACAO DO SISTEMA DE DEFESA ESTRATEGICO ASTROS 2020</v>
      </c>
      <c r="H540" s="15" t="s">
        <v>246</v>
      </c>
      <c r="I540" s="16">
        <v>141975911</v>
      </c>
      <c r="J540" s="16">
        <v>155719267</v>
      </c>
      <c r="K540" s="13">
        <v>141975911</v>
      </c>
      <c r="L540" s="13">
        <v>104896035</v>
      </c>
    </row>
    <row r="541" spans="1:12" x14ac:dyDescent="0.15">
      <c r="A541" t="s">
        <v>76</v>
      </c>
      <c r="B541" t="s">
        <v>77</v>
      </c>
      <c r="C541" t="s">
        <v>1076</v>
      </c>
      <c r="D541" t="s">
        <v>1077</v>
      </c>
      <c r="E541" s="15" t="str">
        <f t="shared" si="16"/>
        <v>153 - DEFESA TERRESTRE</v>
      </c>
      <c r="F541" s="15" t="str">
        <f>VLOOKUP(A541,tab_funcao!$A$2:$C$115,3,FALSE)</f>
        <v>05 - Defesa Nacional</v>
      </c>
      <c r="G541" s="15" t="str">
        <f t="shared" si="17"/>
        <v>14T4 - IMPLANTACAO DO PROJETO GUARANI</v>
      </c>
      <c r="H541" s="15" t="s">
        <v>247</v>
      </c>
      <c r="I541" s="16">
        <v>27221264</v>
      </c>
      <c r="J541" s="16">
        <v>26633618</v>
      </c>
      <c r="L541" s="13">
        <v>29971936</v>
      </c>
    </row>
    <row r="542" spans="1:12" x14ac:dyDescent="0.15">
      <c r="A542" t="s">
        <v>76</v>
      </c>
      <c r="B542" t="s">
        <v>77</v>
      </c>
      <c r="C542" t="s">
        <v>1076</v>
      </c>
      <c r="D542" t="s">
        <v>1077</v>
      </c>
      <c r="E542" s="15" t="str">
        <f t="shared" si="16"/>
        <v>153 - DEFESA TERRESTRE</v>
      </c>
      <c r="F542" s="15" t="str">
        <f>VLOOKUP(A542,tab_funcao!$A$2:$C$115,3,FALSE)</f>
        <v>05 - Defesa Nacional</v>
      </c>
      <c r="G542" s="15" t="str">
        <f t="shared" si="17"/>
        <v>14T4 - IMPLANTACAO DO PROJETO GUARANI</v>
      </c>
      <c r="H542" s="15" t="s">
        <v>246</v>
      </c>
      <c r="I542" s="16">
        <v>412777738</v>
      </c>
      <c r="J542" s="16">
        <v>338151380</v>
      </c>
      <c r="K542" s="13">
        <v>412777738</v>
      </c>
      <c r="L542" s="13">
        <v>293418616</v>
      </c>
    </row>
    <row r="543" spans="1:12" x14ac:dyDescent="0.15">
      <c r="A543" t="s">
        <v>76</v>
      </c>
      <c r="B543" t="s">
        <v>77</v>
      </c>
      <c r="C543" t="s">
        <v>1078</v>
      </c>
      <c r="D543" t="s">
        <v>1079</v>
      </c>
      <c r="E543" s="15" t="str">
        <f t="shared" si="16"/>
        <v>153 - DEFESA TERRESTRE</v>
      </c>
      <c r="F543" s="15" t="str">
        <f>VLOOKUP(A543,tab_funcao!$A$2:$C$115,3,FALSE)</f>
        <v>05 - Defesa Nacional</v>
      </c>
      <c r="G543" s="15" t="str">
        <f t="shared" si="17"/>
        <v>14T5 - IMPLANTACAO DO SISTEMA INTEGRADO DE MONITORAMENTO DE FRONTEI</v>
      </c>
      <c r="H543" s="15" t="s">
        <v>247</v>
      </c>
      <c r="I543" s="16">
        <v>64487794</v>
      </c>
      <c r="J543" s="16">
        <v>17678721</v>
      </c>
      <c r="L543" s="13">
        <v>4249721</v>
      </c>
    </row>
    <row r="544" spans="1:12" x14ac:dyDescent="0.15">
      <c r="A544" t="s">
        <v>76</v>
      </c>
      <c r="B544" t="s">
        <v>77</v>
      </c>
      <c r="C544" t="s">
        <v>1078</v>
      </c>
      <c r="D544" t="s">
        <v>1079</v>
      </c>
      <c r="E544" s="15" t="str">
        <f t="shared" si="16"/>
        <v>153 - DEFESA TERRESTRE</v>
      </c>
      <c r="F544" s="15" t="str">
        <f>VLOOKUP(A544,tab_funcao!$A$2:$C$115,3,FALSE)</f>
        <v>05 - Defesa Nacional</v>
      </c>
      <c r="G544" s="15" t="str">
        <f t="shared" si="17"/>
        <v>14T5 - IMPLANTACAO DO SISTEMA INTEGRADO DE MONITORAMENTO DE FRONTEI</v>
      </c>
      <c r="H544" s="15" t="s">
        <v>246</v>
      </c>
      <c r="I544" s="16">
        <v>384009843</v>
      </c>
      <c r="J544" s="16">
        <v>239751478</v>
      </c>
      <c r="K544" s="13">
        <v>384009843</v>
      </c>
      <c r="L544" s="13">
        <v>243786544</v>
      </c>
    </row>
    <row r="545" spans="1:12" x14ac:dyDescent="0.15">
      <c r="A545" t="s">
        <v>76</v>
      </c>
      <c r="B545" t="s">
        <v>77</v>
      </c>
      <c r="C545" t="s">
        <v>1080</v>
      </c>
      <c r="D545" t="s">
        <v>1081</v>
      </c>
      <c r="E545" s="15" t="str">
        <f t="shared" si="16"/>
        <v>153 - DEFESA TERRESTRE</v>
      </c>
      <c r="F545" s="15" t="str">
        <f>VLOOKUP(A545,tab_funcao!$A$2:$C$115,3,FALSE)</f>
        <v>05 - Defesa Nacional</v>
      </c>
      <c r="G545" s="15" t="str">
        <f t="shared" si="17"/>
        <v>14T6 - IMPLANTACAO DO PROGRAMA ESTRATEGICO DE PROTECAO DA SOCIEDADE</v>
      </c>
      <c r="H545" s="15" t="s">
        <v>247</v>
      </c>
      <c r="I545" s="16">
        <v>165955</v>
      </c>
      <c r="J545" s="16">
        <v>28560</v>
      </c>
      <c r="L545" s="13">
        <v>27583</v>
      </c>
    </row>
    <row r="546" spans="1:12" x14ac:dyDescent="0.15">
      <c r="A546" t="s">
        <v>76</v>
      </c>
      <c r="B546" t="s">
        <v>77</v>
      </c>
      <c r="C546" t="s">
        <v>1080</v>
      </c>
      <c r="D546" t="s">
        <v>1081</v>
      </c>
      <c r="E546" s="15" t="str">
        <f t="shared" si="16"/>
        <v>153 - DEFESA TERRESTRE</v>
      </c>
      <c r="F546" s="15" t="str">
        <f>VLOOKUP(A546,tab_funcao!$A$2:$C$115,3,FALSE)</f>
        <v>05 - Defesa Nacional</v>
      </c>
      <c r="G546" s="15" t="str">
        <f t="shared" si="17"/>
        <v>14T6 - IMPLANTACAO DO PROGRAMA ESTRATEGICO DE PROTECAO DA SOCIEDADE</v>
      </c>
      <c r="H546" s="15" t="s">
        <v>246</v>
      </c>
      <c r="I546" s="16">
        <v>3334040</v>
      </c>
      <c r="J546" s="16">
        <v>4613644</v>
      </c>
      <c r="K546" s="13">
        <v>3670</v>
      </c>
      <c r="L546" s="13">
        <v>4490739</v>
      </c>
    </row>
    <row r="547" spans="1:12" x14ac:dyDescent="0.15">
      <c r="A547" t="s">
        <v>76</v>
      </c>
      <c r="B547" t="s">
        <v>77</v>
      </c>
      <c r="C547" t="s">
        <v>1082</v>
      </c>
      <c r="D547" t="s">
        <v>1083</v>
      </c>
      <c r="E547" s="15" t="str">
        <f t="shared" si="16"/>
        <v>153 - DEFESA TERRESTRE</v>
      </c>
      <c r="F547" s="15" t="str">
        <f>VLOOKUP(A547,tab_funcao!$A$2:$C$115,3,FALSE)</f>
        <v>05 - Defesa Nacional</v>
      </c>
      <c r="G547" s="15" t="str">
        <f t="shared" si="17"/>
        <v>156M - MODERNIZACAO ESTRATEGICA E OPERACIONAL DO EXERCITO BRASILEIR</v>
      </c>
      <c r="H547" s="15" t="s">
        <v>247</v>
      </c>
      <c r="I547" s="16">
        <v>11521172</v>
      </c>
      <c r="J547" s="16">
        <v>8773315</v>
      </c>
      <c r="L547" s="13">
        <v>8473092</v>
      </c>
    </row>
    <row r="548" spans="1:12" x14ac:dyDescent="0.15">
      <c r="A548" t="s">
        <v>76</v>
      </c>
      <c r="B548" t="s">
        <v>77</v>
      </c>
      <c r="C548" t="s">
        <v>1082</v>
      </c>
      <c r="D548" t="s">
        <v>1083</v>
      </c>
      <c r="E548" s="15" t="str">
        <f t="shared" si="16"/>
        <v>153 - DEFESA TERRESTRE</v>
      </c>
      <c r="F548" s="15" t="str">
        <f>VLOOKUP(A548,tab_funcao!$A$2:$C$115,3,FALSE)</f>
        <v>05 - Defesa Nacional</v>
      </c>
      <c r="G548" s="15" t="str">
        <f t="shared" si="17"/>
        <v>156M - MODERNIZACAO ESTRATEGICA E OPERACIONAL DO EXERCITO BRASILEIR</v>
      </c>
      <c r="H548" s="15" t="s">
        <v>246</v>
      </c>
      <c r="I548" s="16">
        <v>249205931</v>
      </c>
      <c r="J548" s="16">
        <v>244581307</v>
      </c>
      <c r="K548" s="13">
        <v>60045</v>
      </c>
      <c r="L548" s="13">
        <v>271119361</v>
      </c>
    </row>
    <row r="549" spans="1:12" x14ac:dyDescent="0.15">
      <c r="A549" t="s">
        <v>76</v>
      </c>
      <c r="B549" t="s">
        <v>77</v>
      </c>
      <c r="C549" t="s">
        <v>1084</v>
      </c>
      <c r="D549" t="s">
        <v>1085</v>
      </c>
      <c r="E549" s="15" t="str">
        <f t="shared" si="16"/>
        <v>153 - DEFESA TERRESTRE</v>
      </c>
      <c r="F549" s="15" t="str">
        <f>VLOOKUP(A549,tab_funcao!$A$2:$C$115,3,FALSE)</f>
        <v>05 - Defesa Nacional</v>
      </c>
      <c r="G549" s="15" t="str">
        <f t="shared" si="17"/>
        <v>156N - OBTENCAO DE MEIOS DO EXERCITO</v>
      </c>
      <c r="H549" s="15" t="s">
        <v>247</v>
      </c>
      <c r="I549" s="16">
        <v>9460686</v>
      </c>
      <c r="J549" s="16">
        <v>3996360</v>
      </c>
      <c r="L549" s="13">
        <v>3859605</v>
      </c>
    </row>
    <row r="550" spans="1:12" x14ac:dyDescent="0.15">
      <c r="A550" t="s">
        <v>76</v>
      </c>
      <c r="B550" t="s">
        <v>77</v>
      </c>
      <c r="C550" t="s">
        <v>1084</v>
      </c>
      <c r="D550" t="s">
        <v>1085</v>
      </c>
      <c r="E550" s="15" t="str">
        <f t="shared" si="16"/>
        <v>153 - DEFESA TERRESTRE</v>
      </c>
      <c r="F550" s="15" t="str">
        <f>VLOOKUP(A550,tab_funcao!$A$2:$C$115,3,FALSE)</f>
        <v>05 - Defesa Nacional</v>
      </c>
      <c r="G550" s="15" t="str">
        <f t="shared" si="17"/>
        <v>156N - OBTENCAO DE MEIOS DO EXERCITO</v>
      </c>
      <c r="H550" s="15" t="s">
        <v>246</v>
      </c>
      <c r="I550" s="16">
        <v>153688969</v>
      </c>
      <c r="J550" s="16">
        <v>109292148</v>
      </c>
      <c r="K550" s="13">
        <v>61811</v>
      </c>
      <c r="L550" s="13">
        <v>87890636</v>
      </c>
    </row>
    <row r="551" spans="1:12" x14ac:dyDescent="0.15">
      <c r="A551" t="s">
        <v>76</v>
      </c>
      <c r="B551" t="s">
        <v>77</v>
      </c>
      <c r="C551" t="s">
        <v>1086</v>
      </c>
      <c r="D551" t="s">
        <v>1087</v>
      </c>
      <c r="E551" s="15" t="str">
        <f t="shared" si="16"/>
        <v>153 - DEFESA TERRESTRE</v>
      </c>
      <c r="F551" s="15" t="str">
        <f>VLOOKUP(A551,tab_funcao!$A$2:$C$115,3,FALSE)</f>
        <v>05 - Defesa Nacional</v>
      </c>
      <c r="G551" s="15" t="str">
        <f t="shared" si="17"/>
        <v>15W5 - REESTRUTURACAO DO SISTEMA DE ENGENHARIA DO EXERCITO</v>
      </c>
      <c r="H551" s="15" t="s">
        <v>247</v>
      </c>
      <c r="I551" s="16">
        <v>351380</v>
      </c>
      <c r="J551" s="15"/>
    </row>
    <row r="552" spans="1:12" x14ac:dyDescent="0.15">
      <c r="A552" t="s">
        <v>76</v>
      </c>
      <c r="B552" t="s">
        <v>77</v>
      </c>
      <c r="C552" t="s">
        <v>1086</v>
      </c>
      <c r="D552" t="s">
        <v>1087</v>
      </c>
      <c r="E552" s="15" t="str">
        <f t="shared" si="16"/>
        <v>153 - DEFESA TERRESTRE</v>
      </c>
      <c r="F552" s="15" t="str">
        <f>VLOOKUP(A552,tab_funcao!$A$2:$C$115,3,FALSE)</f>
        <v>05 - Defesa Nacional</v>
      </c>
      <c r="G552" s="15" t="str">
        <f t="shared" si="17"/>
        <v>15W5 - REESTRUTURACAO DO SISTEMA DE ENGENHARIA DO EXERCITO</v>
      </c>
      <c r="H552" s="15" t="s">
        <v>246</v>
      </c>
      <c r="I552" s="16">
        <v>2233654</v>
      </c>
      <c r="J552" s="15"/>
      <c r="K552" s="13">
        <v>4203</v>
      </c>
    </row>
    <row r="553" spans="1:12" x14ac:dyDescent="0.15">
      <c r="A553" t="s">
        <v>76</v>
      </c>
      <c r="B553" t="s">
        <v>77</v>
      </c>
      <c r="C553" t="s">
        <v>1088</v>
      </c>
      <c r="D553" t="s">
        <v>1089</v>
      </c>
      <c r="E553" s="15" t="str">
        <f t="shared" si="16"/>
        <v>153 - DEFESA TERRESTRE</v>
      </c>
      <c r="F553" s="15" t="str">
        <f>VLOOKUP(A553,tab_funcao!$A$2:$C$115,3,FALSE)</f>
        <v>05 - Defesa Nacional</v>
      </c>
      <c r="G553" s="15" t="str">
        <f t="shared" si="17"/>
        <v>15W6 - IMPLANTACAO DO PROGRAMA ESTRATEGICO DO EXERCITO LUCERNA (PRG</v>
      </c>
      <c r="H553" s="15" t="s">
        <v>247</v>
      </c>
      <c r="I553" s="16">
        <v>5640512</v>
      </c>
      <c r="J553" s="15"/>
    </row>
    <row r="554" spans="1:12" x14ac:dyDescent="0.15">
      <c r="A554" t="s">
        <v>76</v>
      </c>
      <c r="B554" t="s">
        <v>77</v>
      </c>
      <c r="C554" t="s">
        <v>1088</v>
      </c>
      <c r="D554" t="s">
        <v>1089</v>
      </c>
      <c r="E554" s="15" t="str">
        <f t="shared" si="16"/>
        <v>153 - DEFESA TERRESTRE</v>
      </c>
      <c r="F554" s="15" t="str">
        <f>VLOOKUP(A554,tab_funcao!$A$2:$C$115,3,FALSE)</f>
        <v>05 - Defesa Nacional</v>
      </c>
      <c r="G554" s="15" t="str">
        <f t="shared" si="17"/>
        <v>15W6 - IMPLANTACAO DO PROGRAMA ESTRATEGICO DO EXERCITO LUCERNA (PRG</v>
      </c>
      <c r="H554" s="15" t="s">
        <v>246</v>
      </c>
      <c r="I554" s="16">
        <v>12859281</v>
      </c>
      <c r="J554" s="15"/>
      <c r="K554" s="13">
        <v>5815</v>
      </c>
    </row>
    <row r="555" spans="1:12" x14ac:dyDescent="0.15">
      <c r="A555" t="s">
        <v>76</v>
      </c>
      <c r="B555" t="s">
        <v>77</v>
      </c>
      <c r="C555" t="s">
        <v>1090</v>
      </c>
      <c r="D555" t="s">
        <v>1091</v>
      </c>
      <c r="E555" s="15" t="str">
        <f t="shared" si="16"/>
        <v>153 - DEFESA TERRESTRE</v>
      </c>
      <c r="F555" s="15" t="str">
        <f>VLOOKUP(A555,tab_funcao!$A$2:$C$115,3,FALSE)</f>
        <v>05 - Defesa Nacional</v>
      </c>
      <c r="G555" s="15" t="str">
        <f t="shared" si="17"/>
        <v>20X3 - MOBILIZACAO E LOGISTICA PARA A DEFESA NACIONAL</v>
      </c>
      <c r="H555" s="15" t="s">
        <v>247</v>
      </c>
      <c r="I555" s="16">
        <v>1356480</v>
      </c>
      <c r="J555" s="16">
        <v>982292</v>
      </c>
      <c r="L555" s="13">
        <v>948678</v>
      </c>
    </row>
    <row r="556" spans="1:12" x14ac:dyDescent="0.15">
      <c r="A556" t="s">
        <v>76</v>
      </c>
      <c r="B556" t="s">
        <v>77</v>
      </c>
      <c r="C556" t="s">
        <v>1090</v>
      </c>
      <c r="D556" t="s">
        <v>1091</v>
      </c>
      <c r="E556" s="15" t="str">
        <f t="shared" si="16"/>
        <v>153 - DEFESA TERRESTRE</v>
      </c>
      <c r="F556" s="15" t="str">
        <f>VLOOKUP(A556,tab_funcao!$A$2:$C$115,3,FALSE)</f>
        <v>05 - Defesa Nacional</v>
      </c>
      <c r="G556" s="15" t="str">
        <f t="shared" si="17"/>
        <v>20X3 - MOBILIZACAO E LOGISTICA PARA A DEFESA NACIONAL</v>
      </c>
      <c r="H556" s="15" t="s">
        <v>246</v>
      </c>
      <c r="I556" s="16">
        <v>359961</v>
      </c>
      <c r="J556" s="16">
        <v>1425290</v>
      </c>
      <c r="K556" s="13">
        <v>95525</v>
      </c>
      <c r="L556" s="13">
        <v>1157709</v>
      </c>
    </row>
    <row r="557" spans="1:12" x14ac:dyDescent="0.15">
      <c r="A557" t="s">
        <v>76</v>
      </c>
      <c r="B557" t="s">
        <v>77</v>
      </c>
      <c r="C557" t="s">
        <v>1092</v>
      </c>
      <c r="D557" t="s">
        <v>1093</v>
      </c>
      <c r="E557" s="15" t="str">
        <f t="shared" si="16"/>
        <v>153 - DEFESA TERRESTRE</v>
      </c>
      <c r="F557" s="15" t="str">
        <f>VLOOKUP(A557,tab_funcao!$A$2:$C$115,3,FALSE)</f>
        <v>05 - Defesa Nacional</v>
      </c>
      <c r="G557" s="15" t="str">
        <f t="shared" si="17"/>
        <v>20X7 - EMPREGO CONJUNTO OU COMBINADO DAS FORCAS ARMADAS</v>
      </c>
      <c r="H557" s="15" t="s">
        <v>247</v>
      </c>
      <c r="I557" s="16">
        <v>41826834</v>
      </c>
      <c r="J557" s="16">
        <v>13976744</v>
      </c>
      <c r="L557" s="13">
        <v>13498460</v>
      </c>
    </row>
    <row r="558" spans="1:12" x14ac:dyDescent="0.15">
      <c r="A558" t="s">
        <v>76</v>
      </c>
      <c r="B558" t="s">
        <v>77</v>
      </c>
      <c r="C558" t="s">
        <v>1092</v>
      </c>
      <c r="D558" t="s">
        <v>1093</v>
      </c>
      <c r="E558" s="15" t="str">
        <f t="shared" si="16"/>
        <v>153 - DEFESA TERRESTRE</v>
      </c>
      <c r="F558" s="15" t="str">
        <f>VLOOKUP(A558,tab_funcao!$A$2:$C$115,3,FALSE)</f>
        <v>05 - Defesa Nacional</v>
      </c>
      <c r="G558" s="15" t="str">
        <f t="shared" si="17"/>
        <v>20X7 - EMPREGO CONJUNTO OU COMBINADO DAS FORCAS ARMADAS</v>
      </c>
      <c r="H558" s="15" t="s">
        <v>246</v>
      </c>
      <c r="I558" s="16">
        <v>58477787</v>
      </c>
      <c r="J558" s="16">
        <v>22191981</v>
      </c>
      <c r="K558" s="13">
        <v>13774851</v>
      </c>
      <c r="L558" s="13">
        <v>21084798</v>
      </c>
    </row>
    <row r="559" spans="1:12" x14ac:dyDescent="0.15">
      <c r="A559" t="s">
        <v>76</v>
      </c>
      <c r="B559" t="s">
        <v>77</v>
      </c>
      <c r="C559" t="s">
        <v>1094</v>
      </c>
      <c r="D559" t="s">
        <v>1095</v>
      </c>
      <c r="E559" s="15" t="str">
        <f t="shared" si="16"/>
        <v>153 - DEFESA TERRESTRE</v>
      </c>
      <c r="F559" s="15" t="str">
        <f>VLOOKUP(A559,tab_funcao!$A$2:$C$115,3,FALSE)</f>
        <v>05 - Defesa Nacional</v>
      </c>
      <c r="G559" s="15" t="str">
        <f t="shared" si="17"/>
        <v>20XE - MANUTENCAO DOS SISTEMAS DE COMANDO E CONTROLE DO EXERCITO</v>
      </c>
      <c r="H559" s="15" t="s">
        <v>247</v>
      </c>
      <c r="I559" s="16">
        <v>29709626</v>
      </c>
      <c r="J559" s="16">
        <v>12378191</v>
      </c>
      <c r="L559" s="13">
        <v>16907768</v>
      </c>
    </row>
    <row r="560" spans="1:12" x14ac:dyDescent="0.15">
      <c r="A560" t="s">
        <v>76</v>
      </c>
      <c r="B560" t="s">
        <v>77</v>
      </c>
      <c r="C560" t="s">
        <v>1094</v>
      </c>
      <c r="D560" t="s">
        <v>1095</v>
      </c>
      <c r="E560" s="15" t="str">
        <f t="shared" si="16"/>
        <v>153 - DEFESA TERRESTRE</v>
      </c>
      <c r="F560" s="15" t="str">
        <f>VLOOKUP(A560,tab_funcao!$A$2:$C$115,3,FALSE)</f>
        <v>05 - Defesa Nacional</v>
      </c>
      <c r="G560" s="15" t="str">
        <f t="shared" si="17"/>
        <v>20XE - MANUTENCAO DOS SISTEMAS DE COMANDO E CONTROLE DO EXERCITO</v>
      </c>
      <c r="H560" s="15" t="s">
        <v>246</v>
      </c>
      <c r="I560" s="16">
        <v>27336509</v>
      </c>
      <c r="J560" s="16">
        <v>56231613</v>
      </c>
      <c r="K560" s="13">
        <v>7844457</v>
      </c>
      <c r="L560" s="13">
        <v>43754470</v>
      </c>
    </row>
    <row r="561" spans="1:12" x14ac:dyDescent="0.15">
      <c r="A561" t="s">
        <v>76</v>
      </c>
      <c r="B561" t="s">
        <v>77</v>
      </c>
      <c r="C561" t="s">
        <v>1096</v>
      </c>
      <c r="D561" t="s">
        <v>1097</v>
      </c>
      <c r="E561" s="15" t="str">
        <f t="shared" si="16"/>
        <v>153 - DEFESA TERRESTRE</v>
      </c>
      <c r="F561" s="15" t="str">
        <f>VLOOKUP(A561,tab_funcao!$A$2:$C$115,3,FALSE)</f>
        <v>05 - Defesa Nacional</v>
      </c>
      <c r="G561" s="15" t="str">
        <f t="shared" si="17"/>
        <v>20XJ - DESENVOLVIMENTO TECNOLOGICO DO EXERCITO</v>
      </c>
      <c r="H561" s="15" t="s">
        <v>247</v>
      </c>
      <c r="I561" s="16">
        <v>9221894</v>
      </c>
      <c r="J561" s="16">
        <v>4244287</v>
      </c>
      <c r="L561" s="13">
        <v>4099564</v>
      </c>
    </row>
    <row r="562" spans="1:12" x14ac:dyDescent="0.15">
      <c r="A562" t="s">
        <v>76</v>
      </c>
      <c r="B562" t="s">
        <v>77</v>
      </c>
      <c r="C562" t="s">
        <v>1096</v>
      </c>
      <c r="D562" t="s">
        <v>1097</v>
      </c>
      <c r="E562" s="15" t="str">
        <f t="shared" si="16"/>
        <v>153 - DEFESA TERRESTRE</v>
      </c>
      <c r="F562" s="15" t="str">
        <f>VLOOKUP(A562,tab_funcao!$A$2:$C$115,3,FALSE)</f>
        <v>05 - Defesa Nacional</v>
      </c>
      <c r="G562" s="15" t="str">
        <f t="shared" si="17"/>
        <v>20XJ - DESENVOLVIMENTO TECNOLOGICO DO EXERCITO</v>
      </c>
      <c r="H562" s="15" t="s">
        <v>246</v>
      </c>
      <c r="I562" s="16">
        <v>11331780</v>
      </c>
      <c r="J562" s="16">
        <v>18809238</v>
      </c>
      <c r="K562" s="13">
        <v>1355991</v>
      </c>
      <c r="L562" s="13">
        <v>17118499</v>
      </c>
    </row>
    <row r="563" spans="1:12" x14ac:dyDescent="0.15">
      <c r="A563" t="s">
        <v>76</v>
      </c>
      <c r="B563" t="s">
        <v>77</v>
      </c>
      <c r="C563" t="s">
        <v>1098</v>
      </c>
      <c r="D563" t="s">
        <v>1099</v>
      </c>
      <c r="E563" s="15" t="str">
        <f t="shared" si="16"/>
        <v>153 - DEFESA TERRESTRE</v>
      </c>
      <c r="F563" s="15" t="str">
        <f>VLOOKUP(A563,tab_funcao!$A$2:$C$115,3,FALSE)</f>
        <v>05 - Defesa Nacional</v>
      </c>
      <c r="G563" s="15" t="str">
        <f t="shared" si="17"/>
        <v>20XL - SAUDE EM OPERACOES MILITARES</v>
      </c>
      <c r="H563" s="15" t="s">
        <v>247</v>
      </c>
      <c r="I563" s="16">
        <v>316105</v>
      </c>
      <c r="J563" s="16">
        <v>244800</v>
      </c>
      <c r="L563" s="13">
        <v>236423</v>
      </c>
    </row>
    <row r="564" spans="1:12" x14ac:dyDescent="0.15">
      <c r="A564" t="s">
        <v>76</v>
      </c>
      <c r="B564" t="s">
        <v>77</v>
      </c>
      <c r="C564" t="s">
        <v>1098</v>
      </c>
      <c r="D564" t="s">
        <v>1099</v>
      </c>
      <c r="E564" s="15" t="str">
        <f t="shared" si="16"/>
        <v>153 - DEFESA TERRESTRE</v>
      </c>
      <c r="F564" s="15" t="str">
        <f>VLOOKUP(A564,tab_funcao!$A$2:$C$115,3,FALSE)</f>
        <v>05 - Defesa Nacional</v>
      </c>
      <c r="G564" s="15" t="str">
        <f t="shared" si="17"/>
        <v>20XL - SAUDE EM OPERACOES MILITARES</v>
      </c>
      <c r="H564" s="15" t="s">
        <v>246</v>
      </c>
      <c r="I564" s="16">
        <v>278339</v>
      </c>
      <c r="J564" s="16">
        <v>2603987</v>
      </c>
      <c r="K564" s="13">
        <v>0</v>
      </c>
      <c r="L564" s="13">
        <v>1769705</v>
      </c>
    </row>
    <row r="565" spans="1:12" x14ac:dyDescent="0.15">
      <c r="A565" t="s">
        <v>76</v>
      </c>
      <c r="B565" t="s">
        <v>77</v>
      </c>
      <c r="C565" t="s">
        <v>1100</v>
      </c>
      <c r="D565" t="s">
        <v>1101</v>
      </c>
      <c r="E565" s="15" t="str">
        <f t="shared" si="16"/>
        <v>153 - DEFESA TERRESTRE</v>
      </c>
      <c r="F565" s="15" t="str">
        <f>VLOOKUP(A565,tab_funcao!$A$2:$C$115,3,FALSE)</f>
        <v>05 - Defesa Nacional</v>
      </c>
      <c r="G565" s="15" t="str">
        <f t="shared" si="17"/>
        <v>218X - OPERACOES DE GARANTIA DA LEI E DA ORDEM</v>
      </c>
      <c r="H565" s="15" t="s">
        <v>247</v>
      </c>
      <c r="I565" s="15"/>
      <c r="J565" s="16">
        <v>3672000</v>
      </c>
      <c r="L565" s="13">
        <v>3546344</v>
      </c>
    </row>
    <row r="566" spans="1:12" x14ac:dyDescent="0.15">
      <c r="A566" t="s">
        <v>76</v>
      </c>
      <c r="B566" t="s">
        <v>77</v>
      </c>
      <c r="C566" t="s">
        <v>1100</v>
      </c>
      <c r="D566" t="s">
        <v>1101</v>
      </c>
      <c r="E566" s="15" t="str">
        <f t="shared" si="16"/>
        <v>153 - DEFESA TERRESTRE</v>
      </c>
      <c r="F566" s="15" t="str">
        <f>VLOOKUP(A566,tab_funcao!$A$2:$C$115,3,FALSE)</f>
        <v>05 - Defesa Nacional</v>
      </c>
      <c r="G566" s="15" t="str">
        <f t="shared" si="17"/>
        <v>218X - OPERACOES DE GARANTIA DA LEI E DA ORDEM</v>
      </c>
      <c r="H566" s="15" t="s">
        <v>246</v>
      </c>
      <c r="I566" s="16">
        <v>1000000</v>
      </c>
      <c r="J566" s="16">
        <v>6328000</v>
      </c>
      <c r="K566" s="13">
        <v>1000000</v>
      </c>
      <c r="L566" s="13">
        <v>394920045</v>
      </c>
    </row>
    <row r="567" spans="1:12" x14ac:dyDescent="0.15">
      <c r="A567" t="s">
        <v>76</v>
      </c>
      <c r="B567" t="s">
        <v>77</v>
      </c>
      <c r="C567" t="s">
        <v>1102</v>
      </c>
      <c r="D567" t="s">
        <v>1103</v>
      </c>
      <c r="E567" s="15" t="str">
        <f t="shared" si="16"/>
        <v>153 - DEFESA TERRESTRE</v>
      </c>
      <c r="F567" s="15" t="str">
        <f>VLOOKUP(A567,tab_funcao!$A$2:$C$115,3,FALSE)</f>
        <v>05 - Defesa Nacional</v>
      </c>
      <c r="G567" s="15" t="str">
        <f t="shared" si="17"/>
        <v>219C - ACOLHIMENTO HUMANITARIO E INTERIORIZACAO DE MIGRANTES EM SIT</v>
      </c>
      <c r="H567" s="15" t="s">
        <v>247</v>
      </c>
      <c r="I567" s="15"/>
      <c r="J567" s="16">
        <v>58752000</v>
      </c>
      <c r="L567" s="13">
        <v>50000000</v>
      </c>
    </row>
    <row r="568" spans="1:12" x14ac:dyDescent="0.15">
      <c r="A568" t="s">
        <v>76</v>
      </c>
      <c r="B568" t="s">
        <v>77</v>
      </c>
      <c r="C568" t="s">
        <v>1102</v>
      </c>
      <c r="D568" t="s">
        <v>1103</v>
      </c>
      <c r="E568" s="15" t="str">
        <f t="shared" si="16"/>
        <v>153 - DEFESA TERRESTRE</v>
      </c>
      <c r="F568" s="15" t="str">
        <f>VLOOKUP(A568,tab_funcao!$A$2:$C$115,3,FALSE)</f>
        <v>05 - Defesa Nacional</v>
      </c>
      <c r="G568" s="15" t="str">
        <f t="shared" si="17"/>
        <v>219C - ACOLHIMENTO HUMANITARIO E INTERIORIZACAO DE MIGRANTES EM SIT</v>
      </c>
      <c r="H568" s="15" t="s">
        <v>246</v>
      </c>
      <c r="I568" s="16">
        <v>90000000</v>
      </c>
      <c r="J568" s="16">
        <v>91248000</v>
      </c>
      <c r="K568" s="13">
        <v>21050628</v>
      </c>
      <c r="L568" s="13">
        <v>232639230</v>
      </c>
    </row>
    <row r="569" spans="1:12" x14ac:dyDescent="0.15">
      <c r="A569" t="s">
        <v>76</v>
      </c>
      <c r="B569" t="s">
        <v>77</v>
      </c>
      <c r="C569" t="s">
        <v>1034</v>
      </c>
      <c r="D569" t="s">
        <v>1035</v>
      </c>
      <c r="E569" s="15" t="str">
        <f t="shared" si="16"/>
        <v>153 - DEFESA TERRESTRE</v>
      </c>
      <c r="F569" s="15" t="str">
        <f>VLOOKUP(A569,tab_funcao!$A$2:$C$115,3,FALSE)</f>
        <v>05 - Defesa Nacional</v>
      </c>
      <c r="G569" s="15" t="str">
        <f t="shared" si="17"/>
        <v>219D - ADEQUACAO DE ORGANIZACOES MILITARES</v>
      </c>
      <c r="H569" s="15" t="s">
        <v>247</v>
      </c>
      <c r="I569" s="16">
        <v>48447166</v>
      </c>
      <c r="J569" s="16">
        <v>20761208</v>
      </c>
      <c r="L569" s="13">
        <v>20050759</v>
      </c>
    </row>
    <row r="570" spans="1:12" x14ac:dyDescent="0.15">
      <c r="A570" t="s">
        <v>76</v>
      </c>
      <c r="B570" t="s">
        <v>77</v>
      </c>
      <c r="C570" t="s">
        <v>1034</v>
      </c>
      <c r="D570" t="s">
        <v>1035</v>
      </c>
      <c r="E570" s="15" t="str">
        <f t="shared" si="16"/>
        <v>153 - DEFESA TERRESTRE</v>
      </c>
      <c r="F570" s="15" t="str">
        <f>VLOOKUP(A570,tab_funcao!$A$2:$C$115,3,FALSE)</f>
        <v>05 - Defesa Nacional</v>
      </c>
      <c r="G570" s="15" t="str">
        <f t="shared" si="17"/>
        <v>219D - ADEQUACAO DE ORGANIZACOES MILITARES</v>
      </c>
      <c r="H570" s="15" t="s">
        <v>246</v>
      </c>
      <c r="I570" s="16">
        <v>36243298</v>
      </c>
      <c r="J570" s="16">
        <v>59659821</v>
      </c>
      <c r="K570" s="13">
        <v>4351425</v>
      </c>
      <c r="L570" s="13">
        <v>69077905</v>
      </c>
    </row>
    <row r="571" spans="1:12" x14ac:dyDescent="0.15">
      <c r="A571" t="s">
        <v>76</v>
      </c>
      <c r="B571" t="s">
        <v>77</v>
      </c>
      <c r="C571" t="s">
        <v>1036</v>
      </c>
      <c r="D571" t="s">
        <v>1037</v>
      </c>
      <c r="E571" s="15" t="str">
        <f t="shared" si="16"/>
        <v>153 - DEFESA TERRESTRE</v>
      </c>
      <c r="F571" s="15" t="str">
        <f>VLOOKUP(A571,tab_funcao!$A$2:$C$115,3,FALSE)</f>
        <v>05 - Defesa Nacional</v>
      </c>
      <c r="G571" s="15" t="str">
        <f t="shared" si="17"/>
        <v>21A0 - APRESTAMENTO DAS FORCAS</v>
      </c>
      <c r="H571" s="15" t="s">
        <v>247</v>
      </c>
      <c r="I571" s="16">
        <v>265795223</v>
      </c>
      <c r="J571" s="16">
        <v>100463218</v>
      </c>
      <c r="L571" s="13">
        <v>228982632</v>
      </c>
    </row>
    <row r="572" spans="1:12" x14ac:dyDescent="0.15">
      <c r="A572" t="s">
        <v>76</v>
      </c>
      <c r="B572" t="s">
        <v>77</v>
      </c>
      <c r="C572" t="s">
        <v>1036</v>
      </c>
      <c r="D572" t="s">
        <v>1037</v>
      </c>
      <c r="E572" s="15" t="str">
        <f t="shared" si="16"/>
        <v>153 - DEFESA TERRESTRE</v>
      </c>
      <c r="F572" s="15" t="str">
        <f>VLOOKUP(A572,tab_funcao!$A$2:$C$115,3,FALSE)</f>
        <v>05 - Defesa Nacional</v>
      </c>
      <c r="G572" s="15" t="str">
        <f t="shared" si="17"/>
        <v>21A0 - APRESTAMENTO DAS FORCAS</v>
      </c>
      <c r="H572" s="15" t="s">
        <v>246</v>
      </c>
      <c r="I572" s="16">
        <v>247921280</v>
      </c>
      <c r="J572" s="16">
        <v>296489733</v>
      </c>
      <c r="K572" s="13">
        <v>20929774</v>
      </c>
      <c r="L572" s="13">
        <v>318633984</v>
      </c>
    </row>
    <row r="573" spans="1:12" x14ac:dyDescent="0.15">
      <c r="A573" t="s">
        <v>76</v>
      </c>
      <c r="B573" t="s">
        <v>77</v>
      </c>
      <c r="C573" t="s">
        <v>1040</v>
      </c>
      <c r="D573" t="s">
        <v>1041</v>
      </c>
      <c r="E573" s="15" t="str">
        <f t="shared" si="16"/>
        <v>153 - DEFESA TERRESTRE</v>
      </c>
      <c r="F573" s="15" t="str">
        <f>VLOOKUP(A573,tab_funcao!$A$2:$C$115,3,FALSE)</f>
        <v>05 - Defesa Nacional</v>
      </c>
      <c r="G573" s="15" t="str">
        <f t="shared" si="17"/>
        <v>21BT - PROTECAO, FISCALIZACAO E COMBATE A ILICITOS NA AMAZONIA LEGA</v>
      </c>
      <c r="H573" s="15" t="s">
        <v>246</v>
      </c>
      <c r="I573" s="15"/>
      <c r="J573" s="15"/>
      <c r="L573" s="13">
        <v>53866232</v>
      </c>
    </row>
    <row r="574" spans="1:12" x14ac:dyDescent="0.15">
      <c r="A574" t="s">
        <v>76</v>
      </c>
      <c r="B574" t="s">
        <v>77</v>
      </c>
      <c r="C574" t="s">
        <v>700</v>
      </c>
      <c r="D574" t="s">
        <v>701</v>
      </c>
      <c r="E574" s="15" t="str">
        <f t="shared" si="16"/>
        <v>153 - DEFESA TERRESTRE</v>
      </c>
      <c r="F574" s="15" t="str">
        <f>VLOOKUP(A574,tab_funcao!$A$2:$C$115,3,FALSE)</f>
        <v>05 - Defesa Nacional</v>
      </c>
      <c r="G574" s="15" t="str">
        <f t="shared" si="17"/>
        <v>21C0 - ENFRENTAMENTO DA EMERGENCIA DE SAUDE PUBLICA DE IMPORTANCIA</v>
      </c>
      <c r="H574" s="15" t="s">
        <v>247</v>
      </c>
      <c r="I574" s="15"/>
      <c r="J574" s="15"/>
      <c r="L574" s="13">
        <v>300000000</v>
      </c>
    </row>
    <row r="575" spans="1:12" x14ac:dyDescent="0.15">
      <c r="A575" t="s">
        <v>76</v>
      </c>
      <c r="B575" t="s">
        <v>77</v>
      </c>
      <c r="C575" t="s">
        <v>700</v>
      </c>
      <c r="D575" t="s">
        <v>701</v>
      </c>
      <c r="E575" s="15" t="str">
        <f t="shared" si="16"/>
        <v>153 - DEFESA TERRESTRE</v>
      </c>
      <c r="F575" s="15" t="str">
        <f>VLOOKUP(A575,tab_funcao!$A$2:$C$115,3,FALSE)</f>
        <v>05 - Defesa Nacional</v>
      </c>
      <c r="G575" s="15" t="str">
        <f t="shared" si="17"/>
        <v>21C0 - ENFRENTAMENTO DA EMERGENCIA DE SAUDE PUBLICA DE IMPORTANCIA</v>
      </c>
      <c r="H575" s="15" t="s">
        <v>246</v>
      </c>
      <c r="I575" s="15"/>
      <c r="J575" s="15"/>
      <c r="L575" s="13">
        <v>231287803</v>
      </c>
    </row>
    <row r="576" spans="1:12" x14ac:dyDescent="0.15">
      <c r="A576" t="s">
        <v>76</v>
      </c>
      <c r="B576" t="s">
        <v>77</v>
      </c>
      <c r="C576" t="s">
        <v>1104</v>
      </c>
      <c r="D576" t="s">
        <v>1105</v>
      </c>
      <c r="E576" s="15" t="str">
        <f t="shared" si="16"/>
        <v>153 - DEFESA TERRESTRE</v>
      </c>
      <c r="F576" s="15" t="str">
        <f>VLOOKUP(A576,tab_funcao!$A$2:$C$115,3,FALSE)</f>
        <v>05 - Defesa Nacional</v>
      </c>
      <c r="G576" s="15" t="str">
        <f t="shared" si="17"/>
        <v>21C1 - ASSISTENCIA EMERGENCIAL E ACOLHIMENTO HUMANITARIO DE PESSOAS</v>
      </c>
      <c r="H576" s="15" t="s">
        <v>246</v>
      </c>
      <c r="I576" s="15"/>
      <c r="J576" s="15"/>
      <c r="L576" s="13">
        <v>10601952</v>
      </c>
    </row>
    <row r="577" spans="1:12" x14ac:dyDescent="0.15">
      <c r="A577" t="s">
        <v>76</v>
      </c>
      <c r="B577" t="s">
        <v>77</v>
      </c>
      <c r="C577" t="s">
        <v>1106</v>
      </c>
      <c r="D577" t="s">
        <v>1107</v>
      </c>
      <c r="E577" s="15" t="str">
        <f t="shared" si="16"/>
        <v>153 - DEFESA TERRESTRE</v>
      </c>
      <c r="F577" s="15" t="str">
        <f>VLOOKUP(A577,tab_funcao!$A$2:$C$115,3,FALSE)</f>
        <v>05 - Defesa Nacional</v>
      </c>
      <c r="G577" s="15" t="str">
        <f t="shared" si="17"/>
        <v>2452 - ADEQUACAO DA INFRAESTRUTURA DOS PELOTOES ESPECIAIS DE FRONTE</v>
      </c>
      <c r="H577" s="15" t="s">
        <v>247</v>
      </c>
      <c r="I577" s="16">
        <v>6983122</v>
      </c>
      <c r="J577" s="16">
        <v>636031</v>
      </c>
      <c r="L577" s="13">
        <v>614266</v>
      </c>
    </row>
    <row r="578" spans="1:12" x14ac:dyDescent="0.15">
      <c r="A578" t="s">
        <v>76</v>
      </c>
      <c r="B578" t="s">
        <v>77</v>
      </c>
      <c r="C578" t="s">
        <v>1106</v>
      </c>
      <c r="D578" t="s">
        <v>1107</v>
      </c>
      <c r="E578" s="15" t="str">
        <f t="shared" si="16"/>
        <v>153 - DEFESA TERRESTRE</v>
      </c>
      <c r="F578" s="15" t="str">
        <f>VLOOKUP(A578,tab_funcao!$A$2:$C$115,3,FALSE)</f>
        <v>05 - Defesa Nacional</v>
      </c>
      <c r="G578" s="15" t="str">
        <f t="shared" si="17"/>
        <v>2452 - ADEQUACAO DA INFRAESTRUTURA DOS PELOTOES ESPECIAIS DE FRONTE</v>
      </c>
      <c r="H578" s="15" t="s">
        <v>246</v>
      </c>
      <c r="I578" s="16">
        <v>5731547</v>
      </c>
      <c r="J578" s="16">
        <v>7063968</v>
      </c>
      <c r="K578" s="13">
        <v>463269</v>
      </c>
      <c r="L578" s="13">
        <v>6550576</v>
      </c>
    </row>
    <row r="579" spans="1:12" x14ac:dyDescent="0.15">
      <c r="A579" t="s">
        <v>76</v>
      </c>
      <c r="B579" t="s">
        <v>77</v>
      </c>
      <c r="C579" t="s">
        <v>1108</v>
      </c>
      <c r="D579" t="s">
        <v>1109</v>
      </c>
      <c r="E579" s="15" t="str">
        <f t="shared" si="16"/>
        <v>153 - DEFESA TERRESTRE</v>
      </c>
      <c r="F579" s="15" t="str">
        <f>VLOOKUP(A579,tab_funcao!$A$2:$C$115,3,FALSE)</f>
        <v>05 - Defesa Nacional</v>
      </c>
      <c r="G579" s="15" t="str">
        <f t="shared" si="17"/>
        <v>2900 - SELECAO PARA O SERVICO MILITAR E APRESENTACAO DA RESERVA EM</v>
      </c>
      <c r="H579" s="15" t="s">
        <v>247</v>
      </c>
      <c r="I579" s="16">
        <v>4899626</v>
      </c>
      <c r="J579" s="16">
        <v>2570400</v>
      </c>
      <c r="L579" s="13">
        <v>2484005</v>
      </c>
    </row>
    <row r="580" spans="1:12" x14ac:dyDescent="0.15">
      <c r="A580" t="s">
        <v>76</v>
      </c>
      <c r="B580" t="s">
        <v>77</v>
      </c>
      <c r="C580" t="s">
        <v>1108</v>
      </c>
      <c r="D580" t="s">
        <v>1109</v>
      </c>
      <c r="E580" s="15" t="str">
        <f t="shared" si="16"/>
        <v>153 - DEFESA TERRESTRE</v>
      </c>
      <c r="F580" s="15" t="str">
        <f>VLOOKUP(A580,tab_funcao!$A$2:$C$115,3,FALSE)</f>
        <v>05 - Defesa Nacional</v>
      </c>
      <c r="G580" s="15" t="str">
        <f t="shared" si="17"/>
        <v>2900 - SELECAO PARA O SERVICO MILITAR E APRESENTACAO DA RESERVA EM</v>
      </c>
      <c r="H580" s="15" t="s">
        <v>246</v>
      </c>
      <c r="I580" s="16">
        <v>2300194</v>
      </c>
      <c r="J580" s="16">
        <v>5429600</v>
      </c>
      <c r="K580" s="13">
        <v>1272852</v>
      </c>
      <c r="L580" s="13">
        <v>6130212</v>
      </c>
    </row>
    <row r="581" spans="1:12" x14ac:dyDescent="0.15">
      <c r="A581" t="s">
        <v>76</v>
      </c>
      <c r="B581" t="s">
        <v>77</v>
      </c>
      <c r="C581" t="s">
        <v>1110</v>
      </c>
      <c r="D581" t="s">
        <v>1111</v>
      </c>
      <c r="E581" s="15" t="str">
        <f t="shared" si="16"/>
        <v>153 - DEFESA TERRESTRE</v>
      </c>
      <c r="F581" s="15" t="str">
        <f>VLOOKUP(A581,tab_funcao!$A$2:$C$115,3,FALSE)</f>
        <v>05 - Defesa Nacional</v>
      </c>
      <c r="G581" s="15" t="str">
        <f t="shared" si="17"/>
        <v>2911 - MODERNIZACAO DAS ORGANIZACOES MILITARES DE ENGENHARIA DO EXE</v>
      </c>
      <c r="H581" s="15" t="s">
        <v>247</v>
      </c>
      <c r="I581" s="16">
        <v>5960016</v>
      </c>
      <c r="J581" s="16">
        <v>3590400</v>
      </c>
      <c r="L581" s="13">
        <v>3467537</v>
      </c>
    </row>
    <row r="582" spans="1:12" x14ac:dyDescent="0.15">
      <c r="A582" t="s">
        <v>76</v>
      </c>
      <c r="B582" t="s">
        <v>77</v>
      </c>
      <c r="C582" t="s">
        <v>1110</v>
      </c>
      <c r="D582" t="s">
        <v>1111</v>
      </c>
      <c r="E582" s="15" t="str">
        <f t="shared" si="16"/>
        <v>153 - DEFESA TERRESTRE</v>
      </c>
      <c r="F582" s="15" t="str">
        <f>VLOOKUP(A582,tab_funcao!$A$2:$C$115,3,FALSE)</f>
        <v>05 - Defesa Nacional</v>
      </c>
      <c r="G582" s="15" t="str">
        <f t="shared" si="17"/>
        <v>2911 - MODERNIZACAO DAS ORGANIZACOES MILITARES DE ENGENHARIA DO EXE</v>
      </c>
      <c r="H582" s="15" t="s">
        <v>246</v>
      </c>
      <c r="I582" s="16">
        <v>7507528</v>
      </c>
      <c r="J582" s="16">
        <v>9409600</v>
      </c>
      <c r="K582" s="13">
        <v>918022</v>
      </c>
      <c r="L582" s="13">
        <v>9195183</v>
      </c>
    </row>
    <row r="583" spans="1:12" x14ac:dyDescent="0.15">
      <c r="A583" t="s">
        <v>76</v>
      </c>
      <c r="B583" t="s">
        <v>77</v>
      </c>
      <c r="C583" t="s">
        <v>1112</v>
      </c>
      <c r="D583" t="s">
        <v>1113</v>
      </c>
      <c r="E583" s="15" t="str">
        <f t="shared" si="16"/>
        <v>153 - DEFESA TERRESTRE</v>
      </c>
      <c r="F583" s="15" t="str">
        <f>VLOOKUP(A583,tab_funcao!$A$2:$C$115,3,FALSE)</f>
        <v>05 - Defesa Nacional</v>
      </c>
      <c r="G583" s="15" t="str">
        <f t="shared" si="17"/>
        <v>3138 - IMPLANTACAO DO SISTEMA DE AVIACAO DO EXERCITO</v>
      </c>
      <c r="H583" s="15" t="s">
        <v>247</v>
      </c>
      <c r="I583" s="16">
        <v>324007</v>
      </c>
      <c r="J583" s="16">
        <v>204000</v>
      </c>
      <c r="L583" s="13">
        <v>67277755</v>
      </c>
    </row>
    <row r="584" spans="1:12" x14ac:dyDescent="0.15">
      <c r="A584" t="s">
        <v>76</v>
      </c>
      <c r="B584" t="s">
        <v>77</v>
      </c>
      <c r="C584" t="s">
        <v>1112</v>
      </c>
      <c r="D584" t="s">
        <v>1113</v>
      </c>
      <c r="E584" s="15" t="str">
        <f t="shared" si="16"/>
        <v>153 - DEFESA TERRESTRE</v>
      </c>
      <c r="F584" s="15" t="str">
        <f>VLOOKUP(A584,tab_funcao!$A$2:$C$115,3,FALSE)</f>
        <v>05 - Defesa Nacional</v>
      </c>
      <c r="G584" s="15" t="str">
        <f t="shared" si="17"/>
        <v>3138 - IMPLANTACAO DO SISTEMA DE AVIACAO DO EXERCITO</v>
      </c>
      <c r="H584" s="15" t="s">
        <v>246</v>
      </c>
      <c r="I584" s="16">
        <v>190175981</v>
      </c>
      <c r="J584" s="16">
        <v>73773057</v>
      </c>
      <c r="K584" s="13">
        <v>3165</v>
      </c>
      <c r="L584" s="13">
        <v>159352736</v>
      </c>
    </row>
    <row r="585" spans="1:12" x14ac:dyDescent="0.15">
      <c r="A585" t="s">
        <v>76</v>
      </c>
      <c r="B585" t="s">
        <v>77</v>
      </c>
      <c r="C585" t="s">
        <v>1114</v>
      </c>
      <c r="D585" t="s">
        <v>1115</v>
      </c>
      <c r="E585" s="15" t="str">
        <f t="shared" si="16"/>
        <v>153 - DEFESA TERRESTRE</v>
      </c>
      <c r="F585" s="15" t="str">
        <f>VLOOKUP(A585,tab_funcao!$A$2:$C$115,3,FALSE)</f>
        <v>05 - Defesa Nacional</v>
      </c>
      <c r="G585" s="15" t="str">
        <f t="shared" si="17"/>
        <v>4528 - PRODUCAO DE MATERIAL DE EMPREGO MILITAR</v>
      </c>
      <c r="H585" s="15" t="s">
        <v>247</v>
      </c>
      <c r="I585" s="16">
        <v>11179253</v>
      </c>
      <c r="J585" s="16">
        <v>21730367</v>
      </c>
      <c r="L585" s="13">
        <v>20986754</v>
      </c>
    </row>
    <row r="586" spans="1:12" x14ac:dyDescent="0.15">
      <c r="A586" t="s">
        <v>76</v>
      </c>
      <c r="B586" t="s">
        <v>77</v>
      </c>
      <c r="C586" t="s">
        <v>1114</v>
      </c>
      <c r="D586" t="s">
        <v>1115</v>
      </c>
      <c r="E586" s="15" t="str">
        <f t="shared" si="16"/>
        <v>153 - DEFESA TERRESTRE</v>
      </c>
      <c r="F586" s="15" t="str">
        <f>VLOOKUP(A586,tab_funcao!$A$2:$C$115,3,FALSE)</f>
        <v>05 - Defesa Nacional</v>
      </c>
      <c r="G586" s="15" t="str">
        <f t="shared" si="17"/>
        <v>4528 - PRODUCAO DE MATERIAL DE EMPREGO MILITAR</v>
      </c>
      <c r="H586" s="15" t="s">
        <v>246</v>
      </c>
      <c r="I586" s="16">
        <v>60393894</v>
      </c>
      <c r="J586" s="16">
        <v>58824384</v>
      </c>
      <c r="K586" s="13">
        <v>55893894</v>
      </c>
      <c r="L586" s="13">
        <v>56662568</v>
      </c>
    </row>
    <row r="587" spans="1:12" x14ac:dyDescent="0.15">
      <c r="A587" t="s">
        <v>78</v>
      </c>
      <c r="B587" t="s">
        <v>79</v>
      </c>
      <c r="C587" t="s">
        <v>1116</v>
      </c>
      <c r="D587" t="s">
        <v>1117</v>
      </c>
      <c r="E587" s="15" t="str">
        <f t="shared" si="16"/>
        <v>181 - POLICIAMENTO</v>
      </c>
      <c r="F587" s="15" t="str">
        <f>VLOOKUP(A587,tab_funcao!$A$2:$C$115,3,FALSE)</f>
        <v>06 - Segurança Pública</v>
      </c>
      <c r="G587" s="15" t="str">
        <f t="shared" si="17"/>
        <v>00R2 - APRIMORAMENTO DA SEGURANCA PUBLICA NACIONAL</v>
      </c>
      <c r="H587" s="15" t="s">
        <v>246</v>
      </c>
      <c r="I587" s="16">
        <v>722311097</v>
      </c>
      <c r="J587" s="16">
        <v>642548836</v>
      </c>
      <c r="K587" s="13">
        <v>722311097</v>
      </c>
      <c r="L587" s="13">
        <v>1257697385</v>
      </c>
    </row>
    <row r="588" spans="1:12" x14ac:dyDescent="0.15">
      <c r="A588" t="s">
        <v>78</v>
      </c>
      <c r="B588" t="s">
        <v>79</v>
      </c>
      <c r="C588" t="s">
        <v>1118</v>
      </c>
      <c r="D588" t="s">
        <v>1119</v>
      </c>
      <c r="E588" s="15" t="str">
        <f t="shared" ref="E588:E651" si="18">A588&amp;" - "&amp;B588</f>
        <v>181 - POLICIAMENTO</v>
      </c>
      <c r="F588" s="15" t="str">
        <f>VLOOKUP(A588,tab_funcao!$A$2:$C$115,3,FALSE)</f>
        <v>06 - Segurança Pública</v>
      </c>
      <c r="G588" s="15" t="str">
        <f t="shared" ref="G588:G651" si="19">C588&amp;" - "&amp;D588</f>
        <v>154T - APRIMORAMENTO E MANUTENCAO DA INFRAESTRUTURA DA POLICIA RODO</v>
      </c>
      <c r="H588" s="15" t="s">
        <v>246</v>
      </c>
      <c r="I588" s="16">
        <v>41000000</v>
      </c>
      <c r="J588" s="16">
        <v>40000000</v>
      </c>
      <c r="K588" s="13">
        <v>41000000</v>
      </c>
      <c r="L588" s="13">
        <v>64479006</v>
      </c>
    </row>
    <row r="589" spans="1:12" x14ac:dyDescent="0.15">
      <c r="A589" t="s">
        <v>78</v>
      </c>
      <c r="B589" t="s">
        <v>79</v>
      </c>
      <c r="C589" t="s">
        <v>1120</v>
      </c>
      <c r="D589" t="s">
        <v>1121</v>
      </c>
      <c r="E589" s="15" t="str">
        <f t="shared" si="18"/>
        <v>181 - POLICIAMENTO</v>
      </c>
      <c r="F589" s="15" t="str">
        <f>VLOOKUP(A589,tab_funcao!$A$2:$C$115,3,FALSE)</f>
        <v>06 - Segurança Pública</v>
      </c>
      <c r="G589" s="15" t="str">
        <f t="shared" si="19"/>
        <v>154U - CONSTRUCAO DO CENTRO NACIONAL DE CAPACITACAO E DIFUSAO DE CI</v>
      </c>
      <c r="H589" s="15" t="s">
        <v>246</v>
      </c>
      <c r="I589" s="15"/>
      <c r="J589" s="16">
        <v>6000000</v>
      </c>
      <c r="L589" s="13">
        <v>4535836</v>
      </c>
    </row>
    <row r="590" spans="1:12" x14ac:dyDescent="0.15">
      <c r="A590" t="s">
        <v>78</v>
      </c>
      <c r="B590" t="s">
        <v>79</v>
      </c>
      <c r="C590" t="s">
        <v>1122</v>
      </c>
      <c r="D590" t="s">
        <v>1123</v>
      </c>
      <c r="E590" s="15" t="str">
        <f t="shared" si="18"/>
        <v>181 - POLICIAMENTO</v>
      </c>
      <c r="F590" s="15" t="str">
        <f>VLOOKUP(A590,tab_funcao!$A$2:$C$115,3,FALSE)</f>
        <v>06 - Segurança Pública</v>
      </c>
      <c r="G590" s="15" t="str">
        <f t="shared" si="19"/>
        <v>154Z - CONSTRUCAO DA SUPERINTENDENCIA REGIONAL NO ESTADO DO PARA</v>
      </c>
      <c r="H590" s="15" t="s">
        <v>246</v>
      </c>
      <c r="I590" s="16">
        <v>264212</v>
      </c>
      <c r="J590" s="16">
        <v>6000000</v>
      </c>
      <c r="K590" s="13">
        <v>264212</v>
      </c>
      <c r="L590" s="13">
        <v>5311851</v>
      </c>
    </row>
    <row r="591" spans="1:12" x14ac:dyDescent="0.15">
      <c r="A591" t="s">
        <v>78</v>
      </c>
      <c r="B591" t="s">
        <v>79</v>
      </c>
      <c r="C591" t="s">
        <v>1124</v>
      </c>
      <c r="D591" t="s">
        <v>1125</v>
      </c>
      <c r="E591" s="15" t="str">
        <f t="shared" si="18"/>
        <v>181 - POLICIAMENTO</v>
      </c>
      <c r="F591" s="15" t="str">
        <f>VLOOKUP(A591,tab_funcao!$A$2:$C$115,3,FALSE)</f>
        <v>06 - Segurança Pública</v>
      </c>
      <c r="G591" s="15" t="str">
        <f t="shared" si="19"/>
        <v>155H - CONSTRUCAO DA DELEGACIA DE JUIZ DE FORA/MG</v>
      </c>
      <c r="H591" s="15" t="s">
        <v>246</v>
      </c>
      <c r="I591" s="16">
        <v>500000</v>
      </c>
      <c r="J591" s="16">
        <v>5000000</v>
      </c>
      <c r="K591" s="13">
        <v>500000</v>
      </c>
      <c r="L591" s="13">
        <v>1200000</v>
      </c>
    </row>
    <row r="592" spans="1:12" x14ac:dyDescent="0.15">
      <c r="A592" t="s">
        <v>78</v>
      </c>
      <c r="B592" t="s">
        <v>79</v>
      </c>
      <c r="C592" t="s">
        <v>1126</v>
      </c>
      <c r="D592" t="s">
        <v>1127</v>
      </c>
      <c r="E592" s="15" t="str">
        <f t="shared" si="18"/>
        <v>181 - POLICIAMENTO</v>
      </c>
      <c r="F592" s="15" t="str">
        <f>VLOOKUP(A592,tab_funcao!$A$2:$C$115,3,FALSE)</f>
        <v>06 - Segurança Pública</v>
      </c>
      <c r="G592" s="15" t="str">
        <f t="shared" si="19"/>
        <v>15F5 - CONSTRUCAO DA DELEGACIA DE SAO JOSE DO RIO PRETO/SP</v>
      </c>
      <c r="H592" s="15" t="s">
        <v>246</v>
      </c>
      <c r="I592" s="16">
        <v>4155179</v>
      </c>
      <c r="J592" s="16">
        <v>4000000</v>
      </c>
      <c r="K592" s="13">
        <v>4155179</v>
      </c>
      <c r="L592" s="13">
        <v>2910596</v>
      </c>
    </row>
    <row r="593" spans="1:12" x14ac:dyDescent="0.15">
      <c r="A593" t="s">
        <v>78</v>
      </c>
      <c r="B593" t="s">
        <v>79</v>
      </c>
      <c r="C593" t="s">
        <v>1128</v>
      </c>
      <c r="D593" t="s">
        <v>1129</v>
      </c>
      <c r="E593" s="15" t="str">
        <f t="shared" si="18"/>
        <v>181 - POLICIAMENTO</v>
      </c>
      <c r="F593" s="15" t="str">
        <f>VLOOKUP(A593,tab_funcao!$A$2:$C$115,3,FALSE)</f>
        <v>06 - Segurança Pública</v>
      </c>
      <c r="G593" s="15" t="str">
        <f t="shared" si="19"/>
        <v>15F9 - APRIMORAMENTO DA INFRAESTRUTURA DA POLICIA FEDERAL</v>
      </c>
      <c r="H593" s="15" t="s">
        <v>246</v>
      </c>
      <c r="I593" s="16">
        <v>39406688</v>
      </c>
      <c r="J593" s="16">
        <v>47265000</v>
      </c>
      <c r="K593" s="13">
        <v>39406688</v>
      </c>
      <c r="L593" s="13">
        <v>51661190</v>
      </c>
    </row>
    <row r="594" spans="1:12" x14ac:dyDescent="0.15">
      <c r="A594" t="s">
        <v>78</v>
      </c>
      <c r="B594" t="s">
        <v>79</v>
      </c>
      <c r="C594" t="s">
        <v>1130</v>
      </c>
      <c r="D594" t="s">
        <v>1131</v>
      </c>
      <c r="E594" s="15" t="str">
        <f t="shared" si="18"/>
        <v>181 - POLICIAMENTO</v>
      </c>
      <c r="F594" s="15" t="str">
        <f>VLOOKUP(A594,tab_funcao!$A$2:$C$115,3,FALSE)</f>
        <v>06 - Segurança Pública</v>
      </c>
      <c r="G594" s="15" t="str">
        <f t="shared" si="19"/>
        <v>15P9 - CONSTRUCAO, INSTALACAO E REFORMA DE IMOVEL DA FORCA NACIONAL</v>
      </c>
      <c r="H594" s="15" t="s">
        <v>246</v>
      </c>
      <c r="I594" s="16">
        <v>4220228</v>
      </c>
      <c r="J594" s="16">
        <v>2785212</v>
      </c>
      <c r="K594" s="13">
        <v>4220228</v>
      </c>
      <c r="L594" s="13">
        <v>3867657</v>
      </c>
    </row>
    <row r="595" spans="1:12" x14ac:dyDescent="0.15">
      <c r="A595" t="s">
        <v>78</v>
      </c>
      <c r="B595" t="s">
        <v>79</v>
      </c>
      <c r="C595" t="s">
        <v>1132</v>
      </c>
      <c r="D595" t="s">
        <v>1133</v>
      </c>
      <c r="E595" s="15" t="str">
        <f t="shared" si="18"/>
        <v>181 - POLICIAMENTO</v>
      </c>
      <c r="F595" s="15" t="str">
        <f>VLOOKUP(A595,tab_funcao!$A$2:$C$115,3,FALSE)</f>
        <v>06 - Segurança Pública</v>
      </c>
      <c r="G595" s="15" t="str">
        <f t="shared" si="19"/>
        <v>15UN - CONSTRUCAO DA SEDE REGIONAL NO ESTADO DE RONDONIA</v>
      </c>
      <c r="H595" s="15" t="s">
        <v>246</v>
      </c>
      <c r="I595" s="16">
        <v>8000000</v>
      </c>
      <c r="J595" s="16">
        <v>8000000</v>
      </c>
      <c r="K595" s="13">
        <v>8000000</v>
      </c>
      <c r="L595" s="13">
        <v>247781</v>
      </c>
    </row>
    <row r="596" spans="1:12" x14ac:dyDescent="0.15">
      <c r="A596" t="s">
        <v>78</v>
      </c>
      <c r="B596" t="s">
        <v>79</v>
      </c>
      <c r="C596" t="s">
        <v>1134</v>
      </c>
      <c r="D596" t="s">
        <v>1135</v>
      </c>
      <c r="E596" s="15" t="str">
        <f t="shared" si="18"/>
        <v>181 - POLICIAMENTO</v>
      </c>
      <c r="F596" s="15" t="str">
        <f>VLOOKUP(A596,tab_funcao!$A$2:$C$115,3,FALSE)</f>
        <v>06 - Segurança Pública</v>
      </c>
      <c r="G596" s="15" t="str">
        <f t="shared" si="19"/>
        <v>15UP - CONSTRUCAO DA DELEGACIA DE PONTA PORA/MS</v>
      </c>
      <c r="H596" s="15" t="s">
        <v>246</v>
      </c>
      <c r="I596" s="16">
        <v>2000000</v>
      </c>
      <c r="J596" s="15"/>
      <c r="K596" s="13">
        <v>2000000</v>
      </c>
    </row>
    <row r="597" spans="1:12" x14ac:dyDescent="0.15">
      <c r="A597" t="s">
        <v>78</v>
      </c>
      <c r="B597" t="s">
        <v>79</v>
      </c>
      <c r="C597" t="s">
        <v>1136</v>
      </c>
      <c r="D597" t="s">
        <v>1137</v>
      </c>
      <c r="E597" s="15" t="str">
        <f t="shared" si="18"/>
        <v>181 - POLICIAMENTO</v>
      </c>
      <c r="F597" s="15" t="str">
        <f>VLOOKUP(A597,tab_funcao!$A$2:$C$115,3,FALSE)</f>
        <v>06 - Segurança Pública</v>
      </c>
      <c r="G597" s="15" t="str">
        <f t="shared" si="19"/>
        <v>15WF - REFORMA DA SEDE DA SUPERINTENDENCIA DO RIO GRANDE DO SUL</v>
      </c>
      <c r="H597" s="15" t="s">
        <v>246</v>
      </c>
      <c r="I597" s="16">
        <v>14005617</v>
      </c>
      <c r="J597" s="15"/>
      <c r="K597" s="13">
        <v>14005617</v>
      </c>
    </row>
    <row r="598" spans="1:12" x14ac:dyDescent="0.15">
      <c r="A598" t="s">
        <v>78</v>
      </c>
      <c r="B598" t="s">
        <v>79</v>
      </c>
      <c r="C598" t="s">
        <v>1138</v>
      </c>
      <c r="D598" t="s">
        <v>1139</v>
      </c>
      <c r="E598" s="15" t="str">
        <f t="shared" si="18"/>
        <v>181 - POLICIAMENTO</v>
      </c>
      <c r="F598" s="15" t="str">
        <f>VLOOKUP(A598,tab_funcao!$A$2:$C$115,3,FALSE)</f>
        <v>06 - Segurança Pública</v>
      </c>
      <c r="G598" s="15" t="str">
        <f t="shared" si="19"/>
        <v>15WG - CONSTRUCAO DA SEDE REGIONAL DO RIO GRANDE DO NORTE</v>
      </c>
      <c r="H598" s="15" t="s">
        <v>246</v>
      </c>
      <c r="I598" s="16">
        <v>11406000</v>
      </c>
      <c r="J598" s="15"/>
      <c r="K598" s="13">
        <v>11406000</v>
      </c>
    </row>
    <row r="599" spans="1:12" x14ac:dyDescent="0.15">
      <c r="A599" t="s">
        <v>78</v>
      </c>
      <c r="B599" t="s">
        <v>79</v>
      </c>
      <c r="C599" t="s">
        <v>1140</v>
      </c>
      <c r="D599" t="s">
        <v>1141</v>
      </c>
      <c r="E599" s="15" t="str">
        <f t="shared" si="18"/>
        <v>181 - POLICIAMENTO</v>
      </c>
      <c r="F599" s="15" t="str">
        <f>VLOOKUP(A599,tab_funcao!$A$2:$C$115,3,FALSE)</f>
        <v>06 - Segurança Pública</v>
      </c>
      <c r="G599" s="15" t="str">
        <f t="shared" si="19"/>
        <v>15WH - CONSTRUCAO DA SUPERINTENDENCIA REGIONAL EM MINAS GERAIS</v>
      </c>
      <c r="H599" s="15" t="s">
        <v>246</v>
      </c>
      <c r="I599" s="16">
        <v>6000000</v>
      </c>
      <c r="J599" s="15"/>
      <c r="K599" s="13">
        <v>6000000</v>
      </c>
    </row>
    <row r="600" spans="1:12" x14ac:dyDescent="0.15">
      <c r="A600" t="s">
        <v>78</v>
      </c>
      <c r="B600" t="s">
        <v>79</v>
      </c>
      <c r="C600" t="s">
        <v>1142</v>
      </c>
      <c r="D600" t="s">
        <v>1143</v>
      </c>
      <c r="E600" s="15" t="str">
        <f t="shared" si="18"/>
        <v>181 - POLICIAMENTO</v>
      </c>
      <c r="F600" s="15" t="str">
        <f>VLOOKUP(A600,tab_funcao!$A$2:$C$115,3,FALSE)</f>
        <v>06 - Segurança Pública</v>
      </c>
      <c r="G600" s="15" t="str">
        <f t="shared" si="19"/>
        <v>15WI - CONSTRUCAO DA SUPERINTENDENCIA REGIONAL NO PIAUI-PI</v>
      </c>
      <c r="H600" s="15" t="s">
        <v>246</v>
      </c>
      <c r="I600" s="16">
        <v>6000000</v>
      </c>
      <c r="J600" s="15"/>
      <c r="K600" s="13">
        <v>6000000</v>
      </c>
    </row>
    <row r="601" spans="1:12" x14ac:dyDescent="0.15">
      <c r="A601" t="s">
        <v>78</v>
      </c>
      <c r="B601" t="s">
        <v>79</v>
      </c>
      <c r="C601" t="s">
        <v>1144</v>
      </c>
      <c r="D601" t="s">
        <v>1145</v>
      </c>
      <c r="E601" s="15" t="str">
        <f t="shared" si="18"/>
        <v>181 - POLICIAMENTO</v>
      </c>
      <c r="F601" s="15" t="str">
        <f>VLOOKUP(A601,tab_funcao!$A$2:$C$115,3,FALSE)</f>
        <v>06 - Segurança Pública</v>
      </c>
      <c r="G601" s="15" t="str">
        <f t="shared" si="19"/>
        <v>15WR - CONSTRUCAO DA SEDE REGIONAL NO ESTADO DA BAHIA</v>
      </c>
      <c r="H601" s="15" t="s">
        <v>246</v>
      </c>
      <c r="I601" s="15"/>
      <c r="J601" s="15"/>
      <c r="L601" s="13">
        <v>4500000</v>
      </c>
    </row>
    <row r="602" spans="1:12" x14ac:dyDescent="0.15">
      <c r="A602" t="s">
        <v>78</v>
      </c>
      <c r="B602" t="s">
        <v>79</v>
      </c>
      <c r="C602" t="s">
        <v>1146</v>
      </c>
      <c r="D602" t="s">
        <v>1147</v>
      </c>
      <c r="E602" s="15" t="str">
        <f t="shared" si="18"/>
        <v>181 - POLICIAMENTO</v>
      </c>
      <c r="F602" s="15" t="str">
        <f>VLOOKUP(A602,tab_funcao!$A$2:$C$115,3,FALSE)</f>
        <v>06 - Segurança Pública</v>
      </c>
      <c r="G602" s="15" t="str">
        <f t="shared" si="19"/>
        <v>215R - APERFEICOAMENTO DA GESTAO E TECNOLOGIA DA INFORMACAO</v>
      </c>
      <c r="H602" s="15" t="s">
        <v>246</v>
      </c>
      <c r="I602" s="15"/>
      <c r="J602" s="16">
        <v>97000000</v>
      </c>
      <c r="L602" s="13">
        <v>67357790</v>
      </c>
    </row>
    <row r="603" spans="1:12" x14ac:dyDescent="0.15">
      <c r="A603" t="s">
        <v>78</v>
      </c>
      <c r="B603" t="s">
        <v>79</v>
      </c>
      <c r="C603" t="s">
        <v>1148</v>
      </c>
      <c r="D603" t="s">
        <v>1149</v>
      </c>
      <c r="E603" s="15" t="str">
        <f t="shared" si="18"/>
        <v>181 - POLICIAMENTO</v>
      </c>
      <c r="F603" s="15" t="str">
        <f>VLOOKUP(A603,tab_funcao!$A$2:$C$115,3,FALSE)</f>
        <v>06 - Segurança Pública</v>
      </c>
      <c r="G603" s="15" t="str">
        <f t="shared" si="19"/>
        <v>21BM - DESENVOLVIMENTO DE POLITICAS DE SEGURANCA PUBLICA, PREVENCAO</v>
      </c>
      <c r="H603" s="15" t="s">
        <v>247</v>
      </c>
      <c r="I603" s="16">
        <v>598675</v>
      </c>
      <c r="J603" s="16">
        <v>24859423</v>
      </c>
      <c r="L603" s="13">
        <v>0</v>
      </c>
    </row>
    <row r="604" spans="1:12" x14ac:dyDescent="0.15">
      <c r="A604" t="s">
        <v>78</v>
      </c>
      <c r="B604" t="s">
        <v>79</v>
      </c>
      <c r="C604" t="s">
        <v>1148</v>
      </c>
      <c r="D604" t="s">
        <v>1149</v>
      </c>
      <c r="E604" s="15" t="str">
        <f t="shared" si="18"/>
        <v>181 - POLICIAMENTO</v>
      </c>
      <c r="F604" s="15" t="str">
        <f>VLOOKUP(A604,tab_funcao!$A$2:$C$115,3,FALSE)</f>
        <v>06 - Segurança Pública</v>
      </c>
      <c r="G604" s="15" t="str">
        <f t="shared" si="19"/>
        <v>21BM - DESENVOLVIMENTO DE POLITICAS DE SEGURANCA PUBLICA, PREVENCAO</v>
      </c>
      <c r="H604" s="15" t="s">
        <v>246</v>
      </c>
      <c r="I604" s="16">
        <v>401325</v>
      </c>
      <c r="J604" s="16">
        <v>68040577</v>
      </c>
      <c r="L604" s="13">
        <v>543555969</v>
      </c>
    </row>
    <row r="605" spans="1:12" x14ac:dyDescent="0.15">
      <c r="A605" t="s">
        <v>78</v>
      </c>
      <c r="B605" t="s">
        <v>79</v>
      </c>
      <c r="C605" t="s">
        <v>1150</v>
      </c>
      <c r="D605" t="s">
        <v>1151</v>
      </c>
      <c r="E605" s="15" t="str">
        <f t="shared" si="18"/>
        <v>181 - POLICIAMENTO</v>
      </c>
      <c r="F605" s="15" t="str">
        <f>VLOOKUP(A605,tab_funcao!$A$2:$C$115,3,FALSE)</f>
        <v>06 - Segurança Pública</v>
      </c>
      <c r="G605" s="15" t="str">
        <f t="shared" si="19"/>
        <v>21BQ - IMPLEMENTACAO DE POLITICAS DE SEGURANCA PUBLICA, PREVENCAO,</v>
      </c>
      <c r="H605" s="15" t="s">
        <v>246</v>
      </c>
      <c r="I605" s="16">
        <v>567212869</v>
      </c>
      <c r="J605" s="16">
        <v>305543354</v>
      </c>
      <c r="K605" s="13">
        <v>567212869</v>
      </c>
      <c r="L605" s="13">
        <v>479745010</v>
      </c>
    </row>
    <row r="606" spans="1:12" x14ac:dyDescent="0.15">
      <c r="A606" t="s">
        <v>78</v>
      </c>
      <c r="B606" t="s">
        <v>79</v>
      </c>
      <c r="C606" t="s">
        <v>700</v>
      </c>
      <c r="D606" t="s">
        <v>701</v>
      </c>
      <c r="E606" s="15" t="str">
        <f t="shared" si="18"/>
        <v>181 - POLICIAMENTO</v>
      </c>
      <c r="F606" s="15" t="str">
        <f>VLOOKUP(A606,tab_funcao!$A$2:$C$115,3,FALSE)</f>
        <v>06 - Segurança Pública</v>
      </c>
      <c r="G606" s="15" t="str">
        <f t="shared" si="19"/>
        <v>21C0 - ENFRENTAMENTO DA EMERGENCIA DE SAUDE PUBLICA DE IMPORTANCIA</v>
      </c>
      <c r="H606" s="15" t="s">
        <v>246</v>
      </c>
      <c r="I606" s="15"/>
      <c r="J606" s="15"/>
      <c r="L606" s="13">
        <v>360678965</v>
      </c>
    </row>
    <row r="607" spans="1:12" x14ac:dyDescent="0.15">
      <c r="A607" t="s">
        <v>78</v>
      </c>
      <c r="B607" t="s">
        <v>79</v>
      </c>
      <c r="C607" t="s">
        <v>1152</v>
      </c>
      <c r="D607" t="s">
        <v>1153</v>
      </c>
      <c r="E607" s="15" t="str">
        <f t="shared" si="18"/>
        <v>181 - POLICIAMENTO</v>
      </c>
      <c r="F607" s="15" t="str">
        <f>VLOOKUP(A607,tab_funcao!$A$2:$C$115,3,FALSE)</f>
        <v>06 - Segurança Pública</v>
      </c>
      <c r="G607" s="15" t="str">
        <f t="shared" si="19"/>
        <v>2586 - MANUTENCAO DO SISTEMA DE EMISSAO DE PASSAPORTE, CONTROLE DO</v>
      </c>
      <c r="H607" s="15" t="s">
        <v>247</v>
      </c>
      <c r="I607" s="16">
        <v>118544776</v>
      </c>
      <c r="J607" s="15"/>
    </row>
    <row r="608" spans="1:12" x14ac:dyDescent="0.15">
      <c r="A608" t="s">
        <v>78</v>
      </c>
      <c r="B608" t="s">
        <v>79</v>
      </c>
      <c r="C608" t="s">
        <v>1152</v>
      </c>
      <c r="D608" t="s">
        <v>1153</v>
      </c>
      <c r="E608" s="15" t="str">
        <f t="shared" si="18"/>
        <v>181 - POLICIAMENTO</v>
      </c>
      <c r="F608" s="15" t="str">
        <f>VLOOKUP(A608,tab_funcao!$A$2:$C$115,3,FALSE)</f>
        <v>06 - Segurança Pública</v>
      </c>
      <c r="G608" s="15" t="str">
        <f t="shared" si="19"/>
        <v>2586 - MANUTENCAO DO SISTEMA DE EMISSAO DE PASSAPORTE, CONTROLE DO</v>
      </c>
      <c r="H608" s="15" t="s">
        <v>246</v>
      </c>
      <c r="I608" s="16">
        <v>173790369</v>
      </c>
      <c r="J608" s="16">
        <v>306360580</v>
      </c>
      <c r="K608" s="13">
        <v>173790369</v>
      </c>
      <c r="L608" s="13">
        <v>171826989</v>
      </c>
    </row>
    <row r="609" spans="1:12" x14ac:dyDescent="0.15">
      <c r="A609" t="s">
        <v>78</v>
      </c>
      <c r="B609" t="s">
        <v>79</v>
      </c>
      <c r="C609" t="s">
        <v>1154</v>
      </c>
      <c r="D609" t="s">
        <v>1155</v>
      </c>
      <c r="E609" s="15" t="str">
        <f t="shared" si="18"/>
        <v>181 - POLICIAMENTO</v>
      </c>
      <c r="F609" s="15" t="str">
        <f>VLOOKUP(A609,tab_funcao!$A$2:$C$115,3,FALSE)</f>
        <v>06 - Segurança Pública</v>
      </c>
      <c r="G609" s="15" t="str">
        <f t="shared" si="19"/>
        <v>2723 - POLICIAMENTO, FISCALIZACAO, COMBATE A CRIMINALIDADE E CORRUP</v>
      </c>
      <c r="H609" s="15" t="s">
        <v>247</v>
      </c>
      <c r="I609" s="15"/>
      <c r="J609" s="15"/>
      <c r="L609" s="13">
        <v>0</v>
      </c>
    </row>
    <row r="610" spans="1:12" x14ac:dyDescent="0.15">
      <c r="A610" t="s">
        <v>78</v>
      </c>
      <c r="B610" t="s">
        <v>79</v>
      </c>
      <c r="C610" t="s">
        <v>1154</v>
      </c>
      <c r="D610" t="s">
        <v>1155</v>
      </c>
      <c r="E610" s="15" t="str">
        <f t="shared" si="18"/>
        <v>181 - POLICIAMENTO</v>
      </c>
      <c r="F610" s="15" t="str">
        <f>VLOOKUP(A610,tab_funcao!$A$2:$C$115,3,FALSE)</f>
        <v>06 - Segurança Pública</v>
      </c>
      <c r="G610" s="15" t="str">
        <f t="shared" si="19"/>
        <v>2723 - POLICIAMENTO, FISCALIZACAO, COMBATE A CRIMINALIDADE E CORRUP</v>
      </c>
      <c r="H610" s="15" t="s">
        <v>246</v>
      </c>
      <c r="I610" s="16">
        <v>340358468</v>
      </c>
      <c r="J610" s="16">
        <v>303890364</v>
      </c>
      <c r="K610" s="13">
        <v>340358468</v>
      </c>
      <c r="L610" s="13">
        <v>351987747</v>
      </c>
    </row>
    <row r="611" spans="1:12" x14ac:dyDescent="0.15">
      <c r="A611" t="s">
        <v>78</v>
      </c>
      <c r="B611" t="s">
        <v>79</v>
      </c>
      <c r="C611" t="s">
        <v>1156</v>
      </c>
      <c r="D611" t="s">
        <v>1157</v>
      </c>
      <c r="E611" s="15" t="str">
        <f t="shared" si="18"/>
        <v>181 - POLICIAMENTO</v>
      </c>
      <c r="F611" s="15" t="str">
        <f>VLOOKUP(A611,tab_funcao!$A$2:$C$115,3,FALSE)</f>
        <v>06 - Segurança Pública</v>
      </c>
      <c r="G611" s="15" t="str">
        <f t="shared" si="19"/>
        <v>2726 - PREVENCAO E REPRESSAO AO TRAFICO ILICITO DE DROGAS E A CRIME</v>
      </c>
      <c r="H611" s="15" t="s">
        <v>247</v>
      </c>
      <c r="I611" s="16">
        <v>9578799</v>
      </c>
      <c r="J611" s="15"/>
      <c r="L611" s="13">
        <v>0</v>
      </c>
    </row>
    <row r="612" spans="1:12" x14ac:dyDescent="0.15">
      <c r="A612" t="s">
        <v>78</v>
      </c>
      <c r="B612" t="s">
        <v>79</v>
      </c>
      <c r="C612" t="s">
        <v>1156</v>
      </c>
      <c r="D612" t="s">
        <v>1157</v>
      </c>
      <c r="E612" s="15" t="str">
        <f t="shared" si="18"/>
        <v>181 - POLICIAMENTO</v>
      </c>
      <c r="F612" s="15" t="str">
        <f>VLOOKUP(A612,tab_funcao!$A$2:$C$115,3,FALSE)</f>
        <v>06 - Segurança Pública</v>
      </c>
      <c r="G612" s="15" t="str">
        <f t="shared" si="19"/>
        <v>2726 - PREVENCAO E REPRESSAO AO TRAFICO ILICITO DE DROGAS E A CRIME</v>
      </c>
      <c r="H612" s="15" t="s">
        <v>246</v>
      </c>
      <c r="I612" s="16">
        <v>236472471</v>
      </c>
      <c r="J612" s="16">
        <v>209516698</v>
      </c>
      <c r="K612" s="13">
        <v>236472471</v>
      </c>
      <c r="L612" s="13">
        <v>336785957</v>
      </c>
    </row>
    <row r="613" spans="1:12" x14ac:dyDescent="0.15">
      <c r="A613" t="s">
        <v>78</v>
      </c>
      <c r="B613" t="s">
        <v>79</v>
      </c>
      <c r="C613" t="s">
        <v>1158</v>
      </c>
      <c r="D613" t="s">
        <v>1159</v>
      </c>
      <c r="E613" s="15" t="str">
        <f t="shared" si="18"/>
        <v>181 - POLICIAMENTO</v>
      </c>
      <c r="F613" s="15" t="str">
        <f>VLOOKUP(A613,tab_funcao!$A$2:$C$115,3,FALSE)</f>
        <v>06 - Segurança Pública</v>
      </c>
      <c r="G613" s="15" t="str">
        <f t="shared" si="19"/>
        <v>2B00 - ATUACAO DA FORCA NACIONAL DE SEGURANCA PUBLICA</v>
      </c>
      <c r="H613" s="15" t="s">
        <v>246</v>
      </c>
      <c r="I613" s="16">
        <v>150878000</v>
      </c>
      <c r="J613" s="16">
        <v>237220268</v>
      </c>
      <c r="K613" s="13">
        <v>150878000</v>
      </c>
      <c r="L613" s="13">
        <v>204141147</v>
      </c>
    </row>
    <row r="614" spans="1:12" x14ac:dyDescent="0.15">
      <c r="A614" t="s">
        <v>80</v>
      </c>
      <c r="B614" t="s">
        <v>81</v>
      </c>
      <c r="C614" t="s">
        <v>1160</v>
      </c>
      <c r="D614" t="s">
        <v>1161</v>
      </c>
      <c r="E614" s="15" t="str">
        <f t="shared" si="18"/>
        <v>182 - DEFESA CIVIL</v>
      </c>
      <c r="F614" s="15" t="str">
        <f>VLOOKUP(A614,tab_funcao!$A$2:$C$115,3,FALSE)</f>
        <v>06 - Segurança Pública</v>
      </c>
      <c r="G614" s="15" t="str">
        <f t="shared" si="19"/>
        <v>14UX - APERFEICOAMENTO, MODERNIZACAO E AMPLIACAO DAS ACOES DO CENTR</v>
      </c>
      <c r="H614" s="15" t="s">
        <v>247</v>
      </c>
      <c r="I614" s="16">
        <v>787910</v>
      </c>
      <c r="J614" s="16">
        <v>835638</v>
      </c>
      <c r="L614" s="13">
        <v>807042</v>
      </c>
    </row>
    <row r="615" spans="1:12" x14ac:dyDescent="0.15">
      <c r="A615" t="s">
        <v>80</v>
      </c>
      <c r="B615" t="s">
        <v>81</v>
      </c>
      <c r="C615" t="s">
        <v>1160</v>
      </c>
      <c r="D615" t="s">
        <v>1161</v>
      </c>
      <c r="E615" s="15" t="str">
        <f t="shared" si="18"/>
        <v>182 - DEFESA CIVIL</v>
      </c>
      <c r="F615" s="15" t="str">
        <f>VLOOKUP(A615,tab_funcao!$A$2:$C$115,3,FALSE)</f>
        <v>06 - Segurança Pública</v>
      </c>
      <c r="G615" s="15" t="str">
        <f t="shared" si="19"/>
        <v>14UX - APERFEICOAMENTO, MODERNIZACAO E AMPLIACAO DAS ACOES DO CENTR</v>
      </c>
      <c r="H615" s="15" t="s">
        <v>246</v>
      </c>
      <c r="I615" s="16">
        <v>1731117</v>
      </c>
      <c r="J615" s="16">
        <v>4712494</v>
      </c>
      <c r="K615" s="13">
        <v>1731117</v>
      </c>
      <c r="L615" s="13">
        <v>4231012</v>
      </c>
    </row>
    <row r="616" spans="1:12" x14ac:dyDescent="0.15">
      <c r="A616" t="s">
        <v>80</v>
      </c>
      <c r="B616" t="s">
        <v>81</v>
      </c>
      <c r="C616" t="s">
        <v>1162</v>
      </c>
      <c r="D616" t="s">
        <v>1163</v>
      </c>
      <c r="E616" s="15" t="str">
        <f t="shared" si="18"/>
        <v>182 - DEFESA CIVIL</v>
      </c>
      <c r="F616" s="15" t="str">
        <f>VLOOKUP(A616,tab_funcao!$A$2:$C$115,3,FALSE)</f>
        <v>06 - Segurança Pública</v>
      </c>
      <c r="G616" s="15" t="str">
        <f t="shared" si="19"/>
        <v>15DN - BASES CARTOGRAFICAS PARA O PLANO NACIONAL DE GESTAO DE RISCO</v>
      </c>
      <c r="H616" s="15" t="s">
        <v>247</v>
      </c>
      <c r="I616" s="16">
        <v>68999</v>
      </c>
      <c r="J616" s="16">
        <v>89038</v>
      </c>
      <c r="L616" s="13">
        <v>30605</v>
      </c>
    </row>
    <row r="617" spans="1:12" x14ac:dyDescent="0.15">
      <c r="A617" t="s">
        <v>80</v>
      </c>
      <c r="B617" t="s">
        <v>81</v>
      </c>
      <c r="C617" t="s">
        <v>1162</v>
      </c>
      <c r="D617" t="s">
        <v>1163</v>
      </c>
      <c r="E617" s="15" t="str">
        <f t="shared" si="18"/>
        <v>182 - DEFESA CIVIL</v>
      </c>
      <c r="F617" s="15" t="str">
        <f>VLOOKUP(A617,tab_funcao!$A$2:$C$115,3,FALSE)</f>
        <v>06 - Segurança Pública</v>
      </c>
      <c r="G617" s="15" t="str">
        <f t="shared" si="19"/>
        <v>15DN - BASES CARTOGRAFICAS PARA O PLANO NACIONAL DE GESTAO DE RISCO</v>
      </c>
      <c r="H617" s="15" t="s">
        <v>246</v>
      </c>
      <c r="I617" s="16">
        <v>69001</v>
      </c>
      <c r="J617" s="16">
        <v>129190</v>
      </c>
      <c r="K617" s="13">
        <v>0</v>
      </c>
      <c r="L617" s="13">
        <v>89252</v>
      </c>
    </row>
    <row r="618" spans="1:12" x14ac:dyDescent="0.15">
      <c r="A618" t="s">
        <v>80</v>
      </c>
      <c r="B618" t="s">
        <v>81</v>
      </c>
      <c r="C618" t="s">
        <v>1164</v>
      </c>
      <c r="D618" t="s">
        <v>1165</v>
      </c>
      <c r="E618" s="15" t="str">
        <f t="shared" si="18"/>
        <v>182 - DEFESA CIVIL</v>
      </c>
      <c r="F618" s="15" t="str">
        <f>VLOOKUP(A618,tab_funcao!$A$2:$C$115,3,FALSE)</f>
        <v>06 - Segurança Pública</v>
      </c>
      <c r="G618" s="15" t="str">
        <f t="shared" si="19"/>
        <v>22BO - ACOES DE PROTECAO E DEFESA CIVIL</v>
      </c>
      <c r="H618" s="15" t="s">
        <v>247</v>
      </c>
      <c r="I618" s="16">
        <v>410253321</v>
      </c>
      <c r="J618" s="16">
        <v>199104000</v>
      </c>
      <c r="K618" s="13">
        <v>0</v>
      </c>
      <c r="L618" s="13">
        <v>196546304</v>
      </c>
    </row>
    <row r="619" spans="1:12" x14ac:dyDescent="0.15">
      <c r="A619" t="s">
        <v>80</v>
      </c>
      <c r="B619" t="s">
        <v>81</v>
      </c>
      <c r="C619" t="s">
        <v>1164</v>
      </c>
      <c r="D619" t="s">
        <v>1165</v>
      </c>
      <c r="E619" s="15" t="str">
        <f t="shared" si="18"/>
        <v>182 - DEFESA CIVIL</v>
      </c>
      <c r="F619" s="15" t="str">
        <f>VLOOKUP(A619,tab_funcao!$A$2:$C$115,3,FALSE)</f>
        <v>06 - Segurança Pública</v>
      </c>
      <c r="G619" s="15" t="str">
        <f t="shared" si="19"/>
        <v>22BO - ACOES DE PROTECAO E DEFESA CIVIL</v>
      </c>
      <c r="H619" s="15" t="s">
        <v>246</v>
      </c>
      <c r="I619" s="16">
        <v>89746679</v>
      </c>
      <c r="J619" s="16">
        <v>300896000</v>
      </c>
      <c r="K619" s="13">
        <v>651046679</v>
      </c>
      <c r="L619" s="13">
        <v>1247407190</v>
      </c>
    </row>
    <row r="620" spans="1:12" x14ac:dyDescent="0.15">
      <c r="A620" t="s">
        <v>80</v>
      </c>
      <c r="B620" t="s">
        <v>81</v>
      </c>
      <c r="C620" t="s">
        <v>1166</v>
      </c>
      <c r="D620" t="s">
        <v>1167</v>
      </c>
      <c r="E620" s="15" t="str">
        <f t="shared" si="18"/>
        <v>182 - DEFESA CIVIL</v>
      </c>
      <c r="F620" s="15" t="str">
        <f>VLOOKUP(A620,tab_funcao!$A$2:$C$115,3,FALSE)</f>
        <v>06 - Segurança Pública</v>
      </c>
      <c r="G620" s="15" t="str">
        <f t="shared" si="19"/>
        <v>8172 - COORDENACAO E FORTALECIMENTO DO SISTEMA NACIONAL DE PROTECAO</v>
      </c>
      <c r="H620" s="15" t="s">
        <v>247</v>
      </c>
      <c r="I620" s="16">
        <v>1558963</v>
      </c>
      <c r="J620" s="16">
        <v>1428000</v>
      </c>
      <c r="L620" s="13">
        <v>1379134</v>
      </c>
    </row>
    <row r="621" spans="1:12" x14ac:dyDescent="0.15">
      <c r="A621" t="s">
        <v>80</v>
      </c>
      <c r="B621" t="s">
        <v>81</v>
      </c>
      <c r="C621" t="s">
        <v>1166</v>
      </c>
      <c r="D621" t="s">
        <v>1167</v>
      </c>
      <c r="E621" s="15" t="str">
        <f t="shared" si="18"/>
        <v>182 - DEFESA CIVIL</v>
      </c>
      <c r="F621" s="15" t="str">
        <f>VLOOKUP(A621,tab_funcao!$A$2:$C$115,3,FALSE)</f>
        <v>06 - Segurança Pública</v>
      </c>
      <c r="G621" s="15" t="str">
        <f t="shared" si="19"/>
        <v>8172 - COORDENACAO E FORTALECIMENTO DO SISTEMA NACIONAL DE PROTECAO</v>
      </c>
      <c r="H621" s="15" t="s">
        <v>246</v>
      </c>
      <c r="I621" s="16">
        <v>341037</v>
      </c>
      <c r="J621" s="16">
        <v>2072000</v>
      </c>
      <c r="K621" s="13">
        <v>341037</v>
      </c>
      <c r="L621" s="13">
        <v>2287536</v>
      </c>
    </row>
    <row r="622" spans="1:12" x14ac:dyDescent="0.15">
      <c r="A622" t="s">
        <v>80</v>
      </c>
      <c r="B622" t="s">
        <v>81</v>
      </c>
      <c r="C622" t="s">
        <v>1168</v>
      </c>
      <c r="D622" t="s">
        <v>1169</v>
      </c>
      <c r="E622" s="15" t="str">
        <f t="shared" si="18"/>
        <v>182 - DEFESA CIVIL</v>
      </c>
      <c r="F622" s="15" t="str">
        <f>VLOOKUP(A622,tab_funcao!$A$2:$C$115,3,FALSE)</f>
        <v>06 - Segurança Pública</v>
      </c>
      <c r="G622" s="15" t="str">
        <f t="shared" si="19"/>
        <v>8348 - APOIO A OBRAS EMERGENCIAIS DE MITIGACAO PARA REDUCAO DE DESA</v>
      </c>
      <c r="H622" s="15" t="s">
        <v>247</v>
      </c>
      <c r="I622" s="16">
        <v>26937920</v>
      </c>
      <c r="J622" s="16">
        <v>1224000</v>
      </c>
      <c r="L622" s="13">
        <v>606754</v>
      </c>
    </row>
    <row r="623" spans="1:12" x14ac:dyDescent="0.15">
      <c r="A623" t="s">
        <v>80</v>
      </c>
      <c r="B623" t="s">
        <v>81</v>
      </c>
      <c r="C623" t="s">
        <v>1168</v>
      </c>
      <c r="D623" t="s">
        <v>1169</v>
      </c>
      <c r="E623" s="15" t="str">
        <f t="shared" si="18"/>
        <v>182 - DEFESA CIVIL</v>
      </c>
      <c r="F623" s="15" t="str">
        <f>VLOOKUP(A623,tab_funcao!$A$2:$C$115,3,FALSE)</f>
        <v>06 - Segurança Pública</v>
      </c>
      <c r="G623" s="15" t="str">
        <f t="shared" si="19"/>
        <v>8348 - APOIO A OBRAS EMERGENCIAIS DE MITIGACAO PARA REDUCAO DE DESA</v>
      </c>
      <c r="H623" s="15" t="s">
        <v>246</v>
      </c>
      <c r="I623" s="16">
        <v>5892917</v>
      </c>
      <c r="J623" s="16">
        <v>8776000</v>
      </c>
      <c r="K623" s="13">
        <v>5892917</v>
      </c>
      <c r="L623" s="13">
        <v>5424065</v>
      </c>
    </row>
    <row r="624" spans="1:12" x14ac:dyDescent="0.15">
      <c r="A624" t="s">
        <v>80</v>
      </c>
      <c r="B624" t="s">
        <v>81</v>
      </c>
      <c r="C624" t="s">
        <v>1170</v>
      </c>
      <c r="D624" t="s">
        <v>1171</v>
      </c>
      <c r="E624" s="15" t="str">
        <f t="shared" si="18"/>
        <v>182 - DEFESA CIVIL</v>
      </c>
      <c r="F624" s="15" t="str">
        <f>VLOOKUP(A624,tab_funcao!$A$2:$C$115,3,FALSE)</f>
        <v>06 - Segurança Pública</v>
      </c>
      <c r="G624" s="15" t="str">
        <f t="shared" si="19"/>
        <v>8865 - APOIO A EXECUCAO DE PROJETOS E OBRAS DE CONTENCAO DE ENCOSTA</v>
      </c>
      <c r="H624" s="15" t="s">
        <v>247</v>
      </c>
      <c r="I624" s="15"/>
      <c r="J624" s="15"/>
      <c r="L624" s="13">
        <v>16000000</v>
      </c>
    </row>
    <row r="625" spans="1:12" x14ac:dyDescent="0.15">
      <c r="A625" t="s">
        <v>80</v>
      </c>
      <c r="B625" t="s">
        <v>81</v>
      </c>
      <c r="C625" t="s">
        <v>1170</v>
      </c>
      <c r="D625" t="s">
        <v>1171</v>
      </c>
      <c r="E625" s="15" t="str">
        <f t="shared" si="18"/>
        <v>182 - DEFESA CIVIL</v>
      </c>
      <c r="F625" s="15" t="str">
        <f>VLOOKUP(A625,tab_funcao!$A$2:$C$115,3,FALSE)</f>
        <v>06 - Segurança Pública</v>
      </c>
      <c r="G625" s="15" t="str">
        <f t="shared" si="19"/>
        <v>8865 - APOIO A EXECUCAO DE PROJETOS E OBRAS DE CONTENCAO DE ENCOSTA</v>
      </c>
      <c r="H625" s="15" t="s">
        <v>246</v>
      </c>
      <c r="I625" s="16">
        <v>31209058</v>
      </c>
      <c r="J625" s="16">
        <v>60951868</v>
      </c>
      <c r="K625" s="13">
        <v>31209058</v>
      </c>
      <c r="L625" s="13">
        <v>60306811</v>
      </c>
    </row>
    <row r="626" spans="1:12" x14ac:dyDescent="0.15">
      <c r="A626" t="s">
        <v>82</v>
      </c>
      <c r="B626" t="s">
        <v>83</v>
      </c>
      <c r="C626" t="s">
        <v>1172</v>
      </c>
      <c r="D626" t="s">
        <v>1173</v>
      </c>
      <c r="E626" s="15" t="str">
        <f t="shared" si="18"/>
        <v>183 - INFORMACAO E INTELIGENCIA</v>
      </c>
      <c r="F626" s="15" t="str">
        <f>VLOOKUP(A626,tab_funcao!$A$2:$C$115,3,FALSE)</f>
        <v>06 - Segurança Pública</v>
      </c>
      <c r="G626" s="15" t="str">
        <f t="shared" si="19"/>
        <v>15LR - IMPLANTACAO DA GEOINFORMACAO DE DEFESA - GEODEF</v>
      </c>
      <c r="H626" s="15" t="s">
        <v>247</v>
      </c>
      <c r="I626" s="16">
        <v>250958</v>
      </c>
      <c r="J626" s="16">
        <v>189579</v>
      </c>
      <c r="L626" s="13">
        <v>183092</v>
      </c>
    </row>
    <row r="627" spans="1:12" x14ac:dyDescent="0.15">
      <c r="A627" t="s">
        <v>82</v>
      </c>
      <c r="B627" t="s">
        <v>83</v>
      </c>
      <c r="C627" t="s">
        <v>1172</v>
      </c>
      <c r="D627" t="s">
        <v>1173</v>
      </c>
      <c r="E627" s="15" t="str">
        <f t="shared" si="18"/>
        <v>183 - INFORMACAO E INTELIGENCIA</v>
      </c>
      <c r="F627" s="15" t="str">
        <f>VLOOKUP(A627,tab_funcao!$A$2:$C$115,3,FALSE)</f>
        <v>06 - Segurança Pública</v>
      </c>
      <c r="G627" s="15" t="str">
        <f t="shared" si="19"/>
        <v>15LR - IMPLANTACAO DA GEOINFORMACAO DE DEFESA - GEODEF</v>
      </c>
      <c r="H627" s="15" t="s">
        <v>246</v>
      </c>
      <c r="I627" s="16">
        <v>163350</v>
      </c>
      <c r="J627" s="16">
        <v>425076</v>
      </c>
      <c r="K627" s="13">
        <v>11098</v>
      </c>
      <c r="L627" s="13">
        <v>400476</v>
      </c>
    </row>
    <row r="628" spans="1:12" x14ac:dyDescent="0.15">
      <c r="A628" t="s">
        <v>82</v>
      </c>
      <c r="B628" t="s">
        <v>83</v>
      </c>
      <c r="C628" t="s">
        <v>1174</v>
      </c>
      <c r="D628" t="s">
        <v>1175</v>
      </c>
      <c r="E628" s="15" t="str">
        <f t="shared" si="18"/>
        <v>183 - INFORMACAO E INTELIGENCIA</v>
      </c>
      <c r="F628" s="15" t="str">
        <f>VLOOKUP(A628,tab_funcao!$A$2:$C$115,3,FALSE)</f>
        <v>06 - Segurança Pública</v>
      </c>
      <c r="G628" s="15" t="str">
        <f t="shared" si="19"/>
        <v>20HR - GESTAO DA INFORMACAO CORPORATIVA NA PREVIDENCIA SOCIAL</v>
      </c>
      <c r="H628" s="15" t="s">
        <v>246</v>
      </c>
      <c r="I628" s="15"/>
      <c r="J628" s="16">
        <v>70000</v>
      </c>
      <c r="L628" s="13">
        <v>69378</v>
      </c>
    </row>
    <row r="629" spans="1:12" x14ac:dyDescent="0.15">
      <c r="A629" t="s">
        <v>82</v>
      </c>
      <c r="B629" t="s">
        <v>83</v>
      </c>
      <c r="C629" t="s">
        <v>1176</v>
      </c>
      <c r="D629" t="s">
        <v>1177</v>
      </c>
      <c r="E629" s="15" t="str">
        <f t="shared" si="18"/>
        <v>183 - INFORMACAO E INTELIGENCIA</v>
      </c>
      <c r="F629" s="15" t="str">
        <f>VLOOKUP(A629,tab_funcao!$A$2:$C$115,3,FALSE)</f>
        <v>06 - Segurança Pública</v>
      </c>
      <c r="G629" s="15" t="str">
        <f t="shared" si="19"/>
        <v>21AY - PREVENCAO A LAVAGEM DE DINHEIRO E AO FINANCIAMENTO DO TERROR</v>
      </c>
      <c r="H629" s="15" t="s">
        <v>247</v>
      </c>
      <c r="I629" s="16">
        <v>1067954</v>
      </c>
      <c r="J629" s="16">
        <v>1101533</v>
      </c>
      <c r="L629" s="13">
        <v>1064425</v>
      </c>
    </row>
    <row r="630" spans="1:12" x14ac:dyDescent="0.15">
      <c r="A630" t="s">
        <v>82</v>
      </c>
      <c r="B630" t="s">
        <v>83</v>
      </c>
      <c r="C630" t="s">
        <v>1176</v>
      </c>
      <c r="D630" t="s">
        <v>1177</v>
      </c>
      <c r="E630" s="15" t="str">
        <f t="shared" si="18"/>
        <v>183 - INFORMACAO E INTELIGENCIA</v>
      </c>
      <c r="F630" s="15" t="str">
        <f>VLOOKUP(A630,tab_funcao!$A$2:$C$115,3,FALSE)</f>
        <v>06 - Segurança Pública</v>
      </c>
      <c r="G630" s="15" t="str">
        <f t="shared" si="19"/>
        <v>21AY - PREVENCAO A LAVAGEM DE DINHEIRO E AO FINANCIAMENTO DO TERROR</v>
      </c>
      <c r="H630" s="15" t="s">
        <v>246</v>
      </c>
      <c r="I630" s="16">
        <v>1090455</v>
      </c>
      <c r="J630" s="16">
        <v>1698304</v>
      </c>
      <c r="K630" s="13">
        <v>222775</v>
      </c>
      <c r="L630" s="13">
        <v>1206462</v>
      </c>
    </row>
    <row r="631" spans="1:12" x14ac:dyDescent="0.15">
      <c r="A631" t="s">
        <v>82</v>
      </c>
      <c r="B631" t="s">
        <v>83</v>
      </c>
      <c r="C631" t="s">
        <v>1178</v>
      </c>
      <c r="D631" t="s">
        <v>1179</v>
      </c>
      <c r="E631" s="15" t="str">
        <f t="shared" si="18"/>
        <v>183 - INFORMACAO E INTELIGENCIA</v>
      </c>
      <c r="F631" s="15" t="str">
        <f>VLOOKUP(A631,tab_funcao!$A$2:$C$115,3,FALSE)</f>
        <v>06 - Segurança Pública</v>
      </c>
      <c r="G631" s="15" t="str">
        <f t="shared" si="19"/>
        <v>2564 - GESTAO DE CADASTROS PARA A PREVIDENCIA SOCIAL</v>
      </c>
      <c r="H631" s="15" t="s">
        <v>247</v>
      </c>
      <c r="I631" s="15"/>
      <c r="J631" s="15"/>
      <c r="L631" s="13">
        <v>21271667</v>
      </c>
    </row>
    <row r="632" spans="1:12" x14ac:dyDescent="0.15">
      <c r="A632" t="s">
        <v>82</v>
      </c>
      <c r="B632" t="s">
        <v>83</v>
      </c>
      <c r="C632" t="s">
        <v>1178</v>
      </c>
      <c r="D632" t="s">
        <v>1179</v>
      </c>
      <c r="E632" s="15" t="str">
        <f t="shared" si="18"/>
        <v>183 - INFORMACAO E INTELIGENCIA</v>
      </c>
      <c r="F632" s="15" t="str">
        <f>VLOOKUP(A632,tab_funcao!$A$2:$C$115,3,FALSE)</f>
        <v>06 - Segurança Pública</v>
      </c>
      <c r="G632" s="15" t="str">
        <f t="shared" si="19"/>
        <v>2564 - GESTAO DE CADASTROS PARA A PREVIDENCIA SOCIAL</v>
      </c>
      <c r="H632" s="15" t="s">
        <v>246</v>
      </c>
      <c r="I632" s="16">
        <v>113200000</v>
      </c>
      <c r="J632" s="16">
        <v>114163226</v>
      </c>
      <c r="K632" s="13">
        <v>113200000</v>
      </c>
      <c r="L632" s="13">
        <v>125327886</v>
      </c>
    </row>
    <row r="633" spans="1:12" x14ac:dyDescent="0.15">
      <c r="A633" t="s">
        <v>82</v>
      </c>
      <c r="B633" t="s">
        <v>83</v>
      </c>
      <c r="C633" t="s">
        <v>1180</v>
      </c>
      <c r="D633" t="s">
        <v>1181</v>
      </c>
      <c r="E633" s="15" t="str">
        <f t="shared" si="18"/>
        <v>183 - INFORMACAO E INTELIGENCIA</v>
      </c>
      <c r="F633" s="15" t="str">
        <f>VLOOKUP(A633,tab_funcao!$A$2:$C$115,3,FALSE)</f>
        <v>06 - Segurança Pública</v>
      </c>
      <c r="G633" s="15" t="str">
        <f t="shared" si="19"/>
        <v>2684 - ACOES DE INTELIGENCIA</v>
      </c>
      <c r="H633" s="15" t="s">
        <v>247</v>
      </c>
      <c r="I633" s="16">
        <v>29974647</v>
      </c>
      <c r="J633" s="16">
        <v>22289040</v>
      </c>
      <c r="L633" s="13">
        <v>21526309</v>
      </c>
    </row>
    <row r="634" spans="1:12" x14ac:dyDescent="0.15">
      <c r="A634" t="s">
        <v>82</v>
      </c>
      <c r="B634" t="s">
        <v>83</v>
      </c>
      <c r="C634" t="s">
        <v>1180</v>
      </c>
      <c r="D634" t="s">
        <v>1181</v>
      </c>
      <c r="E634" s="15" t="str">
        <f t="shared" si="18"/>
        <v>183 - INFORMACAO E INTELIGENCIA</v>
      </c>
      <c r="F634" s="15" t="str">
        <f>VLOOKUP(A634,tab_funcao!$A$2:$C$115,3,FALSE)</f>
        <v>06 - Segurança Pública</v>
      </c>
      <c r="G634" s="15" t="str">
        <f t="shared" si="19"/>
        <v>2684 - ACOES DE INTELIGENCIA</v>
      </c>
      <c r="H634" s="15" t="s">
        <v>246</v>
      </c>
      <c r="I634" s="16">
        <v>55825641</v>
      </c>
      <c r="J634" s="16">
        <v>81040960</v>
      </c>
      <c r="K634" s="13">
        <v>7357350</v>
      </c>
      <c r="L634" s="13">
        <v>83150681</v>
      </c>
    </row>
    <row r="635" spans="1:12" x14ac:dyDescent="0.15">
      <c r="A635" t="s">
        <v>82</v>
      </c>
      <c r="B635" t="s">
        <v>83</v>
      </c>
      <c r="C635" t="s">
        <v>1182</v>
      </c>
      <c r="D635" t="s">
        <v>1183</v>
      </c>
      <c r="E635" s="15" t="str">
        <f t="shared" si="18"/>
        <v>183 - INFORMACAO E INTELIGENCIA</v>
      </c>
      <c r="F635" s="15" t="str">
        <f>VLOOKUP(A635,tab_funcao!$A$2:$C$115,3,FALSE)</f>
        <v>06 - Segurança Pública</v>
      </c>
      <c r="G635" s="15" t="str">
        <f t="shared" si="19"/>
        <v>2866 - ACOES DE CARATER SIGILOSO</v>
      </c>
      <c r="H635" s="15" t="s">
        <v>247</v>
      </c>
      <c r="I635" s="16">
        <v>4150811</v>
      </c>
      <c r="J635" s="16">
        <v>2102223</v>
      </c>
      <c r="L635" s="13">
        <v>2030704</v>
      </c>
    </row>
    <row r="636" spans="1:12" x14ac:dyDescent="0.15">
      <c r="A636" t="s">
        <v>82</v>
      </c>
      <c r="B636" t="s">
        <v>83</v>
      </c>
      <c r="C636" t="s">
        <v>1182</v>
      </c>
      <c r="D636" t="s">
        <v>1183</v>
      </c>
      <c r="E636" s="15" t="str">
        <f t="shared" si="18"/>
        <v>183 - INFORMACAO E INTELIGENCIA</v>
      </c>
      <c r="F636" s="15" t="str">
        <f>VLOOKUP(A636,tab_funcao!$A$2:$C$115,3,FALSE)</f>
        <v>06 - Segurança Pública</v>
      </c>
      <c r="G636" s="15" t="str">
        <f t="shared" si="19"/>
        <v>2866 - ACOES DE CARATER SIGILOSO</v>
      </c>
      <c r="H636" s="15" t="s">
        <v>246</v>
      </c>
      <c r="I636" s="16">
        <v>4947558</v>
      </c>
      <c r="J636" s="16">
        <v>7776659</v>
      </c>
      <c r="K636" s="13">
        <v>961351</v>
      </c>
      <c r="L636" s="13">
        <v>7716595</v>
      </c>
    </row>
    <row r="637" spans="1:12" x14ac:dyDescent="0.15">
      <c r="A637" t="s">
        <v>84</v>
      </c>
      <c r="B637" t="s">
        <v>85</v>
      </c>
      <c r="C637" t="s">
        <v>1184</v>
      </c>
      <c r="D637" t="s">
        <v>1185</v>
      </c>
      <c r="E637" s="15" t="str">
        <f t="shared" si="18"/>
        <v>211 - RELACOES DIPLOMATICAS</v>
      </c>
      <c r="F637" s="15" t="str">
        <f>VLOOKUP(A637,tab_funcao!$A$2:$C$115,3,FALSE)</f>
        <v>07 - Relações Exteriores</v>
      </c>
      <c r="G637" s="15" t="str">
        <f t="shared" si="19"/>
        <v>00PN - PARTICIPACAO DO BRASIL, COMO PAIS NAO MEMBRO, EM ATIVIDADES</v>
      </c>
      <c r="H637" s="15" t="s">
        <v>247</v>
      </c>
      <c r="I637" s="16">
        <v>2740297</v>
      </c>
      <c r="J637" s="16">
        <v>2018682</v>
      </c>
      <c r="L637" s="13">
        <v>1949602</v>
      </c>
    </row>
    <row r="638" spans="1:12" x14ac:dyDescent="0.15">
      <c r="A638" t="s">
        <v>84</v>
      </c>
      <c r="B638" t="s">
        <v>85</v>
      </c>
      <c r="C638" t="s">
        <v>1184</v>
      </c>
      <c r="D638" t="s">
        <v>1185</v>
      </c>
      <c r="E638" s="15" t="str">
        <f t="shared" si="18"/>
        <v>211 - RELACOES DIPLOMATICAS</v>
      </c>
      <c r="F638" s="15" t="str">
        <f>VLOOKUP(A638,tab_funcao!$A$2:$C$115,3,FALSE)</f>
        <v>07 - Relações Exteriores</v>
      </c>
      <c r="G638" s="15" t="str">
        <f t="shared" si="19"/>
        <v>00PN - PARTICIPACAO DO BRASIL, COMO PAIS NAO MEMBRO, EM ATIVIDADES</v>
      </c>
      <c r="H638" s="15" t="s">
        <v>246</v>
      </c>
      <c r="I638" s="16">
        <v>2405902</v>
      </c>
      <c r="J638" s="16">
        <v>3307682</v>
      </c>
      <c r="K638" s="13">
        <v>583274</v>
      </c>
      <c r="L638" s="13">
        <v>3082782</v>
      </c>
    </row>
    <row r="639" spans="1:12" x14ac:dyDescent="0.15">
      <c r="A639" t="s">
        <v>84</v>
      </c>
      <c r="B639" t="s">
        <v>85</v>
      </c>
      <c r="C639" t="s">
        <v>1186</v>
      </c>
      <c r="D639" t="s">
        <v>1187</v>
      </c>
      <c r="E639" s="15" t="str">
        <f t="shared" si="18"/>
        <v>211 - RELACOES DIPLOMATICAS</v>
      </c>
      <c r="F639" s="15" t="str">
        <f>VLOOKUP(A639,tab_funcao!$A$2:$C$115,3,FALSE)</f>
        <v>07 - Relações Exteriores</v>
      </c>
      <c r="G639" s="15" t="str">
        <f t="shared" si="19"/>
        <v>15ST - ACESSAO A ORGANIZACAO PARA A COOPERACAO E DESENVOLVIMENTO EC</v>
      </c>
      <c r="H639" s="15" t="s">
        <v>247</v>
      </c>
      <c r="I639" s="16">
        <v>16223625</v>
      </c>
      <c r="J639" s="16">
        <v>12240000</v>
      </c>
      <c r="L639" s="13">
        <v>1921147</v>
      </c>
    </row>
    <row r="640" spans="1:12" x14ac:dyDescent="0.15">
      <c r="A640" t="s">
        <v>84</v>
      </c>
      <c r="B640" t="s">
        <v>85</v>
      </c>
      <c r="C640" t="s">
        <v>1186</v>
      </c>
      <c r="D640" t="s">
        <v>1187</v>
      </c>
      <c r="E640" s="15" t="str">
        <f t="shared" si="18"/>
        <v>211 - RELACOES DIPLOMATICAS</v>
      </c>
      <c r="F640" s="15" t="str">
        <f>VLOOKUP(A640,tab_funcao!$A$2:$C$115,3,FALSE)</f>
        <v>07 - Relações Exteriores</v>
      </c>
      <c r="G640" s="15" t="str">
        <f t="shared" si="19"/>
        <v>15ST - ACESSAO A ORGANIZACAO PARA A COOPERACAO E DESENVOLVIMENTO EC</v>
      </c>
      <c r="H640" s="15" t="s">
        <v>246</v>
      </c>
      <c r="I640" s="16">
        <v>8776375</v>
      </c>
      <c r="J640" s="16">
        <v>17760000</v>
      </c>
      <c r="L640" s="13">
        <v>3959916</v>
      </c>
    </row>
    <row r="641" spans="1:12" x14ac:dyDescent="0.15">
      <c r="A641" t="s">
        <v>84</v>
      </c>
      <c r="B641" t="s">
        <v>85</v>
      </c>
      <c r="C641" t="s">
        <v>1188</v>
      </c>
      <c r="D641" t="s">
        <v>1189</v>
      </c>
      <c r="E641" s="15" t="str">
        <f t="shared" si="18"/>
        <v>211 - RELACOES DIPLOMATICAS</v>
      </c>
      <c r="F641" s="15" t="str">
        <f>VLOOKUP(A641,tab_funcao!$A$2:$C$115,3,FALSE)</f>
        <v>07 - Relações Exteriores</v>
      </c>
      <c r="G641" s="15" t="str">
        <f t="shared" si="19"/>
        <v>20I5 - SERVICOS CONSULARES E DE ASSISTENCIA A BRASILEIROS NO EXTERI</v>
      </c>
      <c r="H641" s="15" t="s">
        <v>247</v>
      </c>
      <c r="I641" s="16">
        <v>40955633</v>
      </c>
      <c r="J641" s="16">
        <v>28892741</v>
      </c>
      <c r="L641" s="13">
        <v>24861265.989999998</v>
      </c>
    </row>
    <row r="642" spans="1:12" x14ac:dyDescent="0.15">
      <c r="A642" t="s">
        <v>84</v>
      </c>
      <c r="B642" t="s">
        <v>85</v>
      </c>
      <c r="C642" t="s">
        <v>1188</v>
      </c>
      <c r="D642" t="s">
        <v>1189</v>
      </c>
      <c r="E642" s="15" t="str">
        <f t="shared" si="18"/>
        <v>211 - RELACOES DIPLOMATICAS</v>
      </c>
      <c r="F642" s="15" t="str">
        <f>VLOOKUP(A642,tab_funcao!$A$2:$C$115,3,FALSE)</f>
        <v>07 - Relações Exteriores</v>
      </c>
      <c r="G642" s="15" t="str">
        <f t="shared" si="19"/>
        <v>20I5 - SERVICOS CONSULARES E DE ASSISTENCIA A BRASILEIROS NO EXTERI</v>
      </c>
      <c r="H642" s="15" t="s">
        <v>246</v>
      </c>
      <c r="I642" s="16">
        <v>28402017</v>
      </c>
      <c r="J642" s="16">
        <v>43922801</v>
      </c>
      <c r="K642" s="13">
        <v>760000</v>
      </c>
      <c r="L642" s="13">
        <v>30404602.98</v>
      </c>
    </row>
    <row r="643" spans="1:12" x14ac:dyDescent="0.15">
      <c r="A643" t="s">
        <v>84</v>
      </c>
      <c r="B643" t="s">
        <v>85</v>
      </c>
      <c r="C643" t="s">
        <v>1190</v>
      </c>
      <c r="D643" t="s">
        <v>1191</v>
      </c>
      <c r="E643" s="15" t="str">
        <f t="shared" si="18"/>
        <v>211 - RELACOES DIPLOMATICAS</v>
      </c>
      <c r="F643" s="15" t="str">
        <f>VLOOKUP(A643,tab_funcao!$A$2:$C$115,3,FALSE)</f>
        <v>07 - Relações Exteriores</v>
      </c>
      <c r="G643" s="15" t="str">
        <f t="shared" si="19"/>
        <v>20WW - RELACOES E NEGOCIACOES BILATERAIS</v>
      </c>
      <c r="H643" s="15" t="s">
        <v>247</v>
      </c>
      <c r="I643" s="16">
        <v>472107835</v>
      </c>
      <c r="J643" s="16">
        <v>224723393</v>
      </c>
      <c r="K643" s="13">
        <v>135000000</v>
      </c>
      <c r="L643" s="13">
        <v>267233640.84</v>
      </c>
    </row>
    <row r="644" spans="1:12" x14ac:dyDescent="0.15">
      <c r="A644" t="s">
        <v>84</v>
      </c>
      <c r="B644" t="s">
        <v>85</v>
      </c>
      <c r="C644" t="s">
        <v>1190</v>
      </c>
      <c r="D644" t="s">
        <v>1191</v>
      </c>
      <c r="E644" s="15" t="str">
        <f t="shared" si="18"/>
        <v>211 - RELACOES DIPLOMATICAS</v>
      </c>
      <c r="F644" s="15" t="str">
        <f>VLOOKUP(A644,tab_funcao!$A$2:$C$115,3,FALSE)</f>
        <v>07 - Relações Exteriores</v>
      </c>
      <c r="G644" s="15" t="str">
        <f t="shared" si="19"/>
        <v>20WW - RELACOES E NEGOCIACOES BILATERAIS</v>
      </c>
      <c r="H644" s="15" t="s">
        <v>246</v>
      </c>
      <c r="I644" s="16">
        <v>417228988</v>
      </c>
      <c r="J644" s="16">
        <v>481742257</v>
      </c>
      <c r="K644" s="13">
        <v>106023018.69</v>
      </c>
      <c r="L644" s="13">
        <v>615970620.80999994</v>
      </c>
    </row>
    <row r="645" spans="1:12" x14ac:dyDescent="0.15">
      <c r="A645" t="s">
        <v>84</v>
      </c>
      <c r="B645" t="s">
        <v>85</v>
      </c>
      <c r="C645" t="s">
        <v>1192</v>
      </c>
      <c r="D645" t="s">
        <v>1193</v>
      </c>
      <c r="E645" s="15" t="str">
        <f t="shared" si="18"/>
        <v>211 - RELACOES DIPLOMATICAS</v>
      </c>
      <c r="F645" s="15" t="str">
        <f>VLOOKUP(A645,tab_funcao!$A$2:$C$115,3,FALSE)</f>
        <v>07 - Relações Exteriores</v>
      </c>
      <c r="G645" s="15" t="str">
        <f t="shared" si="19"/>
        <v>20WX - RELACOES E NEGOCIACOES MULTILATERAIS</v>
      </c>
      <c r="H645" s="15" t="s">
        <v>247</v>
      </c>
      <c r="I645" s="16">
        <v>48913146</v>
      </c>
      <c r="J645" s="16">
        <v>26023728</v>
      </c>
      <c r="K645" s="13">
        <v>11000000</v>
      </c>
      <c r="L645" s="13">
        <v>25171122.690000001</v>
      </c>
    </row>
    <row r="646" spans="1:12" x14ac:dyDescent="0.15">
      <c r="A646" t="s">
        <v>84</v>
      </c>
      <c r="B646" t="s">
        <v>85</v>
      </c>
      <c r="C646" t="s">
        <v>1192</v>
      </c>
      <c r="D646" t="s">
        <v>1193</v>
      </c>
      <c r="E646" s="15" t="str">
        <f t="shared" si="18"/>
        <v>211 - RELACOES DIPLOMATICAS</v>
      </c>
      <c r="F646" s="15" t="str">
        <f>VLOOKUP(A646,tab_funcao!$A$2:$C$115,3,FALSE)</f>
        <v>07 - Relações Exteriores</v>
      </c>
      <c r="G646" s="15" t="str">
        <f t="shared" si="19"/>
        <v>20WX - RELACOES E NEGOCIACOES MULTILATERAIS</v>
      </c>
      <c r="H646" s="15" t="s">
        <v>246</v>
      </c>
      <c r="I646" s="16">
        <v>31835591</v>
      </c>
      <c r="J646" s="16">
        <v>38365811</v>
      </c>
      <c r="K646" s="13">
        <v>9050310.8300000001</v>
      </c>
      <c r="L646" s="13">
        <v>56419847.090000004</v>
      </c>
    </row>
    <row r="647" spans="1:12" x14ac:dyDescent="0.15">
      <c r="A647" t="s">
        <v>84</v>
      </c>
      <c r="B647" t="s">
        <v>85</v>
      </c>
      <c r="C647" t="s">
        <v>700</v>
      </c>
      <c r="D647" t="s">
        <v>701</v>
      </c>
      <c r="E647" s="15" t="str">
        <f t="shared" si="18"/>
        <v>211 - RELACOES DIPLOMATICAS</v>
      </c>
      <c r="F647" s="15" t="str">
        <f>VLOOKUP(A647,tab_funcao!$A$2:$C$115,3,FALSE)</f>
        <v>07 - Relações Exteriores</v>
      </c>
      <c r="G647" s="15" t="str">
        <f t="shared" si="19"/>
        <v>21C0 - ENFRENTAMENTO DA EMERGENCIA DE SAUDE PUBLICA DE IMPORTANCIA</v>
      </c>
      <c r="H647" s="15" t="s">
        <v>246</v>
      </c>
      <c r="I647" s="15"/>
      <c r="J647" s="15"/>
      <c r="L647" s="13">
        <v>128000000.01000001</v>
      </c>
    </row>
    <row r="648" spans="1:12" x14ac:dyDescent="0.15">
      <c r="A648" t="s">
        <v>84</v>
      </c>
      <c r="B648" t="s">
        <v>85</v>
      </c>
      <c r="C648" t="s">
        <v>1194</v>
      </c>
      <c r="D648" t="s">
        <v>1195</v>
      </c>
      <c r="E648" s="15" t="str">
        <f t="shared" si="18"/>
        <v>211 - RELACOES DIPLOMATICAS</v>
      </c>
      <c r="F648" s="15" t="str">
        <f>VLOOKUP(A648,tab_funcao!$A$2:$C$115,3,FALSE)</f>
        <v>07 - Relações Exteriores</v>
      </c>
      <c r="G648" s="15" t="str">
        <f t="shared" si="19"/>
        <v>2536 - DEMARCACAO DE FRONTEIRAS</v>
      </c>
      <c r="H648" s="15" t="s">
        <v>247</v>
      </c>
      <c r="I648" s="16">
        <v>927956</v>
      </c>
      <c r="J648" s="16">
        <v>655621</v>
      </c>
      <c r="L648" s="13">
        <v>633186</v>
      </c>
    </row>
    <row r="649" spans="1:12" x14ac:dyDescent="0.15">
      <c r="A649" t="s">
        <v>84</v>
      </c>
      <c r="B649" t="s">
        <v>85</v>
      </c>
      <c r="C649" t="s">
        <v>1194</v>
      </c>
      <c r="D649" t="s">
        <v>1195</v>
      </c>
      <c r="E649" s="15" t="str">
        <f t="shared" si="18"/>
        <v>211 - RELACOES DIPLOMATICAS</v>
      </c>
      <c r="F649" s="15" t="str">
        <f>VLOOKUP(A649,tab_funcao!$A$2:$C$115,3,FALSE)</f>
        <v>07 - Relações Exteriores</v>
      </c>
      <c r="G649" s="15" t="str">
        <f t="shared" si="19"/>
        <v>2536 - DEMARCACAO DE FRONTEIRAS</v>
      </c>
      <c r="H649" s="15" t="s">
        <v>246</v>
      </c>
      <c r="I649" s="16">
        <v>692045</v>
      </c>
      <c r="J649" s="16">
        <v>1092737</v>
      </c>
      <c r="K649" s="13">
        <v>196000</v>
      </c>
      <c r="L649" s="13">
        <v>983421</v>
      </c>
    </row>
    <row r="650" spans="1:12" x14ac:dyDescent="0.15">
      <c r="A650" t="s">
        <v>84</v>
      </c>
      <c r="B650" t="s">
        <v>85</v>
      </c>
      <c r="C650" t="s">
        <v>1196</v>
      </c>
      <c r="D650" t="s">
        <v>1197</v>
      </c>
      <c r="E650" s="15" t="str">
        <f t="shared" si="18"/>
        <v>211 - RELACOES DIPLOMATICAS</v>
      </c>
      <c r="F650" s="15" t="str">
        <f>VLOOKUP(A650,tab_funcao!$A$2:$C$115,3,FALSE)</f>
        <v>07 - Relações Exteriores</v>
      </c>
      <c r="G650" s="15" t="str">
        <f t="shared" si="19"/>
        <v>6105 - RELACOES E NEGOCIACOES NO AMBITO DA ORGANIZACAO MUNDIAL DO C</v>
      </c>
      <c r="H650" s="15" t="s">
        <v>247</v>
      </c>
      <c r="I650" s="16">
        <v>1365239</v>
      </c>
      <c r="J650" s="16">
        <v>1054750</v>
      </c>
      <c r="L650" s="13">
        <v>1018656</v>
      </c>
    </row>
    <row r="651" spans="1:12" x14ac:dyDescent="0.15">
      <c r="A651" t="s">
        <v>84</v>
      </c>
      <c r="B651" t="s">
        <v>85</v>
      </c>
      <c r="C651" t="s">
        <v>1196</v>
      </c>
      <c r="D651" t="s">
        <v>1197</v>
      </c>
      <c r="E651" s="15" t="str">
        <f t="shared" si="18"/>
        <v>211 - RELACOES DIPLOMATICAS</v>
      </c>
      <c r="F651" s="15" t="str">
        <f>VLOOKUP(A651,tab_funcao!$A$2:$C$115,3,FALSE)</f>
        <v>07 - Relações Exteriores</v>
      </c>
      <c r="G651" s="15" t="str">
        <f t="shared" si="19"/>
        <v>6105 - RELACOES E NEGOCIACOES NO AMBITO DA ORGANIZACAO MUNDIAL DO C</v>
      </c>
      <c r="H651" s="15" t="s">
        <v>246</v>
      </c>
      <c r="I651" s="16">
        <v>871026</v>
      </c>
      <c r="J651" s="16">
        <v>1530423</v>
      </c>
      <c r="L651" s="13">
        <v>985722</v>
      </c>
    </row>
    <row r="652" spans="1:12" x14ac:dyDescent="0.15">
      <c r="A652" t="s">
        <v>84</v>
      </c>
      <c r="B652" t="s">
        <v>85</v>
      </c>
      <c r="C652" t="s">
        <v>1198</v>
      </c>
      <c r="D652" t="s">
        <v>1199</v>
      </c>
      <c r="E652" s="15" t="str">
        <f t="shared" ref="E652:E715" si="20">A652&amp;" - "&amp;B652</f>
        <v>211 - RELACOES DIPLOMATICAS</v>
      </c>
      <c r="F652" s="15" t="str">
        <f>VLOOKUP(A652,tab_funcao!$A$2:$C$115,3,FALSE)</f>
        <v>07 - Relações Exteriores</v>
      </c>
      <c r="G652" s="15" t="str">
        <f t="shared" ref="G652:G715" si="21">C652&amp;" - "&amp;D652</f>
        <v>8495 - REALIZACAO DE EVENTOS INTERNACIONAIS OFICIAIS</v>
      </c>
      <c r="H652" s="15" t="s">
        <v>247</v>
      </c>
      <c r="I652" s="16">
        <v>534704</v>
      </c>
      <c r="J652" s="16">
        <v>333030</v>
      </c>
      <c r="L652" s="13">
        <v>321634</v>
      </c>
    </row>
    <row r="653" spans="1:12" x14ac:dyDescent="0.15">
      <c r="A653" t="s">
        <v>84</v>
      </c>
      <c r="B653" t="s">
        <v>85</v>
      </c>
      <c r="C653" t="s">
        <v>1198</v>
      </c>
      <c r="D653" t="s">
        <v>1199</v>
      </c>
      <c r="E653" s="15" t="str">
        <f t="shared" si="20"/>
        <v>211 - RELACOES DIPLOMATICAS</v>
      </c>
      <c r="F653" s="15" t="str">
        <f>VLOOKUP(A653,tab_funcao!$A$2:$C$115,3,FALSE)</f>
        <v>07 - Relações Exteriores</v>
      </c>
      <c r="G653" s="15" t="str">
        <f t="shared" si="21"/>
        <v>8495 - REALIZACAO DE EVENTOS INTERNACIONAIS OFICIAIS</v>
      </c>
      <c r="H653" s="15" t="s">
        <v>246</v>
      </c>
      <c r="I653" s="16">
        <v>341143</v>
      </c>
      <c r="J653" s="16">
        <v>483221</v>
      </c>
      <c r="L653" s="13">
        <v>311224</v>
      </c>
    </row>
    <row r="654" spans="1:12" x14ac:dyDescent="0.15">
      <c r="A654" t="s">
        <v>86</v>
      </c>
      <c r="B654" t="s">
        <v>87</v>
      </c>
      <c r="C654" t="s">
        <v>1200</v>
      </c>
      <c r="D654" t="s">
        <v>1201</v>
      </c>
      <c r="E654" s="15" t="str">
        <f t="shared" si="20"/>
        <v>212 - COOPERACAO INTERNACIONAL</v>
      </c>
      <c r="F654" s="15" t="str">
        <f>VLOOKUP(A654,tab_funcao!$A$2:$C$115,3,FALSE)</f>
        <v>07 - Relações Exteriores</v>
      </c>
      <c r="G654" s="15" t="str">
        <f t="shared" si="21"/>
        <v>00QX - PAGAMENTO DA TAXA DE ADMINISTRACAO DO ESCRITORIO LOCAL DO PR</v>
      </c>
      <c r="H654" s="15" t="s">
        <v>247</v>
      </c>
      <c r="I654" s="16">
        <v>1709400</v>
      </c>
      <c r="J654" s="16">
        <v>1060800</v>
      </c>
      <c r="L654" s="13">
        <v>1024499</v>
      </c>
    </row>
    <row r="655" spans="1:12" x14ac:dyDescent="0.15">
      <c r="A655" t="s">
        <v>86</v>
      </c>
      <c r="B655" t="s">
        <v>87</v>
      </c>
      <c r="C655" t="s">
        <v>1200</v>
      </c>
      <c r="D655" t="s">
        <v>1201</v>
      </c>
      <c r="E655" s="15" t="str">
        <f t="shared" si="20"/>
        <v>212 - COOPERACAO INTERNACIONAL</v>
      </c>
      <c r="F655" s="15" t="str">
        <f>VLOOKUP(A655,tab_funcao!$A$2:$C$115,3,FALSE)</f>
        <v>07 - Relações Exteriores</v>
      </c>
      <c r="G655" s="15" t="str">
        <f t="shared" si="21"/>
        <v>00QX - PAGAMENTO DA TAXA DE ADMINISTRACAO DO ESCRITORIO LOCAL DO PR</v>
      </c>
      <c r="H655" s="15" t="s">
        <v>246</v>
      </c>
      <c r="I655" s="16">
        <v>1090600</v>
      </c>
      <c r="J655" s="16">
        <v>1539200</v>
      </c>
      <c r="L655" s="13">
        <v>1416198</v>
      </c>
    </row>
    <row r="656" spans="1:12" x14ac:dyDescent="0.15">
      <c r="A656" t="s">
        <v>86</v>
      </c>
      <c r="B656" t="s">
        <v>87</v>
      </c>
      <c r="C656" t="s">
        <v>1202</v>
      </c>
      <c r="D656" t="s">
        <v>1203</v>
      </c>
      <c r="E656" s="15" t="str">
        <f t="shared" si="20"/>
        <v>212 - COOPERACAO INTERNACIONAL</v>
      </c>
      <c r="F656" s="15" t="str">
        <f>VLOOKUP(A656,tab_funcao!$A$2:$C$115,3,FALSE)</f>
        <v>07 - Relações Exteriores</v>
      </c>
      <c r="G656" s="15" t="str">
        <f t="shared" si="21"/>
        <v>20IY - INTERNACIONALIZACAO DE POLITICAS DE CIDADANIA</v>
      </c>
      <c r="H656" s="15" t="s">
        <v>247</v>
      </c>
      <c r="I656" s="15"/>
      <c r="J656" s="16">
        <v>856800</v>
      </c>
      <c r="L656" s="13">
        <v>151004</v>
      </c>
    </row>
    <row r="657" spans="1:12" x14ac:dyDescent="0.15">
      <c r="A657" t="s">
        <v>86</v>
      </c>
      <c r="B657" t="s">
        <v>87</v>
      </c>
      <c r="C657" t="s">
        <v>1202</v>
      </c>
      <c r="D657" t="s">
        <v>1203</v>
      </c>
      <c r="E657" s="15" t="str">
        <f t="shared" si="20"/>
        <v>212 - COOPERACAO INTERNACIONAL</v>
      </c>
      <c r="F657" s="15" t="str">
        <f>VLOOKUP(A657,tab_funcao!$A$2:$C$115,3,FALSE)</f>
        <v>07 - Relações Exteriores</v>
      </c>
      <c r="G657" s="15" t="str">
        <f t="shared" si="21"/>
        <v>20IY - INTERNACIONALIZACAO DE POLITICAS DE CIDADANIA</v>
      </c>
      <c r="H657" s="15" t="s">
        <v>246</v>
      </c>
      <c r="I657" s="15"/>
      <c r="J657" s="16">
        <v>1243200</v>
      </c>
      <c r="L657" s="13">
        <v>56871</v>
      </c>
    </row>
    <row r="658" spans="1:12" x14ac:dyDescent="0.15">
      <c r="A658" t="s">
        <v>86</v>
      </c>
      <c r="B658" t="s">
        <v>87</v>
      </c>
      <c r="C658" t="s">
        <v>1204</v>
      </c>
      <c r="D658" t="s">
        <v>1205</v>
      </c>
      <c r="E658" s="15" t="str">
        <f t="shared" si="20"/>
        <v>212 - COOPERACAO INTERNACIONAL</v>
      </c>
      <c r="F658" s="15" t="str">
        <f>VLOOKUP(A658,tab_funcao!$A$2:$C$115,3,FALSE)</f>
        <v>07 - Relações Exteriores</v>
      </c>
      <c r="G658" s="15" t="str">
        <f t="shared" si="21"/>
        <v>20X0 - COOPERACAO HUMANITARIA INTERNACIONAL E PARTICIPACAO DA SOCIE</v>
      </c>
      <c r="H658" s="15" t="s">
        <v>247</v>
      </c>
      <c r="I658" s="16">
        <v>5494500</v>
      </c>
      <c r="J658" s="16">
        <v>2464319</v>
      </c>
      <c r="L658" s="13">
        <v>2379990</v>
      </c>
    </row>
    <row r="659" spans="1:12" x14ac:dyDescent="0.15">
      <c r="A659" t="s">
        <v>86</v>
      </c>
      <c r="B659" t="s">
        <v>87</v>
      </c>
      <c r="C659" t="s">
        <v>1204</v>
      </c>
      <c r="D659" t="s">
        <v>1205</v>
      </c>
      <c r="E659" s="15" t="str">
        <f t="shared" si="20"/>
        <v>212 - COOPERACAO INTERNACIONAL</v>
      </c>
      <c r="F659" s="15" t="str">
        <f>VLOOKUP(A659,tab_funcao!$A$2:$C$115,3,FALSE)</f>
        <v>07 - Relações Exteriores</v>
      </c>
      <c r="G659" s="15" t="str">
        <f t="shared" si="21"/>
        <v>20X0 - COOPERACAO HUMANITARIA INTERNACIONAL E PARTICIPACAO DA SOCIE</v>
      </c>
      <c r="H659" s="15" t="s">
        <v>246</v>
      </c>
      <c r="I659" s="16">
        <v>3505500</v>
      </c>
      <c r="J659" s="16">
        <v>3575679</v>
      </c>
      <c r="K659" s="13">
        <v>50000</v>
      </c>
      <c r="L659" s="13">
        <v>4276917</v>
      </c>
    </row>
    <row r="660" spans="1:12" x14ac:dyDescent="0.15">
      <c r="A660" t="s">
        <v>86</v>
      </c>
      <c r="B660" t="s">
        <v>87</v>
      </c>
      <c r="C660" t="s">
        <v>1206</v>
      </c>
      <c r="D660" t="s">
        <v>1207</v>
      </c>
      <c r="E660" s="15" t="str">
        <f t="shared" si="20"/>
        <v>212 - COOPERACAO INTERNACIONAL</v>
      </c>
      <c r="F660" s="15" t="str">
        <f>VLOOKUP(A660,tab_funcao!$A$2:$C$115,3,FALSE)</f>
        <v>07 - Relações Exteriores</v>
      </c>
      <c r="G660" s="15" t="str">
        <f t="shared" si="21"/>
        <v>20X1 - PARTICIPACAO BRASILEIRA EM MISSOES DE PAZ</v>
      </c>
      <c r="H660" s="15" t="s">
        <v>247</v>
      </c>
      <c r="I660" s="16">
        <v>17977048</v>
      </c>
      <c r="J660" s="16">
        <v>31158737</v>
      </c>
      <c r="L660" s="13">
        <v>30092485</v>
      </c>
    </row>
    <row r="661" spans="1:12" x14ac:dyDescent="0.15">
      <c r="A661" t="s">
        <v>86</v>
      </c>
      <c r="B661" t="s">
        <v>87</v>
      </c>
      <c r="C661" t="s">
        <v>1206</v>
      </c>
      <c r="D661" t="s">
        <v>1207</v>
      </c>
      <c r="E661" s="15" t="str">
        <f t="shared" si="20"/>
        <v>212 - COOPERACAO INTERNACIONAL</v>
      </c>
      <c r="F661" s="15" t="str">
        <f>VLOOKUP(A661,tab_funcao!$A$2:$C$115,3,FALSE)</f>
        <v>07 - Relações Exteriores</v>
      </c>
      <c r="G661" s="15" t="str">
        <f t="shared" si="21"/>
        <v>20X1 - PARTICIPACAO BRASILEIRA EM MISSOES DE PAZ</v>
      </c>
      <c r="H661" s="15" t="s">
        <v>246</v>
      </c>
      <c r="I661" s="16">
        <v>6736042</v>
      </c>
      <c r="J661" s="16">
        <v>50541251</v>
      </c>
      <c r="K661" s="13">
        <v>1192620</v>
      </c>
      <c r="L661" s="13">
        <v>47990470</v>
      </c>
    </row>
    <row r="662" spans="1:12" x14ac:dyDescent="0.15">
      <c r="A662" t="s">
        <v>86</v>
      </c>
      <c r="B662" t="s">
        <v>87</v>
      </c>
      <c r="C662" t="s">
        <v>1208</v>
      </c>
      <c r="D662" t="s">
        <v>1209</v>
      </c>
      <c r="E662" s="15" t="str">
        <f t="shared" si="20"/>
        <v>212 - COOPERACAO INTERNACIONAL</v>
      </c>
      <c r="F662" s="15" t="str">
        <f>VLOOKUP(A662,tab_funcao!$A$2:$C$115,3,FALSE)</f>
        <v>07 - Relações Exteriores</v>
      </c>
      <c r="G662" s="15" t="str">
        <f t="shared" si="21"/>
        <v>2532 - COOPERACAO COM PAISES DE LINGUA PORTUGUESA E PAISES MEMBROS</v>
      </c>
      <c r="H662" s="15" t="s">
        <v>247</v>
      </c>
      <c r="I662" s="16">
        <v>436296</v>
      </c>
      <c r="J662" s="16">
        <v>309003</v>
      </c>
      <c r="L662" s="13">
        <v>298429</v>
      </c>
    </row>
    <row r="663" spans="1:12" x14ac:dyDescent="0.15">
      <c r="A663" t="s">
        <v>86</v>
      </c>
      <c r="B663" t="s">
        <v>87</v>
      </c>
      <c r="C663" t="s">
        <v>1208</v>
      </c>
      <c r="D663" t="s">
        <v>1209</v>
      </c>
      <c r="E663" s="15" t="str">
        <f t="shared" si="20"/>
        <v>212 - COOPERACAO INTERNACIONAL</v>
      </c>
      <c r="F663" s="15" t="str">
        <f>VLOOKUP(A663,tab_funcao!$A$2:$C$115,3,FALSE)</f>
        <v>07 - Relações Exteriores</v>
      </c>
      <c r="G663" s="15" t="str">
        <f t="shared" si="21"/>
        <v>2532 - COOPERACAO COM PAISES DE LINGUA PORTUGUESA E PAISES MEMBROS</v>
      </c>
      <c r="H663" s="15" t="s">
        <v>246</v>
      </c>
      <c r="I663" s="16">
        <v>278359</v>
      </c>
      <c r="J663" s="16">
        <v>448357</v>
      </c>
      <c r="L663" s="13">
        <v>288769</v>
      </c>
    </row>
    <row r="664" spans="1:12" x14ac:dyDescent="0.15">
      <c r="A664" t="s">
        <v>86</v>
      </c>
      <c r="B664" t="s">
        <v>87</v>
      </c>
      <c r="C664" t="s">
        <v>1210</v>
      </c>
      <c r="D664" t="s">
        <v>1211</v>
      </c>
      <c r="E664" s="15" t="str">
        <f t="shared" si="20"/>
        <v>212 - COOPERACAO INTERNACIONAL</v>
      </c>
      <c r="F664" s="15" t="str">
        <f>VLOOKUP(A664,tab_funcao!$A$2:$C$115,3,FALSE)</f>
        <v>07 - Relações Exteriores</v>
      </c>
      <c r="G664" s="15" t="str">
        <f t="shared" si="21"/>
        <v>2533 - COOPERACAO TECNICA INTERNACIONAL</v>
      </c>
      <c r="H664" s="15" t="s">
        <v>247</v>
      </c>
      <c r="I664" s="16">
        <v>13066441</v>
      </c>
      <c r="J664" s="16">
        <v>10828087</v>
      </c>
      <c r="L664" s="13">
        <v>10459304.99</v>
      </c>
    </row>
    <row r="665" spans="1:12" x14ac:dyDescent="0.15">
      <c r="A665" t="s">
        <v>86</v>
      </c>
      <c r="B665" t="s">
        <v>87</v>
      </c>
      <c r="C665" t="s">
        <v>1210</v>
      </c>
      <c r="D665" t="s">
        <v>1211</v>
      </c>
      <c r="E665" s="15" t="str">
        <f t="shared" si="20"/>
        <v>212 - COOPERACAO INTERNACIONAL</v>
      </c>
      <c r="F665" s="15" t="str">
        <f>VLOOKUP(A665,tab_funcao!$A$2:$C$115,3,FALSE)</f>
        <v>07 - Relações Exteriores</v>
      </c>
      <c r="G665" s="15" t="str">
        <f t="shared" si="21"/>
        <v>2533 - COOPERACAO TECNICA INTERNACIONAL</v>
      </c>
      <c r="H665" s="15" t="s">
        <v>246</v>
      </c>
      <c r="I665" s="16">
        <v>8336414</v>
      </c>
      <c r="J665" s="16">
        <v>15711341</v>
      </c>
      <c r="K665" s="13">
        <v>610000</v>
      </c>
      <c r="L665" s="13">
        <v>13474106.99</v>
      </c>
    </row>
    <row r="666" spans="1:12" x14ac:dyDescent="0.15">
      <c r="A666" t="s">
        <v>86</v>
      </c>
      <c r="B666" t="s">
        <v>87</v>
      </c>
      <c r="C666" t="s">
        <v>1212</v>
      </c>
      <c r="D666" t="s">
        <v>1213</v>
      </c>
      <c r="E666" s="15" t="str">
        <f t="shared" si="20"/>
        <v>212 - COOPERACAO INTERNACIONAL</v>
      </c>
      <c r="F666" s="15" t="str">
        <f>VLOOKUP(A666,tab_funcao!$A$2:$C$115,3,FALSE)</f>
        <v>07 - Relações Exteriores</v>
      </c>
      <c r="G666" s="15" t="str">
        <f t="shared" si="21"/>
        <v>2D55 - IMPLEMENTACAO DE POLITICA, ESTRATEGIA E ASSUNTOS INTERNACION</v>
      </c>
      <c r="H666" s="15" t="s">
        <v>247</v>
      </c>
      <c r="I666" s="16">
        <v>4860205</v>
      </c>
      <c r="J666" s="16">
        <v>3137961</v>
      </c>
      <c r="L666" s="13">
        <v>3030580</v>
      </c>
    </row>
    <row r="667" spans="1:12" x14ac:dyDescent="0.15">
      <c r="A667" t="s">
        <v>86</v>
      </c>
      <c r="B667" t="s">
        <v>87</v>
      </c>
      <c r="C667" t="s">
        <v>1212</v>
      </c>
      <c r="D667" t="s">
        <v>1213</v>
      </c>
      <c r="E667" s="15" t="str">
        <f t="shared" si="20"/>
        <v>212 - COOPERACAO INTERNACIONAL</v>
      </c>
      <c r="F667" s="15" t="str">
        <f>VLOOKUP(A667,tab_funcao!$A$2:$C$115,3,FALSE)</f>
        <v>07 - Relações Exteriores</v>
      </c>
      <c r="G667" s="15" t="str">
        <f t="shared" si="21"/>
        <v>2D55 - IMPLEMENTACAO DE POLITICA, ESTRATEGIA E ASSUNTOS INTERNACION</v>
      </c>
      <c r="H667" s="15" t="s">
        <v>246</v>
      </c>
      <c r="I667" s="16">
        <v>1289733</v>
      </c>
      <c r="J667" s="16">
        <v>4589821</v>
      </c>
      <c r="K667" s="13">
        <v>722422</v>
      </c>
      <c r="L667" s="13">
        <v>4371571.97</v>
      </c>
    </row>
    <row r="668" spans="1:12" x14ac:dyDescent="0.15">
      <c r="A668" t="s">
        <v>86</v>
      </c>
      <c r="B668" t="s">
        <v>87</v>
      </c>
      <c r="C668" t="s">
        <v>1214</v>
      </c>
      <c r="D668" t="s">
        <v>1215</v>
      </c>
      <c r="E668" s="15" t="str">
        <f t="shared" si="20"/>
        <v>212 - COOPERACAO INTERNACIONAL</v>
      </c>
      <c r="F668" s="15" t="str">
        <f>VLOOKUP(A668,tab_funcao!$A$2:$C$115,3,FALSE)</f>
        <v>07 - Relações Exteriores</v>
      </c>
      <c r="G668" s="15" t="str">
        <f t="shared" si="21"/>
        <v>6147 - COOPERACAO INTERNACIONAL EM CIENCIA, TECNOLOGIA E INOVACAO</v>
      </c>
      <c r="H668" s="15" t="s">
        <v>247</v>
      </c>
      <c r="I668" s="16">
        <v>1307900</v>
      </c>
      <c r="J668" s="16">
        <v>1959437</v>
      </c>
      <c r="L668" s="13">
        <v>1892385</v>
      </c>
    </row>
    <row r="669" spans="1:12" x14ac:dyDescent="0.15">
      <c r="A669" t="s">
        <v>86</v>
      </c>
      <c r="B669" t="s">
        <v>87</v>
      </c>
      <c r="C669" t="s">
        <v>1214</v>
      </c>
      <c r="D669" t="s">
        <v>1215</v>
      </c>
      <c r="E669" s="15" t="str">
        <f t="shared" si="20"/>
        <v>212 - COOPERACAO INTERNACIONAL</v>
      </c>
      <c r="F669" s="15" t="str">
        <f>VLOOKUP(A669,tab_funcao!$A$2:$C$115,3,FALSE)</f>
        <v>07 - Relações Exteriores</v>
      </c>
      <c r="G669" s="15" t="str">
        <f t="shared" si="21"/>
        <v>6147 - COOPERACAO INTERNACIONAL EM CIENCIA, TECNOLOGIA E INOVACAO</v>
      </c>
      <c r="H669" s="15" t="s">
        <v>246</v>
      </c>
      <c r="I669" s="16">
        <v>2852173</v>
      </c>
      <c r="J669" s="16">
        <v>2843104</v>
      </c>
      <c r="K669" s="13">
        <v>2080129</v>
      </c>
      <c r="L669" s="13">
        <v>3138345</v>
      </c>
    </row>
    <row r="670" spans="1:12" x14ac:dyDescent="0.15">
      <c r="A670" t="s">
        <v>88</v>
      </c>
      <c r="B670" t="s">
        <v>89</v>
      </c>
      <c r="C670" t="s">
        <v>1216</v>
      </c>
      <c r="D670" t="s">
        <v>1217</v>
      </c>
      <c r="E670" s="15" t="str">
        <f t="shared" si="20"/>
        <v>241 - ASSISTENCIA AO IDOSO</v>
      </c>
      <c r="F670" s="15" t="str">
        <f>VLOOKUP(A670,tab_funcao!$A$2:$C$115,3,FALSE)</f>
        <v>08 - Assistência Social</v>
      </c>
      <c r="G670" s="15" t="str">
        <f t="shared" si="21"/>
        <v>00H5 - BENEFICIOS DE PRESTACAO CONTINUADA (BPC) A PESSOA IDOSA E DA</v>
      </c>
      <c r="H670" s="15" t="s">
        <v>247</v>
      </c>
      <c r="I670" s="15"/>
      <c r="J670" s="15"/>
      <c r="L670" s="13">
        <v>847604241</v>
      </c>
    </row>
    <row r="671" spans="1:12" x14ac:dyDescent="0.15">
      <c r="A671" t="s">
        <v>88</v>
      </c>
      <c r="B671" t="s">
        <v>89</v>
      </c>
      <c r="C671" t="s">
        <v>1216</v>
      </c>
      <c r="D671" t="s">
        <v>1217</v>
      </c>
      <c r="E671" s="15" t="str">
        <f t="shared" si="20"/>
        <v>241 - ASSISTENCIA AO IDOSO</v>
      </c>
      <c r="F671" s="15" t="str">
        <f>VLOOKUP(A671,tab_funcao!$A$2:$C$115,3,FALSE)</f>
        <v>08 - Assistência Social</v>
      </c>
      <c r="G671" s="15" t="str">
        <f t="shared" si="21"/>
        <v>00H5 - BENEFICIOS DE PRESTACAO CONTINUADA (BPC) A PESSOA IDOSA E DA</v>
      </c>
      <c r="H671" s="15" t="s">
        <v>246</v>
      </c>
      <c r="I671" s="16">
        <v>28245608749</v>
      </c>
      <c r="J671" s="16">
        <v>26208696266</v>
      </c>
      <c r="K671" s="13">
        <v>28245608749</v>
      </c>
      <c r="L671" s="13">
        <v>26208696266</v>
      </c>
    </row>
    <row r="672" spans="1:12" x14ac:dyDescent="0.15">
      <c r="A672" t="s">
        <v>88</v>
      </c>
      <c r="B672" t="s">
        <v>89</v>
      </c>
      <c r="C672" t="s">
        <v>1218</v>
      </c>
      <c r="D672" t="s">
        <v>1219</v>
      </c>
      <c r="E672" s="15" t="str">
        <f t="shared" si="20"/>
        <v>241 - ASSISTENCIA AO IDOSO</v>
      </c>
      <c r="F672" s="15" t="str">
        <f>VLOOKUP(A672,tab_funcao!$A$2:$C$115,3,FALSE)</f>
        <v>08 - Assistência Social</v>
      </c>
      <c r="G672" s="15" t="str">
        <f t="shared" si="21"/>
        <v>00S9 - AUXILIO EMERGENCIAL AS INSTITUICOES DE LONGA PERMANENCIA PAR</v>
      </c>
      <c r="H672" s="15" t="s">
        <v>246</v>
      </c>
      <c r="I672" s="15"/>
      <c r="J672" s="15"/>
      <c r="L672" s="13">
        <v>160000000</v>
      </c>
    </row>
    <row r="673" spans="1:12" x14ac:dyDescent="0.15">
      <c r="A673" t="s">
        <v>90</v>
      </c>
      <c r="B673" t="s">
        <v>91</v>
      </c>
      <c r="C673" t="s">
        <v>1220</v>
      </c>
      <c r="D673" t="s">
        <v>1221</v>
      </c>
      <c r="E673" s="15" t="str">
        <f t="shared" si="20"/>
        <v>242 - ASSISTENCIA AO PORTADOR DE DEFICIENCIA</v>
      </c>
      <c r="F673" s="15" t="str">
        <f>VLOOKUP(A673,tab_funcao!$A$2:$C$115,3,FALSE)</f>
        <v>08 - Assistência Social</v>
      </c>
      <c r="G673" s="15" t="str">
        <f t="shared" si="21"/>
        <v>00IN - BENEFICIOS DE PRESTACAO CONTINUADA (BPC) A PESSOA COM DEFICI</v>
      </c>
      <c r="H673" s="15" t="s">
        <v>247</v>
      </c>
      <c r="I673" s="15"/>
      <c r="J673" s="15"/>
      <c r="L673" s="13">
        <v>650226420</v>
      </c>
    </row>
    <row r="674" spans="1:12" x14ac:dyDescent="0.15">
      <c r="A674" t="s">
        <v>90</v>
      </c>
      <c r="B674" t="s">
        <v>91</v>
      </c>
      <c r="C674" t="s">
        <v>1220</v>
      </c>
      <c r="D674" t="s">
        <v>1221</v>
      </c>
      <c r="E674" s="15" t="str">
        <f t="shared" si="20"/>
        <v>242 - ASSISTENCIA AO PORTADOR DE DEFICIENCIA</v>
      </c>
      <c r="F674" s="15" t="str">
        <f>VLOOKUP(A674,tab_funcao!$A$2:$C$115,3,FALSE)</f>
        <v>08 - Assistência Social</v>
      </c>
      <c r="G674" s="15" t="str">
        <f t="shared" si="21"/>
        <v>00IN - BENEFICIOS DE PRESTACAO CONTINUADA (BPC) A PESSOA COM DEFICI</v>
      </c>
      <c r="H674" s="15" t="s">
        <v>246</v>
      </c>
      <c r="I674" s="16">
        <v>36456735156</v>
      </c>
      <c r="J674" s="16">
        <v>33936936936</v>
      </c>
      <c r="K674" s="13">
        <v>36456735156</v>
      </c>
      <c r="L674" s="13">
        <v>33936936936</v>
      </c>
    </row>
    <row r="675" spans="1:12" x14ac:dyDescent="0.15">
      <c r="A675" t="s">
        <v>90</v>
      </c>
      <c r="B675" t="s">
        <v>91</v>
      </c>
      <c r="C675" t="s">
        <v>1222</v>
      </c>
      <c r="D675" t="s">
        <v>1223</v>
      </c>
      <c r="E675" s="15" t="str">
        <f t="shared" si="20"/>
        <v>242 - ASSISTENCIA AO PORTADOR DE DEFICIENCIA</v>
      </c>
      <c r="F675" s="15" t="str">
        <f>VLOOKUP(A675,tab_funcao!$A$2:$C$115,3,FALSE)</f>
        <v>08 - Assistência Social</v>
      </c>
      <c r="G675" s="15" t="str">
        <f t="shared" si="21"/>
        <v>0E85 - SUBVENCAO ECONOMICA EM OPERACOES DE FINANCIAMENTO PARA A AQU</v>
      </c>
      <c r="H675" s="15" t="s">
        <v>247</v>
      </c>
      <c r="I675" s="16">
        <v>12000000</v>
      </c>
      <c r="J675" s="16">
        <v>10000000</v>
      </c>
      <c r="K675" s="13">
        <v>12000000</v>
      </c>
      <c r="L675" s="13">
        <v>10000000</v>
      </c>
    </row>
    <row r="676" spans="1:12" x14ac:dyDescent="0.15">
      <c r="A676" t="s">
        <v>92</v>
      </c>
      <c r="B676" t="s">
        <v>93</v>
      </c>
      <c r="C676" t="s">
        <v>1224</v>
      </c>
      <c r="D676" t="s">
        <v>1225</v>
      </c>
      <c r="E676" s="15" t="str">
        <f t="shared" si="20"/>
        <v>243 - ASSISTENCIA A CRIANCA E AO ADOLESCENTE</v>
      </c>
      <c r="F676" s="15" t="str">
        <f>VLOOKUP(A676,tab_funcao!$A$2:$C$115,3,FALSE)</f>
        <v>08 - Assistência Social</v>
      </c>
      <c r="G676" s="15" t="str">
        <f t="shared" si="21"/>
        <v>14UF - CONSTRUCAO, REFORMA, EQUIPAGEM E AMPLIACAO DE UNIDADES DE AT</v>
      </c>
      <c r="H676" s="15" t="s">
        <v>246</v>
      </c>
      <c r="I676" s="16">
        <v>1590233</v>
      </c>
      <c r="J676" s="16">
        <v>450000</v>
      </c>
      <c r="L676" s="13">
        <v>6489236</v>
      </c>
    </row>
    <row r="677" spans="1:12" x14ac:dyDescent="0.15">
      <c r="A677" t="s">
        <v>92</v>
      </c>
      <c r="B677" t="s">
        <v>93</v>
      </c>
      <c r="C677" t="s">
        <v>1226</v>
      </c>
      <c r="D677" t="s">
        <v>1227</v>
      </c>
      <c r="E677" s="15" t="str">
        <f t="shared" si="20"/>
        <v>243 - ASSISTENCIA A CRIANCA E AO ADOLESCENTE</v>
      </c>
      <c r="F677" s="15" t="str">
        <f>VLOOKUP(A677,tab_funcao!$A$2:$C$115,3,FALSE)</f>
        <v>08 - Assistência Social</v>
      </c>
      <c r="G677" s="15" t="str">
        <f t="shared" si="21"/>
        <v>217M - DESENVOLVIMENTO INTEGRAL NA PRIMEIRA INFANCIA - CRIANCA FELI</v>
      </c>
      <c r="H677" s="15" t="s">
        <v>247</v>
      </c>
      <c r="I677" s="15"/>
      <c r="J677" s="16">
        <v>155000000</v>
      </c>
      <c r="L677" s="13">
        <v>116556042</v>
      </c>
    </row>
    <row r="678" spans="1:12" x14ac:dyDescent="0.15">
      <c r="A678" t="s">
        <v>92</v>
      </c>
      <c r="B678" t="s">
        <v>93</v>
      </c>
      <c r="C678" t="s">
        <v>1226</v>
      </c>
      <c r="D678" t="s">
        <v>1227</v>
      </c>
      <c r="E678" s="15" t="str">
        <f t="shared" si="20"/>
        <v>243 - ASSISTENCIA A CRIANCA E AO ADOLESCENTE</v>
      </c>
      <c r="F678" s="15" t="str">
        <f>VLOOKUP(A678,tab_funcao!$A$2:$C$115,3,FALSE)</f>
        <v>08 - Assistência Social</v>
      </c>
      <c r="G678" s="15" t="str">
        <f t="shared" si="21"/>
        <v>217M - DESENVOLVIMENTO INTEGRAL NA PRIMEIRA INFANCIA - CRIANCA FELI</v>
      </c>
      <c r="H678" s="15" t="s">
        <v>246</v>
      </c>
      <c r="I678" s="16">
        <v>448003000</v>
      </c>
      <c r="J678" s="16">
        <v>362325000</v>
      </c>
      <c r="K678" s="13">
        <v>105600000</v>
      </c>
      <c r="L678" s="13">
        <v>278078891</v>
      </c>
    </row>
    <row r="679" spans="1:12" x14ac:dyDescent="0.15">
      <c r="A679" t="s">
        <v>94</v>
      </c>
      <c r="B679" t="s">
        <v>95</v>
      </c>
      <c r="C679" t="s">
        <v>1228</v>
      </c>
      <c r="D679" t="s">
        <v>1229</v>
      </c>
      <c r="E679" s="15" t="str">
        <f t="shared" si="20"/>
        <v>244 - ASSISTENCIA COMUNITARIA</v>
      </c>
      <c r="F679" s="15" t="str">
        <f>VLOOKUP(A679,tab_funcao!$A$2:$C$115,3,FALSE)</f>
        <v>08 - Assistência Social</v>
      </c>
      <c r="G679" s="15" t="str">
        <f t="shared" si="21"/>
        <v>00S1 - AUXILIO EMERGENCIAL PECUNIARIO PARA OS PESCADORES PROFISSION</v>
      </c>
      <c r="H679" s="15" t="s">
        <v>246</v>
      </c>
      <c r="I679" s="15"/>
      <c r="J679" s="15"/>
      <c r="L679" s="13">
        <v>3900000</v>
      </c>
    </row>
    <row r="680" spans="1:12" x14ac:dyDescent="0.15">
      <c r="A680" t="s">
        <v>94</v>
      </c>
      <c r="B680" t="s">
        <v>95</v>
      </c>
      <c r="C680" t="s">
        <v>1230</v>
      </c>
      <c r="D680" t="s">
        <v>1231</v>
      </c>
      <c r="E680" s="15" t="str">
        <f t="shared" si="20"/>
        <v>244 - ASSISTENCIA COMUNITARIA</v>
      </c>
      <c r="F680" s="15" t="str">
        <f>VLOOKUP(A680,tab_funcao!$A$2:$C$115,3,FALSE)</f>
        <v>08 - Assistência Social</v>
      </c>
      <c r="G680" s="15" t="str">
        <f t="shared" si="21"/>
        <v>00S4 - AUXILIO EMERGENCIAL DE PROTECAO SOCIAL A PESSOAS EM SITUACAO</v>
      </c>
      <c r="H680" s="15" t="s">
        <v>247</v>
      </c>
      <c r="I680" s="15"/>
      <c r="J680" s="15"/>
      <c r="L680" s="13">
        <v>130320000000</v>
      </c>
    </row>
    <row r="681" spans="1:12" x14ac:dyDescent="0.15">
      <c r="A681" t="s">
        <v>94</v>
      </c>
      <c r="B681" t="s">
        <v>95</v>
      </c>
      <c r="C681" t="s">
        <v>1230</v>
      </c>
      <c r="D681" t="s">
        <v>1231</v>
      </c>
      <c r="E681" s="15" t="str">
        <f t="shared" si="20"/>
        <v>244 - ASSISTENCIA COMUNITARIA</v>
      </c>
      <c r="F681" s="15" t="str">
        <f>VLOOKUP(A681,tab_funcao!$A$2:$C$115,3,FALSE)</f>
        <v>08 - Assistência Social</v>
      </c>
      <c r="G681" s="15" t="str">
        <f t="shared" si="21"/>
        <v>00S4 - AUXILIO EMERGENCIAL DE PROTECAO SOCIAL A PESSOAS EM SITUACAO</v>
      </c>
      <c r="H681" s="15" t="s">
        <v>246</v>
      </c>
      <c r="I681" s="15"/>
      <c r="J681" s="15"/>
      <c r="L681" s="13">
        <v>123920000000</v>
      </c>
    </row>
    <row r="682" spans="1:12" x14ac:dyDescent="0.15">
      <c r="A682" t="s">
        <v>94</v>
      </c>
      <c r="B682" t="s">
        <v>95</v>
      </c>
      <c r="C682" t="s">
        <v>1232</v>
      </c>
      <c r="D682" t="s">
        <v>1233</v>
      </c>
      <c r="E682" s="15" t="str">
        <f t="shared" si="20"/>
        <v>244 - ASSISTENCIA COMUNITARIA</v>
      </c>
      <c r="F682" s="15" t="str">
        <f>VLOOKUP(A682,tab_funcao!$A$2:$C$115,3,FALSE)</f>
        <v>08 - Assistência Social</v>
      </c>
      <c r="G682" s="15" t="str">
        <f t="shared" si="21"/>
        <v>00SF - AUXILIO EMERGENCIAL RESIDUAL PARA ENFRENTAMENTO DA EMERGENCI</v>
      </c>
      <c r="H682" s="15" t="s">
        <v>247</v>
      </c>
      <c r="I682" s="15"/>
      <c r="J682" s="15"/>
      <c r="L682" s="13">
        <v>59667112031</v>
      </c>
    </row>
    <row r="683" spans="1:12" x14ac:dyDescent="0.15">
      <c r="A683" t="s">
        <v>94</v>
      </c>
      <c r="B683" t="s">
        <v>95</v>
      </c>
      <c r="C683" t="s">
        <v>1232</v>
      </c>
      <c r="D683" t="s">
        <v>1233</v>
      </c>
      <c r="E683" s="15" t="str">
        <f t="shared" si="20"/>
        <v>244 - ASSISTENCIA COMUNITARIA</v>
      </c>
      <c r="F683" s="15" t="str">
        <f>VLOOKUP(A683,tab_funcao!$A$2:$C$115,3,FALSE)</f>
        <v>08 - Assistência Social</v>
      </c>
      <c r="G683" s="15" t="str">
        <f t="shared" si="21"/>
        <v>00SF - AUXILIO EMERGENCIAL RESIDUAL PARA ENFRENTAMENTO DA EMERGENCI</v>
      </c>
      <c r="H683" s="15" t="s">
        <v>246</v>
      </c>
      <c r="I683" s="15"/>
      <c r="J683" s="15"/>
      <c r="L683" s="13">
        <v>7933774178</v>
      </c>
    </row>
    <row r="684" spans="1:12" x14ac:dyDescent="0.15">
      <c r="A684" t="s">
        <v>94</v>
      </c>
      <c r="B684" t="s">
        <v>95</v>
      </c>
      <c r="C684" t="s">
        <v>1234</v>
      </c>
      <c r="D684" t="s">
        <v>1235</v>
      </c>
      <c r="E684" s="15" t="str">
        <f t="shared" si="20"/>
        <v>244 - ASSISTENCIA COMUNITARIA</v>
      </c>
      <c r="F684" s="15" t="str">
        <f>VLOOKUP(A684,tab_funcao!$A$2:$C$115,3,FALSE)</f>
        <v>08 - Assistência Social</v>
      </c>
      <c r="G684" s="15" t="str">
        <f t="shared" si="21"/>
        <v>00SI - AUXILIO EMERGENCIAL 2021 PARA O ENFRENTAMENTO DA EMERGENCIA</v>
      </c>
      <c r="H684" s="15" t="s">
        <v>247</v>
      </c>
      <c r="I684" s="15"/>
      <c r="J684" s="15"/>
      <c r="K684" s="13">
        <v>42575600000</v>
      </c>
    </row>
    <row r="685" spans="1:12" x14ac:dyDescent="0.15">
      <c r="A685" t="s">
        <v>94</v>
      </c>
      <c r="B685" t="s">
        <v>95</v>
      </c>
      <c r="C685" t="s">
        <v>1236</v>
      </c>
      <c r="D685" t="s">
        <v>1237</v>
      </c>
      <c r="E685" s="15" t="str">
        <f t="shared" si="20"/>
        <v>244 - ASSISTENCIA COMUNITARIA</v>
      </c>
      <c r="F685" s="15" t="str">
        <f>VLOOKUP(A685,tab_funcao!$A$2:$C$115,3,FALSE)</f>
        <v>08 - Assistência Social</v>
      </c>
      <c r="G685" s="15" t="str">
        <f t="shared" si="21"/>
        <v>0359 - CONTRIBUICAO AO FUNDO GARANTIA-SAFRA (LEI N. 10.420, DE 2002</v>
      </c>
      <c r="H685" s="15" t="s">
        <v>246</v>
      </c>
      <c r="I685" s="16">
        <v>468040642</v>
      </c>
      <c r="J685" s="16">
        <v>468040642</v>
      </c>
      <c r="K685" s="13">
        <v>468040642</v>
      </c>
      <c r="L685" s="13">
        <v>468040642</v>
      </c>
    </row>
    <row r="686" spans="1:12" x14ac:dyDescent="0.15">
      <c r="A686" t="s">
        <v>94</v>
      </c>
      <c r="B686" t="s">
        <v>95</v>
      </c>
      <c r="C686" t="s">
        <v>1238</v>
      </c>
      <c r="D686" t="s">
        <v>1239</v>
      </c>
      <c r="E686" s="15" t="str">
        <f t="shared" si="20"/>
        <v>244 - ASSISTENCIA COMUNITARIA</v>
      </c>
      <c r="F686" s="15" t="str">
        <f>VLOOKUP(A686,tab_funcao!$A$2:$C$115,3,FALSE)</f>
        <v>08 - Assistência Social</v>
      </c>
      <c r="G686" s="15" t="str">
        <f t="shared" si="21"/>
        <v>1211 - IMPLEMENTACAO DE INFRAESTRUTURA BASICA NOS MUNICIPIOS DA REG</v>
      </c>
      <c r="H686" s="15" t="s">
        <v>247</v>
      </c>
      <c r="I686" s="15"/>
      <c r="J686" s="15"/>
      <c r="L686" s="13">
        <v>121549073</v>
      </c>
    </row>
    <row r="687" spans="1:12" x14ac:dyDescent="0.15">
      <c r="A687" t="s">
        <v>94</v>
      </c>
      <c r="B687" t="s">
        <v>95</v>
      </c>
      <c r="C687" t="s">
        <v>1238</v>
      </c>
      <c r="D687" t="s">
        <v>1239</v>
      </c>
      <c r="E687" s="15" t="str">
        <f t="shared" si="20"/>
        <v>244 - ASSISTENCIA COMUNITARIA</v>
      </c>
      <c r="F687" s="15" t="str">
        <f>VLOOKUP(A687,tab_funcao!$A$2:$C$115,3,FALSE)</f>
        <v>08 - Assistência Social</v>
      </c>
      <c r="G687" s="15" t="str">
        <f t="shared" si="21"/>
        <v>1211 - IMPLEMENTACAO DE INFRAESTRUTURA BASICA NOS MUNICIPIOS DA REG</v>
      </c>
      <c r="H687" s="15" t="s">
        <v>246</v>
      </c>
      <c r="I687" s="15"/>
      <c r="J687" s="15"/>
      <c r="L687" s="13">
        <v>325763714</v>
      </c>
    </row>
    <row r="688" spans="1:12" x14ac:dyDescent="0.15">
      <c r="A688" t="s">
        <v>94</v>
      </c>
      <c r="B688" t="s">
        <v>95</v>
      </c>
      <c r="C688" t="s">
        <v>1240</v>
      </c>
      <c r="D688" t="s">
        <v>1241</v>
      </c>
      <c r="E688" s="15" t="str">
        <f t="shared" si="20"/>
        <v>244 - ASSISTENCIA COMUNITARIA</v>
      </c>
      <c r="F688" s="15" t="str">
        <f>VLOOKUP(A688,tab_funcao!$A$2:$C$115,3,FALSE)</f>
        <v>08 - Assistência Social</v>
      </c>
      <c r="G688" s="15" t="str">
        <f t="shared" si="21"/>
        <v>20GD - INCLUSAO PRODUTIVA RURAL</v>
      </c>
      <c r="H688" s="15" t="s">
        <v>247</v>
      </c>
      <c r="I688" s="15"/>
      <c r="J688" s="15"/>
      <c r="L688" s="13">
        <v>2521844</v>
      </c>
    </row>
    <row r="689" spans="1:12" x14ac:dyDescent="0.15">
      <c r="A689" t="s">
        <v>94</v>
      </c>
      <c r="B689" t="s">
        <v>95</v>
      </c>
      <c r="C689" t="s">
        <v>1240</v>
      </c>
      <c r="D689" t="s">
        <v>1241</v>
      </c>
      <c r="E689" s="15" t="str">
        <f t="shared" si="20"/>
        <v>244 - ASSISTENCIA COMUNITARIA</v>
      </c>
      <c r="F689" s="15" t="str">
        <f>VLOOKUP(A689,tab_funcao!$A$2:$C$115,3,FALSE)</f>
        <v>08 - Assistência Social</v>
      </c>
      <c r="G689" s="15" t="str">
        <f t="shared" si="21"/>
        <v>20GD - INCLUSAO PRODUTIVA RURAL</v>
      </c>
      <c r="H689" s="15" t="s">
        <v>246</v>
      </c>
      <c r="I689" s="16">
        <v>25300000</v>
      </c>
      <c r="J689" s="16">
        <v>25300000</v>
      </c>
      <c r="K689" s="13">
        <v>1709800</v>
      </c>
      <c r="L689" s="13">
        <v>3694923</v>
      </c>
    </row>
    <row r="690" spans="1:12" x14ac:dyDescent="0.15">
      <c r="A690" t="s">
        <v>94</v>
      </c>
      <c r="B690" t="s">
        <v>95</v>
      </c>
      <c r="C690" t="s">
        <v>1242</v>
      </c>
      <c r="D690" t="s">
        <v>1243</v>
      </c>
      <c r="E690" s="15" t="str">
        <f t="shared" si="20"/>
        <v>244 - ASSISTENCIA COMUNITARIA</v>
      </c>
      <c r="F690" s="15" t="str">
        <f>VLOOKUP(A690,tab_funcao!$A$2:$C$115,3,FALSE)</f>
        <v>08 - Assistência Social</v>
      </c>
      <c r="G690" s="15" t="str">
        <f t="shared" si="21"/>
        <v>20GG - PROMOCAO DA INCLUSAO PRODUTIVA DE FAMILIAS EM SITUACAO DE PO</v>
      </c>
      <c r="H690" s="15" t="s">
        <v>246</v>
      </c>
      <c r="I690" s="16">
        <v>6984558</v>
      </c>
      <c r="J690" s="16">
        <v>8121580</v>
      </c>
      <c r="L690" s="13">
        <v>305115</v>
      </c>
    </row>
    <row r="691" spans="1:12" x14ac:dyDescent="0.15">
      <c r="A691" t="s">
        <v>94</v>
      </c>
      <c r="B691" t="s">
        <v>95</v>
      </c>
      <c r="C691" t="s">
        <v>1244</v>
      </c>
      <c r="D691" t="s">
        <v>1245</v>
      </c>
      <c r="E691" s="15" t="str">
        <f t="shared" si="20"/>
        <v>244 - ASSISTENCIA COMUNITARIA</v>
      </c>
      <c r="F691" s="15" t="str">
        <f>VLOOKUP(A691,tab_funcao!$A$2:$C$115,3,FALSE)</f>
        <v>08 - Assistência Social</v>
      </c>
      <c r="G691" s="15" t="str">
        <f t="shared" si="21"/>
        <v>20IT - APERFEICOAMENTO DOS MECANISMOS DE GESTAO, DE DISSEMINACAO DE</v>
      </c>
      <c r="H691" s="15" t="s">
        <v>246</v>
      </c>
      <c r="I691" s="16">
        <v>7801034</v>
      </c>
      <c r="J691" s="16">
        <v>9070970</v>
      </c>
      <c r="L691" s="13">
        <v>4025126</v>
      </c>
    </row>
    <row r="692" spans="1:12" x14ac:dyDescent="0.15">
      <c r="A692" t="s">
        <v>94</v>
      </c>
      <c r="B692" t="s">
        <v>95</v>
      </c>
      <c r="C692" t="s">
        <v>1246</v>
      </c>
      <c r="D692" t="s">
        <v>1247</v>
      </c>
      <c r="E692" s="15" t="str">
        <f t="shared" si="20"/>
        <v>244 - ASSISTENCIA COMUNITARIA</v>
      </c>
      <c r="F692" s="15" t="str">
        <f>VLOOKUP(A692,tab_funcao!$A$2:$C$115,3,FALSE)</f>
        <v>08 - Assistência Social</v>
      </c>
      <c r="G692" s="15" t="str">
        <f t="shared" si="21"/>
        <v>20XH - REALIZACAO DE ACOES DE COOPERACAO DO EXERCITO</v>
      </c>
      <c r="H692" s="15" t="s">
        <v>246</v>
      </c>
      <c r="I692" s="16">
        <v>30000000</v>
      </c>
      <c r="J692" s="16">
        <v>39000000</v>
      </c>
      <c r="K692" s="13">
        <v>30000000</v>
      </c>
      <c r="L692" s="13">
        <v>22927590</v>
      </c>
    </row>
    <row r="693" spans="1:12" x14ac:dyDescent="0.15">
      <c r="A693" t="s">
        <v>94</v>
      </c>
      <c r="B693" t="s">
        <v>95</v>
      </c>
      <c r="C693" t="s">
        <v>1248</v>
      </c>
      <c r="D693" t="s">
        <v>1249</v>
      </c>
      <c r="E693" s="15" t="str">
        <f t="shared" si="20"/>
        <v>244 - ASSISTENCIA COMUNITARIA</v>
      </c>
      <c r="F693" s="15" t="str">
        <f>VLOOKUP(A693,tab_funcao!$A$2:$C$115,3,FALSE)</f>
        <v>08 - Assistência Social</v>
      </c>
      <c r="G693" s="15" t="str">
        <f t="shared" si="21"/>
        <v>218V - PROMOCAO DO DESENVOLVIMENTO HUMANO NOS DIFERENTES CICLOS DE</v>
      </c>
      <c r="H693" s="15" t="s">
        <v>246</v>
      </c>
      <c r="I693" s="15"/>
      <c r="J693" s="16">
        <v>14400118</v>
      </c>
      <c r="L693" s="13">
        <v>14311</v>
      </c>
    </row>
    <row r="694" spans="1:12" x14ac:dyDescent="0.15">
      <c r="A694" t="s">
        <v>94</v>
      </c>
      <c r="B694" t="s">
        <v>95</v>
      </c>
      <c r="C694" t="s">
        <v>1250</v>
      </c>
      <c r="D694" t="s">
        <v>1251</v>
      </c>
      <c r="E694" s="15" t="str">
        <f t="shared" si="20"/>
        <v>244 - ASSISTENCIA COMUNITARIA</v>
      </c>
      <c r="F694" s="15" t="str">
        <f>VLOOKUP(A694,tab_funcao!$A$2:$C$115,3,FALSE)</f>
        <v>08 - Assistência Social</v>
      </c>
      <c r="G694" s="15" t="str">
        <f t="shared" si="21"/>
        <v>219E - ACOES DE PROTECAO SOCIAL BASICA</v>
      </c>
      <c r="H694" s="15" t="s">
        <v>247</v>
      </c>
      <c r="I694" s="15"/>
      <c r="J694" s="16">
        <v>240687461</v>
      </c>
      <c r="L694" s="13">
        <v>232451136</v>
      </c>
    </row>
    <row r="695" spans="1:12" x14ac:dyDescent="0.15">
      <c r="A695" t="s">
        <v>94</v>
      </c>
      <c r="B695" t="s">
        <v>95</v>
      </c>
      <c r="C695" t="s">
        <v>1250</v>
      </c>
      <c r="D695" t="s">
        <v>1251</v>
      </c>
      <c r="E695" s="15" t="str">
        <f t="shared" si="20"/>
        <v>244 - ASSISTENCIA COMUNITARIA</v>
      </c>
      <c r="F695" s="15" t="str">
        <f>VLOOKUP(A695,tab_funcao!$A$2:$C$115,3,FALSE)</f>
        <v>08 - Assistência Social</v>
      </c>
      <c r="G695" s="15" t="str">
        <f t="shared" si="21"/>
        <v>219E - ACOES DE PROTECAO SOCIAL BASICA</v>
      </c>
      <c r="H695" s="15" t="s">
        <v>246</v>
      </c>
      <c r="I695" s="16">
        <v>648552041</v>
      </c>
      <c r="J695" s="16">
        <v>644312539</v>
      </c>
      <c r="K695" s="13">
        <v>114513155</v>
      </c>
      <c r="L695" s="13">
        <v>682005961</v>
      </c>
    </row>
    <row r="696" spans="1:12" x14ac:dyDescent="0.15">
      <c r="A696" t="s">
        <v>94</v>
      </c>
      <c r="B696" t="s">
        <v>95</v>
      </c>
      <c r="C696" t="s">
        <v>1252</v>
      </c>
      <c r="D696" t="s">
        <v>1253</v>
      </c>
      <c r="E696" s="15" t="str">
        <f t="shared" si="20"/>
        <v>244 - ASSISTENCIA COMUNITARIA</v>
      </c>
      <c r="F696" s="15" t="str">
        <f>VLOOKUP(A696,tab_funcao!$A$2:$C$115,3,FALSE)</f>
        <v>08 - Assistência Social</v>
      </c>
      <c r="G696" s="15" t="str">
        <f t="shared" si="21"/>
        <v>219F - ACOES DE PROTECAO SOCIAL ESPECIAL</v>
      </c>
      <c r="H696" s="15" t="s">
        <v>247</v>
      </c>
      <c r="I696" s="15"/>
      <c r="J696" s="16">
        <v>121998768</v>
      </c>
      <c r="L696" s="13">
        <v>117823969</v>
      </c>
    </row>
    <row r="697" spans="1:12" x14ac:dyDescent="0.15">
      <c r="A697" t="s">
        <v>94</v>
      </c>
      <c r="B697" t="s">
        <v>95</v>
      </c>
      <c r="C697" t="s">
        <v>1252</v>
      </c>
      <c r="D697" t="s">
        <v>1253</v>
      </c>
      <c r="E697" s="15" t="str">
        <f t="shared" si="20"/>
        <v>244 - ASSISTENCIA COMUNITARIA</v>
      </c>
      <c r="F697" s="15" t="str">
        <f>VLOOKUP(A697,tab_funcao!$A$2:$C$115,3,FALSE)</f>
        <v>08 - Assistência Social</v>
      </c>
      <c r="G697" s="15" t="str">
        <f t="shared" si="21"/>
        <v>219F - ACOES DE PROTECAO SOCIAL ESPECIAL</v>
      </c>
      <c r="H697" s="15" t="s">
        <v>246</v>
      </c>
      <c r="I697" s="16">
        <v>327000000</v>
      </c>
      <c r="J697" s="16">
        <v>328001232</v>
      </c>
      <c r="K697" s="13">
        <v>84809109</v>
      </c>
      <c r="L697" s="13">
        <v>342890482</v>
      </c>
    </row>
    <row r="698" spans="1:12" x14ac:dyDescent="0.15">
      <c r="A698" t="s">
        <v>94</v>
      </c>
      <c r="B698" t="s">
        <v>95</v>
      </c>
      <c r="C698" t="s">
        <v>1254</v>
      </c>
      <c r="D698" t="s">
        <v>1255</v>
      </c>
      <c r="E698" s="15" t="str">
        <f t="shared" si="20"/>
        <v>244 - ASSISTENCIA COMUNITARIA</v>
      </c>
      <c r="F698" s="15" t="str">
        <f>VLOOKUP(A698,tab_funcao!$A$2:$C$115,3,FALSE)</f>
        <v>08 - Assistência Social</v>
      </c>
      <c r="G698" s="15" t="str">
        <f t="shared" si="21"/>
        <v>219G - ESTRUTURACAO DA REDE DE SERVICOS DO SISTEMA UNICO DE ASSISTE</v>
      </c>
      <c r="H698" s="15" t="s">
        <v>246</v>
      </c>
      <c r="I698" s="16">
        <v>1720000</v>
      </c>
      <c r="J698" s="16">
        <v>2000000</v>
      </c>
      <c r="L698" s="13">
        <v>362209624</v>
      </c>
    </row>
    <row r="699" spans="1:12" x14ac:dyDescent="0.15">
      <c r="A699" t="s">
        <v>94</v>
      </c>
      <c r="B699" t="s">
        <v>95</v>
      </c>
      <c r="C699" t="s">
        <v>700</v>
      </c>
      <c r="D699" t="s">
        <v>701</v>
      </c>
      <c r="E699" s="15" t="str">
        <f t="shared" si="20"/>
        <v>244 - ASSISTENCIA COMUNITARIA</v>
      </c>
      <c r="F699" s="15" t="str">
        <f>VLOOKUP(A699,tab_funcao!$A$2:$C$115,3,FALSE)</f>
        <v>08 - Assistência Social</v>
      </c>
      <c r="G699" s="15" t="str">
        <f t="shared" si="21"/>
        <v>21C0 - ENFRENTAMENTO DA EMERGENCIA DE SAUDE PUBLICA DE IMPORTANCIA</v>
      </c>
      <c r="H699" s="15" t="s">
        <v>246</v>
      </c>
      <c r="I699" s="15"/>
      <c r="J699" s="15"/>
      <c r="L699" s="13">
        <v>2583570744</v>
      </c>
    </row>
    <row r="700" spans="1:12" x14ac:dyDescent="0.15">
      <c r="A700" t="s">
        <v>94</v>
      </c>
      <c r="B700" t="s">
        <v>95</v>
      </c>
      <c r="C700" t="s">
        <v>1256</v>
      </c>
      <c r="D700" t="s">
        <v>1257</v>
      </c>
      <c r="E700" s="15" t="str">
        <f t="shared" si="20"/>
        <v>244 - ASSISTENCIA COMUNITARIA</v>
      </c>
      <c r="F700" s="15" t="str">
        <f>VLOOKUP(A700,tab_funcao!$A$2:$C$115,3,FALSE)</f>
        <v>08 - Assistência Social</v>
      </c>
      <c r="G700" s="15" t="str">
        <f t="shared" si="21"/>
        <v>2792 - DISTRIBUICAO DE ALIMENTOS A GRUPOS POPULACIONAIS TRADICIONAI</v>
      </c>
      <c r="H700" s="15" t="s">
        <v>246</v>
      </c>
      <c r="I700" s="16">
        <v>18384101</v>
      </c>
      <c r="J700" s="16">
        <v>6000000</v>
      </c>
      <c r="K700" s="13">
        <v>18384101</v>
      </c>
      <c r="L700" s="13">
        <v>7341523</v>
      </c>
    </row>
    <row r="701" spans="1:12" x14ac:dyDescent="0.15">
      <c r="A701" t="s">
        <v>94</v>
      </c>
      <c r="B701" t="s">
        <v>95</v>
      </c>
      <c r="C701" t="s">
        <v>1258</v>
      </c>
      <c r="D701" t="s">
        <v>1259</v>
      </c>
      <c r="E701" s="15" t="str">
        <f t="shared" si="20"/>
        <v>244 - ASSISTENCIA COMUNITARIA</v>
      </c>
      <c r="F701" s="15" t="str">
        <f>VLOOKUP(A701,tab_funcao!$A$2:$C$115,3,FALSE)</f>
        <v>08 - Assistência Social</v>
      </c>
      <c r="G701" s="15" t="str">
        <f t="shared" si="21"/>
        <v>7K66 - APOIO A PROJETOS DE DESENVOLVIMENTO SUSTENTAVEL LOCAL INTEGR</v>
      </c>
      <c r="H701" s="15" t="s">
        <v>247</v>
      </c>
      <c r="I701" s="16">
        <v>1</v>
      </c>
      <c r="J701" s="16">
        <v>1550400</v>
      </c>
      <c r="L701" s="13">
        <v>2356576549</v>
      </c>
    </row>
    <row r="702" spans="1:12" x14ac:dyDescent="0.15">
      <c r="A702" t="s">
        <v>94</v>
      </c>
      <c r="B702" t="s">
        <v>95</v>
      </c>
      <c r="C702" t="s">
        <v>1258</v>
      </c>
      <c r="D702" t="s">
        <v>1259</v>
      </c>
      <c r="E702" s="15" t="str">
        <f t="shared" si="20"/>
        <v>244 - ASSISTENCIA COMUNITARIA</v>
      </c>
      <c r="F702" s="15" t="str">
        <f>VLOOKUP(A702,tab_funcao!$A$2:$C$115,3,FALSE)</f>
        <v>08 - Assistência Social</v>
      </c>
      <c r="G702" s="15" t="str">
        <f t="shared" si="21"/>
        <v>7K66 - APOIO A PROJETOS DE DESENVOLVIMENTO SUSTENTAVEL LOCAL INTEGR</v>
      </c>
      <c r="H702" s="15" t="s">
        <v>246</v>
      </c>
      <c r="I702" s="16">
        <v>8520156</v>
      </c>
      <c r="J702" s="16">
        <v>15449600</v>
      </c>
      <c r="L702" s="13">
        <v>1955789963</v>
      </c>
    </row>
    <row r="703" spans="1:12" x14ac:dyDescent="0.15">
      <c r="A703" t="s">
        <v>94</v>
      </c>
      <c r="B703" t="s">
        <v>95</v>
      </c>
      <c r="C703" t="s">
        <v>1260</v>
      </c>
      <c r="D703" t="s">
        <v>1261</v>
      </c>
      <c r="E703" s="15" t="str">
        <f t="shared" si="20"/>
        <v>244 - ASSISTENCIA COMUNITARIA</v>
      </c>
      <c r="F703" s="15" t="str">
        <f>VLOOKUP(A703,tab_funcao!$A$2:$C$115,3,FALSE)</f>
        <v>08 - Assistência Social</v>
      </c>
      <c r="G703" s="15" t="str">
        <f t="shared" si="21"/>
        <v>8442 - TRANSFERENCIA DE RENDA DIRETAMENTE AS FAMILIAS EM CONDICAO D</v>
      </c>
      <c r="H703" s="15" t="s">
        <v>247</v>
      </c>
      <c r="I703" s="16">
        <v>535665958</v>
      </c>
      <c r="J703" s="16">
        <v>9000000000</v>
      </c>
      <c r="L703" s="13">
        <v>0</v>
      </c>
    </row>
    <row r="704" spans="1:12" x14ac:dyDescent="0.15">
      <c r="A704" t="s">
        <v>94</v>
      </c>
      <c r="B704" t="s">
        <v>95</v>
      </c>
      <c r="C704" t="s">
        <v>1260</v>
      </c>
      <c r="D704" t="s">
        <v>1261</v>
      </c>
      <c r="E704" s="15" t="str">
        <f t="shared" si="20"/>
        <v>244 - ASSISTENCIA COMUNITARIA</v>
      </c>
      <c r="F704" s="15" t="str">
        <f>VLOOKUP(A704,tab_funcao!$A$2:$C$115,3,FALSE)</f>
        <v>08 - Assistência Social</v>
      </c>
      <c r="G704" s="15" t="str">
        <f t="shared" si="21"/>
        <v>8442 - TRANSFERENCIA DE RENDA DIRETAMENTE AS FAMILIAS EM CONDICAO D</v>
      </c>
      <c r="H704" s="15" t="s">
        <v>246</v>
      </c>
      <c r="I704" s="16">
        <v>34322518000</v>
      </c>
      <c r="J704" s="16">
        <v>20484920000</v>
      </c>
      <c r="K704" s="13">
        <v>34322518000</v>
      </c>
      <c r="L704" s="13">
        <v>21607145078</v>
      </c>
    </row>
    <row r="705" spans="1:12" x14ac:dyDescent="0.15">
      <c r="A705" t="s">
        <v>94</v>
      </c>
      <c r="B705" t="s">
        <v>95</v>
      </c>
      <c r="C705" t="s">
        <v>1262</v>
      </c>
      <c r="D705" t="s">
        <v>1263</v>
      </c>
      <c r="E705" s="15" t="str">
        <f t="shared" si="20"/>
        <v>244 - ASSISTENCIA COMUNITARIA</v>
      </c>
      <c r="F705" s="15" t="str">
        <f>VLOOKUP(A705,tab_funcao!$A$2:$C$115,3,FALSE)</f>
        <v>08 - Assistência Social</v>
      </c>
      <c r="G705" s="15" t="str">
        <f t="shared" si="21"/>
        <v>8446 - SERVICO DE APOIO A GESTAO DESCENTRALIZADA DO PROGRAMA BOLSA</v>
      </c>
      <c r="H705" s="15" t="s">
        <v>247</v>
      </c>
      <c r="I705" s="15"/>
      <c r="J705" s="16">
        <v>6647375</v>
      </c>
      <c r="L705" s="13">
        <v>21647375</v>
      </c>
    </row>
    <row r="706" spans="1:12" x14ac:dyDescent="0.15">
      <c r="A706" t="s">
        <v>94</v>
      </c>
      <c r="B706" t="s">
        <v>95</v>
      </c>
      <c r="C706" t="s">
        <v>1262</v>
      </c>
      <c r="D706" t="s">
        <v>1263</v>
      </c>
      <c r="E706" s="15" t="str">
        <f t="shared" si="20"/>
        <v>244 - ASSISTENCIA COMUNITARIA</v>
      </c>
      <c r="F706" s="15" t="str">
        <f>VLOOKUP(A706,tab_funcao!$A$2:$C$115,3,FALSE)</f>
        <v>08 - Assistência Social</v>
      </c>
      <c r="G706" s="15" t="str">
        <f t="shared" si="21"/>
        <v>8446 - SERVICO DE APOIO A GESTAO DESCENTRALIZADA DO PROGRAMA BOLSA</v>
      </c>
      <c r="H706" s="15" t="s">
        <v>246</v>
      </c>
      <c r="I706" s="16">
        <v>550770000</v>
      </c>
      <c r="J706" s="16">
        <v>544122625</v>
      </c>
      <c r="K706" s="13">
        <v>550770000</v>
      </c>
      <c r="L706" s="13">
        <v>544122625</v>
      </c>
    </row>
    <row r="707" spans="1:12" x14ac:dyDescent="0.15">
      <c r="A707" t="s">
        <v>94</v>
      </c>
      <c r="B707" t="s">
        <v>95</v>
      </c>
      <c r="C707" t="s">
        <v>1264</v>
      </c>
      <c r="D707" t="s">
        <v>1265</v>
      </c>
      <c r="E707" s="15" t="str">
        <f t="shared" si="20"/>
        <v>244 - ASSISTENCIA COMUNITARIA</v>
      </c>
      <c r="F707" s="15" t="str">
        <f>VLOOKUP(A707,tab_funcao!$A$2:$C$115,3,FALSE)</f>
        <v>08 - Assistência Social</v>
      </c>
      <c r="G707" s="15" t="str">
        <f t="shared" si="21"/>
        <v>8893 - APOIO A ORGANIZACAO, A GESTAO E A VIGILANCIA SOCIAL NO TERRI</v>
      </c>
      <c r="H707" s="15" t="s">
        <v>247</v>
      </c>
      <c r="I707" s="15"/>
      <c r="J707" s="16">
        <v>7061114</v>
      </c>
      <c r="L707" s="13">
        <v>0</v>
      </c>
    </row>
    <row r="708" spans="1:12" x14ac:dyDescent="0.15">
      <c r="A708" t="s">
        <v>94</v>
      </c>
      <c r="B708" t="s">
        <v>95</v>
      </c>
      <c r="C708" t="s">
        <v>1264</v>
      </c>
      <c r="D708" t="s">
        <v>1265</v>
      </c>
      <c r="E708" s="15" t="str">
        <f t="shared" si="20"/>
        <v>244 - ASSISTENCIA COMUNITARIA</v>
      </c>
      <c r="F708" s="15" t="str">
        <f>VLOOKUP(A708,tab_funcao!$A$2:$C$115,3,FALSE)</f>
        <v>08 - Assistência Social</v>
      </c>
      <c r="G708" s="15" t="str">
        <f t="shared" si="21"/>
        <v>8893 - APOIO A ORGANIZACAO, A GESTAO E A VIGILANCIA SOCIAL NO TERRI</v>
      </c>
      <c r="H708" s="15" t="s">
        <v>246</v>
      </c>
      <c r="I708" s="16">
        <v>67958520</v>
      </c>
      <c r="J708" s="16">
        <v>13820886</v>
      </c>
      <c r="L708" s="13">
        <v>8258967</v>
      </c>
    </row>
    <row r="709" spans="1:12" x14ac:dyDescent="0.15">
      <c r="A709" t="s">
        <v>96</v>
      </c>
      <c r="B709" t="s">
        <v>97</v>
      </c>
      <c r="C709" t="s">
        <v>1266</v>
      </c>
      <c r="D709" t="s">
        <v>1267</v>
      </c>
      <c r="E709" s="15" t="str">
        <f t="shared" si="20"/>
        <v>271 - PREVIDENCIA BASICA</v>
      </c>
      <c r="F709" s="15" t="str">
        <f>VLOOKUP(A709,tab_funcao!$A$2:$C$115,3,FALSE)</f>
        <v>09 - Previdência Social</v>
      </c>
      <c r="G709" s="15" t="str">
        <f t="shared" si="21"/>
        <v>116V - INSTALACAO DE UNIDADES DE FUNCIONAMENTO DO INSS</v>
      </c>
      <c r="H709" s="15" t="s">
        <v>246</v>
      </c>
      <c r="I709" s="16">
        <v>200000</v>
      </c>
      <c r="J709" s="16">
        <v>792496</v>
      </c>
      <c r="K709" s="13">
        <v>200000</v>
      </c>
      <c r="L709" s="13">
        <v>760771</v>
      </c>
    </row>
    <row r="710" spans="1:12" x14ac:dyDescent="0.15">
      <c r="A710" t="s">
        <v>96</v>
      </c>
      <c r="B710" t="s">
        <v>97</v>
      </c>
      <c r="C710" t="s">
        <v>1268</v>
      </c>
      <c r="D710" t="s">
        <v>1269</v>
      </c>
      <c r="E710" s="15" t="str">
        <f t="shared" si="20"/>
        <v>271 - PREVIDENCIA BASICA</v>
      </c>
      <c r="F710" s="15" t="str">
        <f>VLOOKUP(A710,tab_funcao!$A$2:$C$115,3,FALSE)</f>
        <v>09 - Previdência Social</v>
      </c>
      <c r="G710" s="15" t="str">
        <f t="shared" si="21"/>
        <v>2591 - RECONHECIMENTO DE DIREITOS DE BENEFICIOS PREVIDENCIARIOS</v>
      </c>
      <c r="H710" s="15" t="s">
        <v>247</v>
      </c>
      <c r="I710" s="16">
        <v>4302000</v>
      </c>
      <c r="J710" s="16">
        <v>4920480</v>
      </c>
      <c r="L710" s="13">
        <v>22931695</v>
      </c>
    </row>
    <row r="711" spans="1:12" x14ac:dyDescent="0.15">
      <c r="A711" t="s">
        <v>96</v>
      </c>
      <c r="B711" t="s">
        <v>97</v>
      </c>
      <c r="C711" t="s">
        <v>1268</v>
      </c>
      <c r="D711" t="s">
        <v>1269</v>
      </c>
      <c r="E711" s="15" t="str">
        <f t="shared" si="20"/>
        <v>271 - PREVIDENCIA BASICA</v>
      </c>
      <c r="F711" s="15" t="str">
        <f>VLOOKUP(A711,tab_funcao!$A$2:$C$115,3,FALSE)</f>
        <v>09 - Previdência Social</v>
      </c>
      <c r="G711" s="15" t="str">
        <f t="shared" si="21"/>
        <v>2591 - RECONHECIMENTO DE DIREITOS DE BENEFICIOS PREVIDENCIARIOS</v>
      </c>
      <c r="H711" s="15" t="s">
        <v>246</v>
      </c>
      <c r="I711" s="16">
        <v>123402000</v>
      </c>
      <c r="J711" s="16">
        <v>116893020</v>
      </c>
      <c r="K711" s="13">
        <v>120175497</v>
      </c>
      <c r="L711" s="13">
        <v>153644385</v>
      </c>
    </row>
    <row r="712" spans="1:12" x14ac:dyDescent="0.15">
      <c r="A712" t="s">
        <v>96</v>
      </c>
      <c r="B712" t="s">
        <v>97</v>
      </c>
      <c r="C712" t="s">
        <v>1270</v>
      </c>
      <c r="D712" t="s">
        <v>1271</v>
      </c>
      <c r="E712" s="15" t="str">
        <f t="shared" si="20"/>
        <v>271 - PREVIDENCIA BASICA</v>
      </c>
      <c r="F712" s="15" t="str">
        <f>VLOOKUP(A712,tab_funcao!$A$2:$C$115,3,FALSE)</f>
        <v>09 - Previdência Social</v>
      </c>
      <c r="G712" s="15" t="str">
        <f t="shared" si="21"/>
        <v>2E96 - PROGRAMA DE HABILITACAO E REABILITACAO FISICA E PROFISSIONAL</v>
      </c>
      <c r="H712" s="15" t="s">
        <v>247</v>
      </c>
      <c r="I712" s="15"/>
      <c r="J712" s="15"/>
      <c r="L712" s="13">
        <v>0</v>
      </c>
    </row>
    <row r="713" spans="1:12" x14ac:dyDescent="0.15">
      <c r="A713" t="s">
        <v>96</v>
      </c>
      <c r="B713" t="s">
        <v>97</v>
      </c>
      <c r="C713" t="s">
        <v>1272</v>
      </c>
      <c r="D713" t="s">
        <v>1273</v>
      </c>
      <c r="E713" s="15" t="str">
        <f t="shared" si="20"/>
        <v>271 - PREVIDENCIA BASICA</v>
      </c>
      <c r="F713" s="15" t="str">
        <f>VLOOKUP(A713,tab_funcao!$A$2:$C$115,3,FALSE)</f>
        <v>09 - Previdência Social</v>
      </c>
      <c r="G713" s="15" t="str">
        <f t="shared" si="21"/>
        <v>8426 - DESIMOBILIZACAO DE IMOVEIS NAO-OPERACIONAIS DO INSS</v>
      </c>
      <c r="H713" s="15" t="s">
        <v>246</v>
      </c>
      <c r="I713" s="16">
        <v>111850</v>
      </c>
      <c r="J713" s="16">
        <v>182926</v>
      </c>
      <c r="K713" s="13">
        <v>111850</v>
      </c>
      <c r="L713" s="13">
        <v>181300</v>
      </c>
    </row>
    <row r="714" spans="1:12" x14ac:dyDescent="0.15">
      <c r="A714" t="s">
        <v>98</v>
      </c>
      <c r="B714" t="s">
        <v>99</v>
      </c>
      <c r="C714" t="s">
        <v>1274</v>
      </c>
      <c r="D714" t="s">
        <v>1275</v>
      </c>
      <c r="E714" s="15" t="str">
        <f t="shared" si="20"/>
        <v>272 - PREVIDENCIA DO REGIME ESTATUTARIO</v>
      </c>
      <c r="F714" s="15" t="str">
        <f>VLOOKUP(A714,tab_funcao!$A$2:$C$115,3,FALSE)</f>
        <v>09 - Previdência Social</v>
      </c>
      <c r="G714" s="15" t="str">
        <f t="shared" si="21"/>
        <v>00QD - PENSOES MILITARES DOS EX-TERRITORIOS E DO ANTIGO ESTADO DA G</v>
      </c>
      <c r="H714" s="15" t="s">
        <v>246</v>
      </c>
      <c r="I714" s="16">
        <v>878377058</v>
      </c>
      <c r="J714" s="16">
        <v>913633513</v>
      </c>
      <c r="K714" s="13">
        <v>878377058</v>
      </c>
      <c r="L714" s="13">
        <v>910933513</v>
      </c>
    </row>
    <row r="715" spans="1:12" x14ac:dyDescent="0.15">
      <c r="A715" t="s">
        <v>98</v>
      </c>
      <c r="B715" t="s">
        <v>99</v>
      </c>
      <c r="C715" t="s">
        <v>1276</v>
      </c>
      <c r="D715" t="s">
        <v>1277</v>
      </c>
      <c r="E715" s="15" t="str">
        <f t="shared" si="20"/>
        <v>272 - PREVIDENCIA DO REGIME ESTATUTARIO</v>
      </c>
      <c r="F715" s="15" t="str">
        <f>VLOOKUP(A715,tab_funcao!$A$2:$C$115,3,FALSE)</f>
        <v>09 - Previdência Social</v>
      </c>
      <c r="G715" s="15" t="str">
        <f t="shared" si="21"/>
        <v>0179 - PENSOES MILITARES DAS FORCAS ARMADAS</v>
      </c>
      <c r="H715" s="15" t="s">
        <v>247</v>
      </c>
      <c r="I715" s="15"/>
      <c r="J715" s="16">
        <v>11816041291</v>
      </c>
      <c r="L715" s="13">
        <v>11816041291</v>
      </c>
    </row>
    <row r="716" spans="1:12" x14ac:dyDescent="0.15">
      <c r="A716" t="s">
        <v>98</v>
      </c>
      <c r="B716" t="s">
        <v>99</v>
      </c>
      <c r="C716" t="s">
        <v>1276</v>
      </c>
      <c r="D716" t="s">
        <v>1277</v>
      </c>
      <c r="E716" s="15" t="str">
        <f t="shared" ref="E716:E779" si="22">A716&amp;" - "&amp;B716</f>
        <v>272 - PREVIDENCIA DO REGIME ESTATUTARIO</v>
      </c>
      <c r="F716" s="15" t="str">
        <f>VLOOKUP(A716,tab_funcao!$A$2:$C$115,3,FALSE)</f>
        <v>09 - Previdência Social</v>
      </c>
      <c r="G716" s="15" t="str">
        <f t="shared" ref="G716:G779" si="23">C716&amp;" - "&amp;D716</f>
        <v>0179 - PENSOES MILITARES DAS FORCAS ARMADAS</v>
      </c>
      <c r="H716" s="15" t="s">
        <v>246</v>
      </c>
      <c r="I716" s="16">
        <v>22293581999</v>
      </c>
      <c r="J716" s="16">
        <v>10276427661</v>
      </c>
      <c r="K716" s="13">
        <v>22293581999</v>
      </c>
      <c r="L716" s="13">
        <v>10784815766</v>
      </c>
    </row>
    <row r="717" spans="1:12" x14ac:dyDescent="0.15">
      <c r="A717" t="s">
        <v>98</v>
      </c>
      <c r="B717" t="s">
        <v>99</v>
      </c>
      <c r="C717" t="s">
        <v>1278</v>
      </c>
      <c r="D717" t="s">
        <v>1279</v>
      </c>
      <c r="E717" s="15" t="str">
        <f t="shared" si="22"/>
        <v>272 - PREVIDENCIA DO REGIME ESTATUTARIO</v>
      </c>
      <c r="F717" s="15" t="str">
        <f>VLOOKUP(A717,tab_funcao!$A$2:$C$115,3,FALSE)</f>
        <v>09 - Previdência Social</v>
      </c>
      <c r="G717" s="15" t="str">
        <f t="shared" si="23"/>
        <v>0181 - APOSENTADORIAS E PENSOES CIVIS DA UNIAO</v>
      </c>
      <c r="H717" s="15" t="s">
        <v>247</v>
      </c>
      <c r="I717" s="16">
        <v>16898196574</v>
      </c>
      <c r="J717" s="16">
        <v>19697258058</v>
      </c>
      <c r="K717" s="13">
        <v>0</v>
      </c>
      <c r="L717" s="13">
        <v>22359369736</v>
      </c>
    </row>
    <row r="718" spans="1:12" x14ac:dyDescent="0.15">
      <c r="A718" t="s">
        <v>98</v>
      </c>
      <c r="B718" t="s">
        <v>99</v>
      </c>
      <c r="C718" t="s">
        <v>1278</v>
      </c>
      <c r="D718" t="s">
        <v>1279</v>
      </c>
      <c r="E718" s="15" t="str">
        <f t="shared" si="22"/>
        <v>272 - PREVIDENCIA DO REGIME ESTATUTARIO</v>
      </c>
      <c r="F718" s="15" t="str">
        <f>VLOOKUP(A718,tab_funcao!$A$2:$C$115,3,FALSE)</f>
        <v>09 - Previdência Social</v>
      </c>
      <c r="G718" s="15" t="str">
        <f t="shared" si="23"/>
        <v>0181 - APOSENTADORIAS E PENSOES CIVIS DA UNIAO</v>
      </c>
      <c r="H718" s="15" t="s">
        <v>246</v>
      </c>
      <c r="I718" s="16">
        <v>70474001618</v>
      </c>
      <c r="J718" s="16">
        <v>65091463617</v>
      </c>
      <c r="K718" s="13">
        <v>70479780795</v>
      </c>
      <c r="L718" s="13">
        <v>65550651207</v>
      </c>
    </row>
    <row r="719" spans="1:12" x14ac:dyDescent="0.15">
      <c r="A719" t="s">
        <v>235</v>
      </c>
      <c r="B719" t="s">
        <v>236</v>
      </c>
      <c r="C719" t="s">
        <v>1280</v>
      </c>
      <c r="D719" t="s">
        <v>1281</v>
      </c>
      <c r="E719" s="15" t="str">
        <f t="shared" si="22"/>
        <v>274 - PREVIDENCIA ESPECIAL</v>
      </c>
      <c r="F719" s="15" t="str">
        <f>VLOOKUP(A719,tab_funcao!$A$2:$C$115,3,FALSE)</f>
        <v>09 - Previdência Social</v>
      </c>
      <c r="G719" s="15" t="str">
        <f t="shared" si="23"/>
        <v>0397 - APOSENTADORIAS E PENSOES DO EXTINTO INSTITUTO DE PREVIDENCIA</v>
      </c>
      <c r="H719" s="15" t="s">
        <v>246</v>
      </c>
      <c r="I719" s="16">
        <v>141503205</v>
      </c>
      <c r="J719" s="16">
        <v>140906020</v>
      </c>
      <c r="K719" s="13">
        <v>141503205</v>
      </c>
      <c r="L719" s="13">
        <v>140906020</v>
      </c>
    </row>
    <row r="720" spans="1:12" x14ac:dyDescent="0.15">
      <c r="A720" t="s">
        <v>100</v>
      </c>
      <c r="B720" t="s">
        <v>101</v>
      </c>
      <c r="C720" t="s">
        <v>1282</v>
      </c>
      <c r="D720" t="s">
        <v>1283</v>
      </c>
      <c r="E720" s="15" t="str">
        <f t="shared" si="22"/>
        <v>301 - ATENCAO BASICA</v>
      </c>
      <c r="F720" s="15" t="str">
        <f>VLOOKUP(A720,tab_funcao!$A$2:$C$115,3,FALSE)</f>
        <v>10 - Saúde</v>
      </c>
      <c r="G720" s="15" t="str">
        <f t="shared" si="23"/>
        <v>2004 - ASSISTENCIA MEDICA E ODONTOLOGICA AOS SERVIDORES CIVIS, EMPR</v>
      </c>
      <c r="H720" s="15" t="s">
        <v>247</v>
      </c>
      <c r="I720" s="15"/>
      <c r="J720" s="16">
        <v>745349466</v>
      </c>
      <c r="L720" s="13">
        <v>732797556</v>
      </c>
    </row>
    <row r="721" spans="1:12" x14ac:dyDescent="0.15">
      <c r="A721" t="s">
        <v>100</v>
      </c>
      <c r="B721" t="s">
        <v>101</v>
      </c>
      <c r="C721" t="s">
        <v>1282</v>
      </c>
      <c r="D721" t="s">
        <v>1283</v>
      </c>
      <c r="E721" s="15" t="str">
        <f t="shared" si="22"/>
        <v>301 - ATENCAO BASICA</v>
      </c>
      <c r="F721" s="15" t="str">
        <f>VLOOKUP(A721,tab_funcao!$A$2:$C$115,3,FALSE)</f>
        <v>10 - Saúde</v>
      </c>
      <c r="G721" s="15" t="str">
        <f t="shared" si="23"/>
        <v>2004 - ASSISTENCIA MEDICA E ODONTOLOGICA AOS SERVIDORES CIVIS, EMPR</v>
      </c>
      <c r="H721" s="15" t="s">
        <v>246</v>
      </c>
      <c r="I721" s="16">
        <v>7227974228</v>
      </c>
      <c r="J721" s="16">
        <v>6271761524</v>
      </c>
      <c r="K721" s="13">
        <v>7052744841</v>
      </c>
      <c r="L721" s="13">
        <v>6678675813</v>
      </c>
    </row>
    <row r="722" spans="1:12" x14ac:dyDescent="0.15">
      <c r="A722" t="s">
        <v>100</v>
      </c>
      <c r="B722" t="s">
        <v>101</v>
      </c>
      <c r="C722" t="s">
        <v>1284</v>
      </c>
      <c r="D722" t="s">
        <v>1285</v>
      </c>
      <c r="E722" s="15" t="str">
        <f t="shared" si="22"/>
        <v>301 - ATENCAO BASICA</v>
      </c>
      <c r="F722" s="15" t="str">
        <f>VLOOKUP(A722,tab_funcao!$A$2:$C$115,3,FALSE)</f>
        <v>10 - Saúde</v>
      </c>
      <c r="G722" s="15" t="str">
        <f t="shared" si="23"/>
        <v>20YI - IMPLEMENTACAO DE POLITICAS DE ATENCAO A SAUDE</v>
      </c>
      <c r="H722" s="15" t="s">
        <v>247</v>
      </c>
      <c r="I722" s="15"/>
      <c r="J722" s="16">
        <v>0</v>
      </c>
    </row>
    <row r="723" spans="1:12" x14ac:dyDescent="0.15">
      <c r="A723" t="s">
        <v>100</v>
      </c>
      <c r="B723" t="s">
        <v>101</v>
      </c>
      <c r="C723" t="s">
        <v>1284</v>
      </c>
      <c r="D723" t="s">
        <v>1285</v>
      </c>
      <c r="E723" s="15" t="str">
        <f t="shared" si="22"/>
        <v>301 - ATENCAO BASICA</v>
      </c>
      <c r="F723" s="15" t="str">
        <f>VLOOKUP(A723,tab_funcao!$A$2:$C$115,3,FALSE)</f>
        <v>10 - Saúde</v>
      </c>
      <c r="G723" s="15" t="str">
        <f t="shared" si="23"/>
        <v>20YI - IMPLEMENTACAO DE POLITICAS DE ATENCAO A SAUDE</v>
      </c>
      <c r="H723" s="15" t="s">
        <v>246</v>
      </c>
      <c r="I723" s="15"/>
      <c r="J723" s="16">
        <v>123950000</v>
      </c>
      <c r="L723" s="13">
        <v>123857390</v>
      </c>
    </row>
    <row r="724" spans="1:12" x14ac:dyDescent="0.15">
      <c r="A724" t="s">
        <v>100</v>
      </c>
      <c r="B724" t="s">
        <v>101</v>
      </c>
      <c r="C724" t="s">
        <v>1286</v>
      </c>
      <c r="D724" t="s">
        <v>1287</v>
      </c>
      <c r="E724" s="15" t="str">
        <f t="shared" si="22"/>
        <v>301 - ATENCAO BASICA</v>
      </c>
      <c r="F724" s="15" t="str">
        <f>VLOOKUP(A724,tab_funcao!$A$2:$C$115,3,FALSE)</f>
        <v>10 - Saúde</v>
      </c>
      <c r="G724" s="15" t="str">
        <f t="shared" si="23"/>
        <v>20YL - ESTRUTURACAO DE ACADEMIAS DA SAUDE</v>
      </c>
      <c r="H724" s="15" t="s">
        <v>246</v>
      </c>
      <c r="I724" s="15"/>
      <c r="J724" s="15"/>
      <c r="L724" s="13">
        <v>13595015</v>
      </c>
    </row>
    <row r="725" spans="1:12" x14ac:dyDescent="0.15">
      <c r="A725" t="s">
        <v>100</v>
      </c>
      <c r="B725" t="s">
        <v>101</v>
      </c>
      <c r="C725" t="s">
        <v>1288</v>
      </c>
      <c r="D725" t="s">
        <v>1289</v>
      </c>
      <c r="E725" s="15" t="str">
        <f t="shared" si="22"/>
        <v>301 - ATENCAO BASICA</v>
      </c>
      <c r="F725" s="15" t="str">
        <f>VLOOKUP(A725,tab_funcao!$A$2:$C$115,3,FALSE)</f>
        <v>10 - Saúde</v>
      </c>
      <c r="G725" s="15" t="str">
        <f t="shared" si="23"/>
        <v>212B - BENEFICIOS OBRIGATORIOS AOS SERVIDORES CIVIS, EMPREGADOS, MI</v>
      </c>
      <c r="H725" s="15" t="s">
        <v>247</v>
      </c>
      <c r="I725" s="16">
        <v>2599744166</v>
      </c>
      <c r="J725" s="15"/>
      <c r="K725" s="13">
        <v>0</v>
      </c>
    </row>
    <row r="726" spans="1:12" x14ac:dyDescent="0.15">
      <c r="A726" t="s">
        <v>100</v>
      </c>
      <c r="B726" t="s">
        <v>101</v>
      </c>
      <c r="C726" t="s">
        <v>1288</v>
      </c>
      <c r="D726" t="s">
        <v>1289</v>
      </c>
      <c r="E726" s="15" t="str">
        <f t="shared" si="22"/>
        <v>301 - ATENCAO BASICA</v>
      </c>
      <c r="F726" s="15" t="str">
        <f>VLOOKUP(A726,tab_funcao!$A$2:$C$115,3,FALSE)</f>
        <v>10 - Saúde</v>
      </c>
      <c r="G726" s="15" t="str">
        <f t="shared" si="23"/>
        <v>212B - BENEFICIOS OBRIGATORIOS AOS SERVIDORES CIVIS, EMPREGADOS, MI</v>
      </c>
      <c r="H726" s="15" t="s">
        <v>246</v>
      </c>
      <c r="I726" s="16">
        <v>8196969193</v>
      </c>
      <c r="J726" s="15"/>
      <c r="K726" s="13">
        <v>8041795592</v>
      </c>
    </row>
    <row r="727" spans="1:12" x14ac:dyDescent="0.15">
      <c r="A727" t="s">
        <v>100</v>
      </c>
      <c r="B727" t="s">
        <v>101</v>
      </c>
      <c r="C727" t="s">
        <v>1290</v>
      </c>
      <c r="D727" t="s">
        <v>1291</v>
      </c>
      <c r="E727" s="15" t="str">
        <f t="shared" si="22"/>
        <v>301 - ATENCAO BASICA</v>
      </c>
      <c r="F727" s="15" t="str">
        <f>VLOOKUP(A727,tab_funcao!$A$2:$C$115,3,FALSE)</f>
        <v>10 - Saúde</v>
      </c>
      <c r="G727" s="15" t="str">
        <f t="shared" si="23"/>
        <v>217U - APOIO A MANUTENCAO DOS POLOS DE ACADEMIA DA SAUDE</v>
      </c>
      <c r="H727" s="15" t="s">
        <v>247</v>
      </c>
      <c r="I727" s="16">
        <v>28979000</v>
      </c>
      <c r="J727" s="16">
        <v>16500000</v>
      </c>
      <c r="L727" s="13">
        <v>15935370</v>
      </c>
    </row>
    <row r="728" spans="1:12" x14ac:dyDescent="0.15">
      <c r="A728" t="s">
        <v>100</v>
      </c>
      <c r="B728" t="s">
        <v>101</v>
      </c>
      <c r="C728" t="s">
        <v>1290</v>
      </c>
      <c r="D728" t="s">
        <v>1291</v>
      </c>
      <c r="E728" s="15" t="str">
        <f t="shared" si="22"/>
        <v>301 - ATENCAO BASICA</v>
      </c>
      <c r="F728" s="15" t="str">
        <f>VLOOKUP(A728,tab_funcao!$A$2:$C$115,3,FALSE)</f>
        <v>10 - Saúde</v>
      </c>
      <c r="G728" s="15" t="str">
        <f t="shared" si="23"/>
        <v>217U - APOIO A MANUTENCAO DOS POLOS DE ACADEMIA DA SAUDE</v>
      </c>
      <c r="H728" s="15" t="s">
        <v>246</v>
      </c>
      <c r="I728" s="16">
        <v>20021000</v>
      </c>
      <c r="J728" s="16">
        <v>38500000</v>
      </c>
      <c r="K728" s="13">
        <v>1668416</v>
      </c>
      <c r="L728" s="13">
        <v>37520347</v>
      </c>
    </row>
    <row r="729" spans="1:12" x14ac:dyDescent="0.15">
      <c r="A729" t="s">
        <v>100</v>
      </c>
      <c r="B729" t="s">
        <v>101</v>
      </c>
      <c r="C729" t="s">
        <v>1292</v>
      </c>
      <c r="D729" t="s">
        <v>1293</v>
      </c>
      <c r="E729" s="15" t="str">
        <f t="shared" si="22"/>
        <v>301 - ATENCAO BASICA</v>
      </c>
      <c r="F729" s="15" t="str">
        <f>VLOOKUP(A729,tab_funcao!$A$2:$C$115,3,FALSE)</f>
        <v>10 - Saúde</v>
      </c>
      <c r="G729" s="15" t="str">
        <f t="shared" si="23"/>
        <v>219A - PISO DE ATENCAO PRIMARIA A SAUDE</v>
      </c>
      <c r="H729" s="15" t="s">
        <v>247</v>
      </c>
      <c r="I729" s="15"/>
      <c r="J729" s="16">
        <v>0</v>
      </c>
    </row>
    <row r="730" spans="1:12" x14ac:dyDescent="0.15">
      <c r="A730" t="s">
        <v>100</v>
      </c>
      <c r="B730" t="s">
        <v>101</v>
      </c>
      <c r="C730" t="s">
        <v>1292</v>
      </c>
      <c r="D730" t="s">
        <v>1293</v>
      </c>
      <c r="E730" s="15" t="str">
        <f t="shared" si="22"/>
        <v>301 - ATENCAO BASICA</v>
      </c>
      <c r="F730" s="15" t="str">
        <f>VLOOKUP(A730,tab_funcao!$A$2:$C$115,3,FALSE)</f>
        <v>10 - Saúde</v>
      </c>
      <c r="G730" s="15" t="str">
        <f t="shared" si="23"/>
        <v>219A - PISO DE ATENCAO PRIMARIA A SAUDE</v>
      </c>
      <c r="H730" s="15" t="s">
        <v>246</v>
      </c>
      <c r="I730" s="16">
        <v>20065440000</v>
      </c>
      <c r="J730" s="16">
        <v>19420000000</v>
      </c>
      <c r="K730" s="13">
        <v>20514640000</v>
      </c>
      <c r="L730" s="13">
        <v>20647800000</v>
      </c>
    </row>
    <row r="731" spans="1:12" x14ac:dyDescent="0.15">
      <c r="A731" t="s">
        <v>100</v>
      </c>
      <c r="B731" t="s">
        <v>101</v>
      </c>
      <c r="C731" t="s">
        <v>1294</v>
      </c>
      <c r="D731" t="s">
        <v>1295</v>
      </c>
      <c r="E731" s="15" t="str">
        <f t="shared" si="22"/>
        <v>301 - ATENCAO BASICA</v>
      </c>
      <c r="F731" s="15" t="str">
        <f>VLOOKUP(A731,tab_funcao!$A$2:$C$115,3,FALSE)</f>
        <v>10 - Saúde</v>
      </c>
      <c r="G731" s="15" t="str">
        <f t="shared" si="23"/>
        <v>21BG - FORMACAO E PROVISAO DE PROFISSIONAIS PARA A ATENCAO PRIMARIA</v>
      </c>
      <c r="H731" s="15" t="s">
        <v>247</v>
      </c>
      <c r="I731" s="15"/>
      <c r="J731" s="16">
        <v>0</v>
      </c>
    </row>
    <row r="732" spans="1:12" x14ac:dyDescent="0.15">
      <c r="A732" t="s">
        <v>100</v>
      </c>
      <c r="B732" t="s">
        <v>101</v>
      </c>
      <c r="C732" t="s">
        <v>1294</v>
      </c>
      <c r="D732" t="s">
        <v>1295</v>
      </c>
      <c r="E732" s="15" t="str">
        <f t="shared" si="22"/>
        <v>301 - ATENCAO BASICA</v>
      </c>
      <c r="F732" s="15" t="str">
        <f>VLOOKUP(A732,tab_funcao!$A$2:$C$115,3,FALSE)</f>
        <v>10 - Saúde</v>
      </c>
      <c r="G732" s="15" t="str">
        <f t="shared" si="23"/>
        <v>21BG - FORMACAO E PROVISAO DE PROFISSIONAIS PARA A ATENCAO PRIMARIA</v>
      </c>
      <c r="H732" s="15" t="s">
        <v>246</v>
      </c>
      <c r="I732" s="16">
        <v>2764200000</v>
      </c>
      <c r="J732" s="16">
        <v>3493000000</v>
      </c>
      <c r="K732" s="13">
        <v>3114200000</v>
      </c>
      <c r="L732" s="13">
        <v>2028990791</v>
      </c>
    </row>
    <row r="733" spans="1:12" x14ac:dyDescent="0.15">
      <c r="A733" t="s">
        <v>100</v>
      </c>
      <c r="B733" t="s">
        <v>101</v>
      </c>
      <c r="C733" t="s">
        <v>1296</v>
      </c>
      <c r="D733" t="s">
        <v>1297</v>
      </c>
      <c r="E733" s="15" t="str">
        <f t="shared" si="22"/>
        <v>301 - ATENCAO BASICA</v>
      </c>
      <c r="F733" s="15" t="str">
        <f>VLOOKUP(A733,tab_funcao!$A$2:$C$115,3,FALSE)</f>
        <v>10 - Saúde</v>
      </c>
      <c r="G733" s="15" t="str">
        <f t="shared" si="23"/>
        <v>21CE - IMPLEMENTACAO DE POLITICAS DE ATENCAO PRIMARIA A SAUDE</v>
      </c>
      <c r="H733" s="15" t="s">
        <v>246</v>
      </c>
      <c r="I733" s="16">
        <v>243750000</v>
      </c>
      <c r="J733" s="15"/>
      <c r="K733" s="13">
        <v>243750000</v>
      </c>
    </row>
    <row r="734" spans="1:12" x14ac:dyDescent="0.15">
      <c r="A734" t="s">
        <v>100</v>
      </c>
      <c r="B734" t="s">
        <v>101</v>
      </c>
      <c r="C734" t="s">
        <v>1298</v>
      </c>
      <c r="D734" t="s">
        <v>1299</v>
      </c>
      <c r="E734" s="15" t="str">
        <f t="shared" si="22"/>
        <v>301 - ATENCAO BASICA</v>
      </c>
      <c r="F734" s="15" t="str">
        <f>VLOOKUP(A734,tab_funcao!$A$2:$C$115,3,FALSE)</f>
        <v>10 - Saúde</v>
      </c>
      <c r="G734" s="15" t="str">
        <f t="shared" si="23"/>
        <v>2E74 - ESTRUTURACAO E MODERNIZACAO DE UNIDADES DE SAUDE DAS FORCAS</v>
      </c>
      <c r="H734" s="15" t="s">
        <v>246</v>
      </c>
      <c r="I734" s="15"/>
      <c r="J734" s="15"/>
      <c r="L734" s="13">
        <v>14839207</v>
      </c>
    </row>
    <row r="735" spans="1:12" x14ac:dyDescent="0.15">
      <c r="A735" t="s">
        <v>100</v>
      </c>
      <c r="B735" t="s">
        <v>101</v>
      </c>
      <c r="C735" t="s">
        <v>1300</v>
      </c>
      <c r="D735" t="s">
        <v>1301</v>
      </c>
      <c r="E735" s="15" t="str">
        <f t="shared" si="22"/>
        <v>301 - ATENCAO BASICA</v>
      </c>
      <c r="F735" s="15" t="str">
        <f>VLOOKUP(A735,tab_funcao!$A$2:$C$115,3,FALSE)</f>
        <v>10 - Saúde</v>
      </c>
      <c r="G735" s="15" t="str">
        <f t="shared" si="23"/>
        <v>2E79 - EXPANSAO E CONSOLIDACAO DA ATENCAO BASICA (POLITICA NACIONAL</v>
      </c>
      <c r="H735" s="15" t="s">
        <v>247</v>
      </c>
      <c r="I735" s="15"/>
      <c r="J735" s="16">
        <v>0</v>
      </c>
    </row>
    <row r="736" spans="1:12" x14ac:dyDescent="0.15">
      <c r="A736" t="s">
        <v>100</v>
      </c>
      <c r="B736" t="s">
        <v>101</v>
      </c>
      <c r="C736" t="s">
        <v>1300</v>
      </c>
      <c r="D736" t="s">
        <v>1301</v>
      </c>
      <c r="E736" s="15" t="str">
        <f t="shared" si="22"/>
        <v>301 - ATENCAO BASICA</v>
      </c>
      <c r="F736" s="15" t="str">
        <f>VLOOKUP(A736,tab_funcao!$A$2:$C$115,3,FALSE)</f>
        <v>10 - Saúde</v>
      </c>
      <c r="G736" s="15" t="str">
        <f t="shared" si="23"/>
        <v>2E79 - EXPANSAO E CONSOLIDACAO DA ATENCAO BASICA (POLITICA NACIONAL</v>
      </c>
      <c r="H736" s="15" t="s">
        <v>246</v>
      </c>
      <c r="I736" s="15"/>
      <c r="J736" s="16">
        <v>130000000</v>
      </c>
      <c r="L736" s="13">
        <v>128615597</v>
      </c>
    </row>
    <row r="737" spans="1:12" x14ac:dyDescent="0.15">
      <c r="A737" t="s">
        <v>100</v>
      </c>
      <c r="B737" t="s">
        <v>101</v>
      </c>
      <c r="C737" t="s">
        <v>1302</v>
      </c>
      <c r="D737" t="s">
        <v>1303</v>
      </c>
      <c r="E737" s="15" t="str">
        <f t="shared" si="22"/>
        <v>301 - ATENCAO BASICA</v>
      </c>
      <c r="F737" s="15" t="str">
        <f>VLOOKUP(A737,tab_funcao!$A$2:$C$115,3,FALSE)</f>
        <v>10 - Saúde</v>
      </c>
      <c r="G737" s="15" t="str">
        <f t="shared" si="23"/>
        <v>2E89 - INCREMENTO TEMPORARIO AO CUSTEIO DOS SERVICOS DE ATENCAO BAS</v>
      </c>
      <c r="H737" s="15" t="s">
        <v>246</v>
      </c>
      <c r="I737" s="15"/>
      <c r="J737" s="15"/>
      <c r="L737" s="13">
        <v>3134509631</v>
      </c>
    </row>
    <row r="738" spans="1:12" x14ac:dyDescent="0.15">
      <c r="A738" t="s">
        <v>100</v>
      </c>
      <c r="B738" t="s">
        <v>101</v>
      </c>
      <c r="C738" t="s">
        <v>1304</v>
      </c>
      <c r="D738" t="s">
        <v>1305</v>
      </c>
      <c r="E738" s="15" t="str">
        <f t="shared" si="22"/>
        <v>301 - ATENCAO BASICA</v>
      </c>
      <c r="F738" s="15" t="str">
        <f>VLOOKUP(A738,tab_funcao!$A$2:$C$115,3,FALSE)</f>
        <v>10 - Saúde</v>
      </c>
      <c r="G738" s="15" t="str">
        <f t="shared" si="23"/>
        <v>8581 - ESTRUTURACAO DA REDE DE SERVICOS DE ATENCAO PRIMARIA A SAUDE</v>
      </c>
      <c r="H738" s="15" t="s">
        <v>246</v>
      </c>
      <c r="I738" s="16">
        <v>96000000</v>
      </c>
      <c r="J738" s="16">
        <v>96500000</v>
      </c>
      <c r="K738" s="13">
        <v>96000000</v>
      </c>
      <c r="L738" s="13">
        <v>607166207</v>
      </c>
    </row>
    <row r="739" spans="1:12" x14ac:dyDescent="0.15">
      <c r="A739" t="s">
        <v>102</v>
      </c>
      <c r="B739" t="s">
        <v>103</v>
      </c>
      <c r="C739" t="s">
        <v>1306</v>
      </c>
      <c r="D739" t="s">
        <v>1307</v>
      </c>
      <c r="E739" s="15" t="str">
        <f t="shared" si="22"/>
        <v>302 - ASSISTENCIA HOSPITALAR E AMBULATORIAL</v>
      </c>
      <c r="F739" s="15" t="str">
        <f>VLOOKUP(A739,tab_funcao!$A$2:$C$115,3,FALSE)</f>
        <v>10 - Saúde</v>
      </c>
      <c r="G739" s="15" t="str">
        <f t="shared" si="23"/>
        <v>125H - CONSTRUCAO DO COMPLEXO INTEGRADO DO INSTITUTO NACIONAL DE CA</v>
      </c>
      <c r="H739" s="15" t="s">
        <v>247</v>
      </c>
      <c r="I739" s="15"/>
      <c r="J739" s="16">
        <v>0</v>
      </c>
    </row>
    <row r="740" spans="1:12" x14ac:dyDescent="0.15">
      <c r="A740" t="s">
        <v>102</v>
      </c>
      <c r="B740" t="s">
        <v>103</v>
      </c>
      <c r="C740" t="s">
        <v>1306</v>
      </c>
      <c r="D740" t="s">
        <v>1307</v>
      </c>
      <c r="E740" s="15" t="str">
        <f t="shared" si="22"/>
        <v>302 - ASSISTENCIA HOSPITALAR E AMBULATORIAL</v>
      </c>
      <c r="F740" s="15" t="str">
        <f>VLOOKUP(A740,tab_funcao!$A$2:$C$115,3,FALSE)</f>
        <v>10 - Saúde</v>
      </c>
      <c r="G740" s="15" t="str">
        <f t="shared" si="23"/>
        <v>125H - CONSTRUCAO DO COMPLEXO INTEGRADO DO INSTITUTO NACIONAL DE CA</v>
      </c>
      <c r="H740" s="15" t="s">
        <v>246</v>
      </c>
      <c r="I740" s="16">
        <v>50000</v>
      </c>
      <c r="J740" s="16">
        <v>50000</v>
      </c>
      <c r="K740" s="13">
        <v>50000</v>
      </c>
      <c r="L740" s="13">
        <v>0</v>
      </c>
    </row>
    <row r="741" spans="1:12" x14ac:dyDescent="0.15">
      <c r="A741" t="s">
        <v>102</v>
      </c>
      <c r="B741" t="s">
        <v>103</v>
      </c>
      <c r="C741" t="s">
        <v>1308</v>
      </c>
      <c r="D741" t="s">
        <v>1309</v>
      </c>
      <c r="E741" s="15" t="str">
        <f t="shared" si="22"/>
        <v>302 - ASSISTENCIA HOSPITALAR E AMBULATORIAL</v>
      </c>
      <c r="F741" s="15" t="str">
        <f>VLOOKUP(A741,tab_funcao!$A$2:$C$115,3,FALSE)</f>
        <v>10 - Saúde</v>
      </c>
      <c r="G741" s="15" t="str">
        <f t="shared" si="23"/>
        <v>15EG - IMPLANTACAO DA NOVA SEDE DO INSTITUTO NACIONAL DE CARDIOLOGI</v>
      </c>
      <c r="H741" s="15" t="s">
        <v>246</v>
      </c>
      <c r="I741" s="16">
        <v>4000000</v>
      </c>
      <c r="J741" s="16">
        <v>2500000</v>
      </c>
      <c r="K741" s="13">
        <v>4000000</v>
      </c>
      <c r="L741" s="13">
        <v>0</v>
      </c>
    </row>
    <row r="742" spans="1:12" x14ac:dyDescent="0.15">
      <c r="A742" t="s">
        <v>102</v>
      </c>
      <c r="B742" t="s">
        <v>103</v>
      </c>
      <c r="C742" t="s">
        <v>1310</v>
      </c>
      <c r="D742" t="s">
        <v>1311</v>
      </c>
      <c r="E742" s="15" t="str">
        <f t="shared" si="22"/>
        <v>302 - ASSISTENCIA HOSPITALAR E AMBULATORIAL</v>
      </c>
      <c r="F742" s="15" t="str">
        <f>VLOOKUP(A742,tab_funcao!$A$2:$C$115,3,FALSE)</f>
        <v>10 - Saúde</v>
      </c>
      <c r="G742" s="15" t="str">
        <f t="shared" si="23"/>
        <v>15W0 - CONSTRUCAO DO HOSPITAL MATERNO INFANTIL DA SERRA - ES</v>
      </c>
      <c r="H742" s="15" t="s">
        <v>246</v>
      </c>
      <c r="I742" s="16">
        <v>1000000</v>
      </c>
      <c r="J742" s="15"/>
      <c r="K742" s="13">
        <v>1000000</v>
      </c>
    </row>
    <row r="743" spans="1:12" x14ac:dyDescent="0.15">
      <c r="A743" t="s">
        <v>102</v>
      </c>
      <c r="B743" t="s">
        <v>103</v>
      </c>
      <c r="C743" t="s">
        <v>1312</v>
      </c>
      <c r="D743" t="s">
        <v>1313</v>
      </c>
      <c r="E743" s="15" t="str">
        <f t="shared" si="22"/>
        <v>302 - ASSISTENCIA HOSPITALAR E AMBULATORIAL</v>
      </c>
      <c r="F743" s="15" t="str">
        <f>VLOOKUP(A743,tab_funcao!$A$2:$C$115,3,FALSE)</f>
        <v>10 - Saúde</v>
      </c>
      <c r="G743" s="15" t="str">
        <f t="shared" si="23"/>
        <v>15W1 - CONSTRUCAO DO HOSPITAL DO SANGUE DO AMAZONAS</v>
      </c>
      <c r="H743" s="15" t="s">
        <v>246</v>
      </c>
      <c r="I743" s="16">
        <v>1000000</v>
      </c>
      <c r="J743" s="15"/>
      <c r="K743" s="13">
        <v>1000000</v>
      </c>
    </row>
    <row r="744" spans="1:12" x14ac:dyDescent="0.15">
      <c r="A744" t="s">
        <v>102</v>
      </c>
      <c r="B744" t="s">
        <v>103</v>
      </c>
      <c r="C744" t="s">
        <v>1314</v>
      </c>
      <c r="D744" t="s">
        <v>1315</v>
      </c>
      <c r="E744" s="15" t="str">
        <f t="shared" si="22"/>
        <v>302 - ASSISTENCIA HOSPITALAR E AMBULATORIAL</v>
      </c>
      <c r="F744" s="15" t="str">
        <f>VLOOKUP(A744,tab_funcao!$A$2:$C$115,3,FALSE)</f>
        <v>10 - Saúde</v>
      </c>
      <c r="G744" s="15" t="str">
        <f t="shared" si="23"/>
        <v>15W2 - CONSTRUCAO DO HOSPITAL PUBLICO REGIONAL DE PALMEIRA DAS MISS</v>
      </c>
      <c r="H744" s="15" t="s">
        <v>246</v>
      </c>
      <c r="I744" s="16">
        <v>1000000</v>
      </c>
      <c r="J744" s="15"/>
      <c r="K744" s="13">
        <v>1000000</v>
      </c>
    </row>
    <row r="745" spans="1:12" x14ac:dyDescent="0.15">
      <c r="A745" t="s">
        <v>102</v>
      </c>
      <c r="B745" t="s">
        <v>103</v>
      </c>
      <c r="C745" t="s">
        <v>1316</v>
      </c>
      <c r="D745" t="s">
        <v>1317</v>
      </c>
      <c r="E745" s="15" t="str">
        <f t="shared" si="22"/>
        <v>302 - ASSISTENCIA HOSPITALAR E AMBULATORIAL</v>
      </c>
      <c r="F745" s="15" t="str">
        <f>VLOOKUP(A745,tab_funcao!$A$2:$C$115,3,FALSE)</f>
        <v>10 - Saúde</v>
      </c>
      <c r="G745" s="15" t="str">
        <f t="shared" si="23"/>
        <v>15W3 - ESTRUTURACAO DO CENTRO DE ONCOLOGIA E HEMATOLOGIA DO GRUPO H</v>
      </c>
      <c r="H745" s="15" t="s">
        <v>246</v>
      </c>
      <c r="I745" s="16">
        <v>1000000</v>
      </c>
      <c r="J745" s="15"/>
      <c r="K745" s="13">
        <v>1000000</v>
      </c>
    </row>
    <row r="746" spans="1:12" x14ac:dyDescent="0.15">
      <c r="A746" t="s">
        <v>102</v>
      </c>
      <c r="B746" t="s">
        <v>103</v>
      </c>
      <c r="C746" t="s">
        <v>1318</v>
      </c>
      <c r="D746" t="s">
        <v>1319</v>
      </c>
      <c r="E746" s="15" t="str">
        <f t="shared" si="22"/>
        <v>302 - ASSISTENCIA HOSPITALAR E AMBULATORIAL</v>
      </c>
      <c r="F746" s="15" t="str">
        <f>VLOOKUP(A746,tab_funcao!$A$2:$C$115,3,FALSE)</f>
        <v>10 - Saúde</v>
      </c>
      <c r="G746" s="15" t="str">
        <f t="shared" si="23"/>
        <v>20G8 - REESTRUTURACAO DOS SERVICOS AMBULATORIAIS E HOSPITALARES PRE</v>
      </c>
      <c r="H746" s="15" t="s">
        <v>247</v>
      </c>
      <c r="I746" s="15"/>
      <c r="J746" s="16">
        <v>64320000</v>
      </c>
      <c r="L746" s="13">
        <v>62118970</v>
      </c>
    </row>
    <row r="747" spans="1:12" x14ac:dyDescent="0.15">
      <c r="A747" t="s">
        <v>102</v>
      </c>
      <c r="B747" t="s">
        <v>103</v>
      </c>
      <c r="C747" t="s">
        <v>1318</v>
      </c>
      <c r="D747" t="s">
        <v>1319</v>
      </c>
      <c r="E747" s="15" t="str">
        <f t="shared" si="22"/>
        <v>302 - ASSISTENCIA HOSPITALAR E AMBULATORIAL</v>
      </c>
      <c r="F747" s="15" t="str">
        <f>VLOOKUP(A747,tab_funcao!$A$2:$C$115,3,FALSE)</f>
        <v>10 - Saúde</v>
      </c>
      <c r="G747" s="15" t="str">
        <f t="shared" si="23"/>
        <v>20G8 - REESTRUTURACAO DOS SERVICOS AMBULATORIAIS E HOSPITALARES PRE</v>
      </c>
      <c r="H747" s="15" t="s">
        <v>246</v>
      </c>
      <c r="I747" s="15"/>
      <c r="J747" s="16">
        <v>214480000</v>
      </c>
      <c r="L747" s="13">
        <v>194834156</v>
      </c>
    </row>
    <row r="748" spans="1:12" x14ac:dyDescent="0.15">
      <c r="A748" t="s">
        <v>102</v>
      </c>
      <c r="B748" t="s">
        <v>103</v>
      </c>
      <c r="C748" t="s">
        <v>1320</v>
      </c>
      <c r="D748" t="s">
        <v>1321</v>
      </c>
      <c r="E748" s="15" t="str">
        <f t="shared" si="22"/>
        <v>302 - ASSISTENCIA HOSPITALAR E AMBULATORIAL</v>
      </c>
      <c r="F748" s="15" t="str">
        <f>VLOOKUP(A748,tab_funcao!$A$2:$C$115,3,FALSE)</f>
        <v>10 - Saúde</v>
      </c>
      <c r="G748" s="15" t="str">
        <f t="shared" si="23"/>
        <v>20QI - IMPLANTACAO E MANUTENCAO DA FORCA NACIONAL DE SAUDE</v>
      </c>
      <c r="H748" s="15" t="s">
        <v>247</v>
      </c>
      <c r="I748" s="15"/>
      <c r="J748" s="16">
        <v>0</v>
      </c>
    </row>
    <row r="749" spans="1:12" x14ac:dyDescent="0.15">
      <c r="A749" t="s">
        <v>102</v>
      </c>
      <c r="B749" t="s">
        <v>103</v>
      </c>
      <c r="C749" t="s">
        <v>1320</v>
      </c>
      <c r="D749" t="s">
        <v>1321</v>
      </c>
      <c r="E749" s="15" t="str">
        <f t="shared" si="22"/>
        <v>302 - ASSISTENCIA HOSPITALAR E AMBULATORIAL</v>
      </c>
      <c r="F749" s="15" t="str">
        <f>VLOOKUP(A749,tab_funcao!$A$2:$C$115,3,FALSE)</f>
        <v>10 - Saúde</v>
      </c>
      <c r="G749" s="15" t="str">
        <f t="shared" si="23"/>
        <v>20QI - IMPLANTACAO E MANUTENCAO DA FORCA NACIONAL DE SAUDE</v>
      </c>
      <c r="H749" s="15" t="s">
        <v>246</v>
      </c>
      <c r="I749" s="16">
        <v>2350000</v>
      </c>
      <c r="J749" s="16">
        <v>2500000</v>
      </c>
      <c r="K749" s="13">
        <v>2350000</v>
      </c>
      <c r="L749" s="13">
        <v>0</v>
      </c>
    </row>
    <row r="750" spans="1:12" x14ac:dyDescent="0.15">
      <c r="A750" t="s">
        <v>102</v>
      </c>
      <c r="B750" t="s">
        <v>103</v>
      </c>
      <c r="C750" t="s">
        <v>1322</v>
      </c>
      <c r="D750" t="s">
        <v>1323</v>
      </c>
      <c r="E750" s="15" t="str">
        <f t="shared" si="22"/>
        <v>302 - ASSISTENCIA HOSPITALAR E AMBULATORIAL</v>
      </c>
      <c r="F750" s="15" t="str">
        <f>VLOOKUP(A750,tab_funcao!$A$2:$C$115,3,FALSE)</f>
        <v>10 - Saúde</v>
      </c>
      <c r="G750" s="15" t="str">
        <f t="shared" si="23"/>
        <v>20RX - REESTRUTURACAO E MODERNIZACAO DOS HOSPITAIS UNIVERSITARIOS F</v>
      </c>
      <c r="H750" s="15" t="s">
        <v>247</v>
      </c>
      <c r="I750" s="15"/>
      <c r="J750" s="16">
        <v>67243272</v>
      </c>
      <c r="L750" s="13">
        <v>74942207</v>
      </c>
    </row>
    <row r="751" spans="1:12" x14ac:dyDescent="0.15">
      <c r="A751" t="s">
        <v>102</v>
      </c>
      <c r="B751" t="s">
        <v>103</v>
      </c>
      <c r="C751" t="s">
        <v>1322</v>
      </c>
      <c r="D751" t="s">
        <v>1323</v>
      </c>
      <c r="E751" s="15" t="str">
        <f t="shared" si="22"/>
        <v>302 - ASSISTENCIA HOSPITALAR E AMBULATORIAL</v>
      </c>
      <c r="F751" s="15" t="str">
        <f>VLOOKUP(A751,tab_funcao!$A$2:$C$115,3,FALSE)</f>
        <v>10 - Saúde</v>
      </c>
      <c r="G751" s="15" t="str">
        <f t="shared" si="23"/>
        <v>20RX - REESTRUTURACAO E MODERNIZACAO DOS HOSPITAIS UNIVERSITARIOS F</v>
      </c>
      <c r="H751" s="15" t="s">
        <v>246</v>
      </c>
      <c r="I751" s="16">
        <v>552250654</v>
      </c>
      <c r="J751" s="16">
        <v>157408015</v>
      </c>
      <c r="K751" s="13">
        <v>46865654</v>
      </c>
      <c r="L751" s="13">
        <v>249819776</v>
      </c>
    </row>
    <row r="752" spans="1:12" x14ac:dyDescent="0.15">
      <c r="A752" t="s">
        <v>102</v>
      </c>
      <c r="B752" t="s">
        <v>103</v>
      </c>
      <c r="C752" t="s">
        <v>1324</v>
      </c>
      <c r="D752" t="s">
        <v>1325</v>
      </c>
      <c r="E752" s="15" t="str">
        <f t="shared" si="22"/>
        <v>302 - ASSISTENCIA HOSPITALAR E AMBULATORIAL</v>
      </c>
      <c r="F752" s="15" t="str">
        <f>VLOOKUP(A752,tab_funcao!$A$2:$C$115,3,FALSE)</f>
        <v>10 - Saúde</v>
      </c>
      <c r="G752" s="15" t="str">
        <f t="shared" si="23"/>
        <v>20SP - OPERACIONALIZACAO DO SISTEMA NACIONAL DE TRANSPLANTES</v>
      </c>
      <c r="H752" s="15" t="s">
        <v>247</v>
      </c>
      <c r="I752" s="15"/>
      <c r="J752" s="16">
        <v>0</v>
      </c>
    </row>
    <row r="753" spans="1:12" x14ac:dyDescent="0.15">
      <c r="A753" t="s">
        <v>102</v>
      </c>
      <c r="B753" t="s">
        <v>103</v>
      </c>
      <c r="C753" t="s">
        <v>1324</v>
      </c>
      <c r="D753" t="s">
        <v>1325</v>
      </c>
      <c r="E753" s="15" t="str">
        <f t="shared" si="22"/>
        <v>302 - ASSISTENCIA HOSPITALAR E AMBULATORIAL</v>
      </c>
      <c r="F753" s="15" t="str">
        <f>VLOOKUP(A753,tab_funcao!$A$2:$C$115,3,FALSE)</f>
        <v>10 - Saúde</v>
      </c>
      <c r="G753" s="15" t="str">
        <f t="shared" si="23"/>
        <v>20SP - OPERACIONALIZACAO DO SISTEMA NACIONAL DE TRANSPLANTES</v>
      </c>
      <c r="H753" s="15" t="s">
        <v>246</v>
      </c>
      <c r="I753" s="16">
        <v>38000000</v>
      </c>
      <c r="J753" s="16">
        <v>39000000</v>
      </c>
      <c r="K753" s="13">
        <v>38000000</v>
      </c>
      <c r="L753" s="13">
        <v>32972157</v>
      </c>
    </row>
    <row r="754" spans="1:12" x14ac:dyDescent="0.15">
      <c r="A754" t="s">
        <v>102</v>
      </c>
      <c r="B754" t="s">
        <v>103</v>
      </c>
      <c r="C754" t="s">
        <v>652</v>
      </c>
      <c r="D754" t="s">
        <v>653</v>
      </c>
      <c r="E754" s="15" t="str">
        <f t="shared" si="22"/>
        <v>302 - ASSISTENCIA HOSPITALAR E AMBULATORIAL</v>
      </c>
      <c r="F754" s="15" t="str">
        <f>VLOOKUP(A754,tab_funcao!$A$2:$C$115,3,FALSE)</f>
        <v>10 - Saúde</v>
      </c>
      <c r="G754" s="15" t="str">
        <f t="shared" si="23"/>
        <v>20TP - ATIVOS CIVIS DA UNIAO</v>
      </c>
      <c r="H754" s="15" t="s">
        <v>247</v>
      </c>
      <c r="I754" s="15"/>
      <c r="J754" s="16">
        <v>2812050075</v>
      </c>
      <c r="L754" s="13">
        <v>2998097708</v>
      </c>
    </row>
    <row r="755" spans="1:12" x14ac:dyDescent="0.15">
      <c r="A755" t="s">
        <v>102</v>
      </c>
      <c r="B755" t="s">
        <v>103</v>
      </c>
      <c r="C755" t="s">
        <v>652</v>
      </c>
      <c r="D755" t="s">
        <v>653</v>
      </c>
      <c r="E755" s="15" t="str">
        <f t="shared" si="22"/>
        <v>302 - ASSISTENCIA HOSPITALAR E AMBULATORIAL</v>
      </c>
      <c r="F755" s="15" t="str">
        <f>VLOOKUP(A755,tab_funcao!$A$2:$C$115,3,FALSE)</f>
        <v>10 - Saúde</v>
      </c>
      <c r="G755" s="15" t="str">
        <f t="shared" si="23"/>
        <v>20TP - ATIVOS CIVIS DA UNIAO</v>
      </c>
      <c r="H755" s="15" t="s">
        <v>246</v>
      </c>
      <c r="I755" s="16">
        <v>9655272186</v>
      </c>
      <c r="J755" s="16">
        <v>6304714302</v>
      </c>
      <c r="K755" s="13">
        <v>9655272186</v>
      </c>
      <c r="L755" s="13">
        <v>6467529195</v>
      </c>
    </row>
    <row r="756" spans="1:12" x14ac:dyDescent="0.15">
      <c r="A756" t="s">
        <v>102</v>
      </c>
      <c r="B756" t="s">
        <v>103</v>
      </c>
      <c r="C756" t="s">
        <v>1326</v>
      </c>
      <c r="D756" t="s">
        <v>1327</v>
      </c>
      <c r="E756" s="15" t="str">
        <f t="shared" si="22"/>
        <v>302 - ASSISTENCIA HOSPITALAR E AMBULATORIAL</v>
      </c>
      <c r="F756" s="15" t="str">
        <f>VLOOKUP(A756,tab_funcao!$A$2:$C$115,3,FALSE)</f>
        <v>10 - Saúde</v>
      </c>
      <c r="G756" s="15" t="str">
        <f t="shared" si="23"/>
        <v>20XT - PRESTACAO DE SERVICOS MEDICO-HOSPITALARES E DE ENSINO E PESQ</v>
      </c>
      <c r="H756" s="15" t="s">
        <v>247</v>
      </c>
      <c r="I756" s="16">
        <v>13304656</v>
      </c>
      <c r="J756" s="16">
        <v>13668000</v>
      </c>
      <c r="L756" s="13">
        <v>13200281</v>
      </c>
    </row>
    <row r="757" spans="1:12" x14ac:dyDescent="0.15">
      <c r="A757" t="s">
        <v>102</v>
      </c>
      <c r="B757" t="s">
        <v>103</v>
      </c>
      <c r="C757" t="s">
        <v>1326</v>
      </c>
      <c r="D757" t="s">
        <v>1327</v>
      </c>
      <c r="E757" s="15" t="str">
        <f t="shared" si="22"/>
        <v>302 - ASSISTENCIA HOSPITALAR E AMBULATORIAL</v>
      </c>
      <c r="F757" s="15" t="str">
        <f>VLOOKUP(A757,tab_funcao!$A$2:$C$115,3,FALSE)</f>
        <v>10 - Saúde</v>
      </c>
      <c r="G757" s="15" t="str">
        <f t="shared" si="23"/>
        <v>20XT - PRESTACAO DE SERVICOS MEDICO-HOSPITALARES E DE ENSINO E PESQ</v>
      </c>
      <c r="H757" s="15" t="s">
        <v>246</v>
      </c>
      <c r="I757" s="16">
        <v>23098455</v>
      </c>
      <c r="J757" s="16">
        <v>25148704</v>
      </c>
      <c r="K757" s="13">
        <v>4849610</v>
      </c>
      <c r="L757" s="13">
        <v>23799704</v>
      </c>
    </row>
    <row r="758" spans="1:12" x14ac:dyDescent="0.15">
      <c r="A758" t="s">
        <v>102</v>
      </c>
      <c r="B758" t="s">
        <v>103</v>
      </c>
      <c r="C758" t="s">
        <v>1328</v>
      </c>
      <c r="D758" t="s">
        <v>1329</v>
      </c>
      <c r="E758" s="15" t="str">
        <f t="shared" si="22"/>
        <v>302 - ASSISTENCIA HOSPITALAR E AMBULATORIAL</v>
      </c>
      <c r="F758" s="15" t="str">
        <f>VLOOKUP(A758,tab_funcao!$A$2:$C$115,3,FALSE)</f>
        <v>10 - Saúde</v>
      </c>
      <c r="G758" s="15" t="str">
        <f t="shared" si="23"/>
        <v>21CD - IMPLEMENTACAO DE POLITICAS DE ATENCAO ESPECIALIZADA A SAUDE</v>
      </c>
      <c r="H758" s="15" t="s">
        <v>246</v>
      </c>
      <c r="I758" s="16">
        <v>47600000</v>
      </c>
      <c r="J758" s="15"/>
      <c r="K758" s="13">
        <v>47600000</v>
      </c>
    </row>
    <row r="759" spans="1:12" x14ac:dyDescent="0.15">
      <c r="A759" t="s">
        <v>102</v>
      </c>
      <c r="B759" t="s">
        <v>103</v>
      </c>
      <c r="C759" t="s">
        <v>1330</v>
      </c>
      <c r="D759" t="s">
        <v>1331</v>
      </c>
      <c r="E759" s="15" t="str">
        <f t="shared" si="22"/>
        <v>302 - ASSISTENCIA HOSPITALAR E AMBULATORIAL</v>
      </c>
      <c r="F759" s="15" t="str">
        <f>VLOOKUP(A759,tab_funcao!$A$2:$C$115,3,FALSE)</f>
        <v>10 - Saúde</v>
      </c>
      <c r="G759" s="15" t="str">
        <f t="shared" si="23"/>
        <v>2E90 - INCREMENTO TEMPORARIO AO CUSTEIO DOS SERVICOS DE ASSISTENCIA</v>
      </c>
      <c r="H759" s="15" t="s">
        <v>246</v>
      </c>
      <c r="I759" s="15"/>
      <c r="J759" s="15"/>
      <c r="L759" s="13">
        <v>2717853844</v>
      </c>
    </row>
    <row r="760" spans="1:12" x14ac:dyDescent="0.15">
      <c r="A760" t="s">
        <v>102</v>
      </c>
      <c r="B760" t="s">
        <v>103</v>
      </c>
      <c r="C760" t="s">
        <v>1332</v>
      </c>
      <c r="D760" t="s">
        <v>1333</v>
      </c>
      <c r="E760" s="15" t="str">
        <f t="shared" si="22"/>
        <v>302 - ASSISTENCIA HOSPITALAR E AMBULATORIAL</v>
      </c>
      <c r="F760" s="15" t="str">
        <f>VLOOKUP(A760,tab_funcao!$A$2:$C$115,3,FALSE)</f>
        <v>10 - Saúde</v>
      </c>
      <c r="G760" s="15" t="str">
        <f t="shared" si="23"/>
        <v>4086 - FUNCIONAMENTO E GESTAO DE INSTITUICOES HOSPITALARES FEDERAIS</v>
      </c>
      <c r="H760" s="15" t="s">
        <v>247</v>
      </c>
      <c r="I760" s="15"/>
      <c r="J760" s="16">
        <v>65471961</v>
      </c>
      <c r="L760" s="13">
        <v>69831511</v>
      </c>
    </row>
    <row r="761" spans="1:12" x14ac:dyDescent="0.15">
      <c r="A761" t="s">
        <v>102</v>
      </c>
      <c r="B761" t="s">
        <v>103</v>
      </c>
      <c r="C761" t="s">
        <v>1332</v>
      </c>
      <c r="D761" t="s">
        <v>1333</v>
      </c>
      <c r="E761" s="15" t="str">
        <f t="shared" si="22"/>
        <v>302 - ASSISTENCIA HOSPITALAR E AMBULATORIAL</v>
      </c>
      <c r="F761" s="15" t="str">
        <f>VLOOKUP(A761,tab_funcao!$A$2:$C$115,3,FALSE)</f>
        <v>10 - Saúde</v>
      </c>
      <c r="G761" s="15" t="str">
        <f t="shared" si="23"/>
        <v>4086 - FUNCIONAMENTO E GESTAO DE INSTITUICOES HOSPITALARES FEDERAIS</v>
      </c>
      <c r="H761" s="15" t="s">
        <v>246</v>
      </c>
      <c r="I761" s="16">
        <v>347522707</v>
      </c>
      <c r="J761" s="16">
        <v>286363906</v>
      </c>
      <c r="K761" s="13">
        <v>223647447</v>
      </c>
      <c r="L761" s="13">
        <v>291000542</v>
      </c>
    </row>
    <row r="762" spans="1:12" x14ac:dyDescent="0.15">
      <c r="A762" t="s">
        <v>102</v>
      </c>
      <c r="B762" t="s">
        <v>103</v>
      </c>
      <c r="C762" t="s">
        <v>1334</v>
      </c>
      <c r="D762" t="s">
        <v>1335</v>
      </c>
      <c r="E762" s="15" t="str">
        <f t="shared" si="22"/>
        <v>302 - ASSISTENCIA HOSPITALAR E AMBULATORIAL</v>
      </c>
      <c r="F762" s="15" t="str">
        <f>VLOOKUP(A762,tab_funcao!$A$2:$C$115,3,FALSE)</f>
        <v>10 - Saúde</v>
      </c>
      <c r="G762" s="15" t="str">
        <f t="shared" si="23"/>
        <v>4324 - ATENCAO A SAUDE DE POPULACOES RIBEIRINHAS E DE AREAS REMOTAS</v>
      </c>
      <c r="H762" s="15" t="s">
        <v>247</v>
      </c>
      <c r="I762" s="15"/>
      <c r="J762" s="16">
        <v>0</v>
      </c>
    </row>
    <row r="763" spans="1:12" x14ac:dyDescent="0.15">
      <c r="A763" t="s">
        <v>102</v>
      </c>
      <c r="B763" t="s">
        <v>103</v>
      </c>
      <c r="C763" t="s">
        <v>1334</v>
      </c>
      <c r="D763" t="s">
        <v>1335</v>
      </c>
      <c r="E763" s="15" t="str">
        <f t="shared" si="22"/>
        <v>302 - ASSISTENCIA HOSPITALAR E AMBULATORIAL</v>
      </c>
      <c r="F763" s="15" t="str">
        <f>VLOOKUP(A763,tab_funcao!$A$2:$C$115,3,FALSE)</f>
        <v>10 - Saúde</v>
      </c>
      <c r="G763" s="15" t="str">
        <f t="shared" si="23"/>
        <v>4324 - ATENCAO A SAUDE DE POPULACOES RIBEIRINHAS E DE AREAS REMOTAS</v>
      </c>
      <c r="H763" s="15" t="s">
        <v>246</v>
      </c>
      <c r="I763" s="16">
        <v>17500000</v>
      </c>
      <c r="J763" s="16">
        <v>17900000</v>
      </c>
      <c r="K763" s="13">
        <v>17500000</v>
      </c>
      <c r="L763" s="13">
        <v>21735000</v>
      </c>
    </row>
    <row r="764" spans="1:12" x14ac:dyDescent="0.15">
      <c r="A764" t="s">
        <v>102</v>
      </c>
      <c r="B764" t="s">
        <v>103</v>
      </c>
      <c r="C764" t="s">
        <v>1336</v>
      </c>
      <c r="D764" t="s">
        <v>1337</v>
      </c>
      <c r="E764" s="15" t="str">
        <f t="shared" si="22"/>
        <v>302 - ASSISTENCIA HOSPITALAR E AMBULATORIAL</v>
      </c>
      <c r="F764" s="15" t="str">
        <f>VLOOKUP(A764,tab_funcao!$A$2:$C$115,3,FALSE)</f>
        <v>10 - Saúde</v>
      </c>
      <c r="G764" s="15" t="str">
        <f t="shared" si="23"/>
        <v>6148 - ASSISTENCIA MEDICA QUALIFICADA E GRATUITA A TODOS OS NIVEIS</v>
      </c>
      <c r="H764" s="15" t="s">
        <v>247</v>
      </c>
      <c r="I764" s="15"/>
      <c r="J764" s="16">
        <v>0</v>
      </c>
    </row>
    <row r="765" spans="1:12" x14ac:dyDescent="0.15">
      <c r="A765" t="s">
        <v>102</v>
      </c>
      <c r="B765" t="s">
        <v>103</v>
      </c>
      <c r="C765" t="s">
        <v>1336</v>
      </c>
      <c r="D765" t="s">
        <v>1337</v>
      </c>
      <c r="E765" s="15" t="str">
        <f t="shared" si="22"/>
        <v>302 - ASSISTENCIA HOSPITALAR E AMBULATORIAL</v>
      </c>
      <c r="F765" s="15" t="str">
        <f>VLOOKUP(A765,tab_funcao!$A$2:$C$115,3,FALSE)</f>
        <v>10 - Saúde</v>
      </c>
      <c r="G765" s="15" t="str">
        <f t="shared" si="23"/>
        <v>6148 - ASSISTENCIA MEDICA QUALIFICADA E GRATUITA A TODOS OS NIVEIS</v>
      </c>
      <c r="H765" s="15" t="s">
        <v>246</v>
      </c>
      <c r="I765" s="16">
        <v>1095000000</v>
      </c>
      <c r="J765" s="16">
        <v>1095000000</v>
      </c>
      <c r="K765" s="13">
        <v>1095000000</v>
      </c>
      <c r="L765" s="13">
        <v>1110431817</v>
      </c>
    </row>
    <row r="766" spans="1:12" x14ac:dyDescent="0.15">
      <c r="A766" t="s">
        <v>102</v>
      </c>
      <c r="B766" t="s">
        <v>103</v>
      </c>
      <c r="C766" t="s">
        <v>1338</v>
      </c>
      <c r="D766" t="s">
        <v>1339</v>
      </c>
      <c r="E766" s="15" t="str">
        <f t="shared" si="22"/>
        <v>302 - ASSISTENCIA HOSPITALAR E AMBULATORIAL</v>
      </c>
      <c r="F766" s="15" t="str">
        <f>VLOOKUP(A766,tab_funcao!$A$2:$C$115,3,FALSE)</f>
        <v>10 - Saúde</v>
      </c>
      <c r="G766" s="15" t="str">
        <f t="shared" si="23"/>
        <v>6217 - ATENCAO A SAUDE NOS SERVICOS AMBULATORIAIS E HOSPITALARES DO</v>
      </c>
      <c r="H766" s="15" t="s">
        <v>247</v>
      </c>
      <c r="I766" s="15"/>
      <c r="J766" s="16">
        <v>0</v>
      </c>
    </row>
    <row r="767" spans="1:12" x14ac:dyDescent="0.15">
      <c r="A767" t="s">
        <v>102</v>
      </c>
      <c r="B767" t="s">
        <v>103</v>
      </c>
      <c r="C767" t="s">
        <v>1338</v>
      </c>
      <c r="D767" t="s">
        <v>1339</v>
      </c>
      <c r="E767" s="15" t="str">
        <f t="shared" si="22"/>
        <v>302 - ASSISTENCIA HOSPITALAR E AMBULATORIAL</v>
      </c>
      <c r="F767" s="15" t="str">
        <f>VLOOKUP(A767,tab_funcao!$A$2:$C$115,3,FALSE)</f>
        <v>10 - Saúde</v>
      </c>
      <c r="G767" s="15" t="str">
        <f t="shared" si="23"/>
        <v>6217 - ATENCAO A SAUDE NOS SERVICOS AMBULATORIAIS E HOSPITALARES DO</v>
      </c>
      <c r="H767" s="15" t="s">
        <v>246</v>
      </c>
      <c r="I767" s="16">
        <v>1065100000</v>
      </c>
      <c r="J767" s="16">
        <v>1028000000</v>
      </c>
      <c r="K767" s="13">
        <v>1080700000</v>
      </c>
      <c r="L767" s="13">
        <v>1072504901</v>
      </c>
    </row>
    <row r="768" spans="1:12" x14ac:dyDescent="0.15">
      <c r="A768" t="s">
        <v>102</v>
      </c>
      <c r="B768" t="s">
        <v>103</v>
      </c>
      <c r="C768" t="s">
        <v>1340</v>
      </c>
      <c r="D768" t="s">
        <v>1341</v>
      </c>
      <c r="E768" s="15" t="str">
        <f t="shared" si="22"/>
        <v>302 - ASSISTENCIA HOSPITALAR E AMBULATORIAL</v>
      </c>
      <c r="F768" s="15" t="str">
        <f>VLOOKUP(A768,tab_funcao!$A$2:$C$115,3,FALSE)</f>
        <v>10 - Saúde</v>
      </c>
      <c r="G768" s="15" t="str">
        <f t="shared" si="23"/>
        <v>8535 - ESTRUTURACAO DE UNIDADES DE ATENCAO ESPECIALIZADA EM SAUDE</v>
      </c>
      <c r="H768" s="15" t="s">
        <v>247</v>
      </c>
      <c r="I768" s="15"/>
      <c r="J768" s="16">
        <v>0</v>
      </c>
      <c r="L768" s="13">
        <v>26741507</v>
      </c>
    </row>
    <row r="769" spans="1:12" x14ac:dyDescent="0.15">
      <c r="A769" t="s">
        <v>102</v>
      </c>
      <c r="B769" t="s">
        <v>103</v>
      </c>
      <c r="C769" t="s">
        <v>1340</v>
      </c>
      <c r="D769" t="s">
        <v>1341</v>
      </c>
      <c r="E769" s="15" t="str">
        <f t="shared" si="22"/>
        <v>302 - ASSISTENCIA HOSPITALAR E AMBULATORIAL</v>
      </c>
      <c r="F769" s="15" t="str">
        <f>VLOOKUP(A769,tab_funcao!$A$2:$C$115,3,FALSE)</f>
        <v>10 - Saúde</v>
      </c>
      <c r="G769" s="15" t="str">
        <f t="shared" si="23"/>
        <v>8535 - ESTRUTURACAO DE UNIDADES DE ATENCAO ESPECIALIZADA EM SAUDE</v>
      </c>
      <c r="H769" s="15" t="s">
        <v>246</v>
      </c>
      <c r="I769" s="16">
        <v>520190000</v>
      </c>
      <c r="J769" s="16">
        <v>531000000</v>
      </c>
      <c r="K769" s="13">
        <v>520190000</v>
      </c>
      <c r="L769" s="13">
        <v>1414718907</v>
      </c>
    </row>
    <row r="770" spans="1:12" x14ac:dyDescent="0.15">
      <c r="A770" t="s">
        <v>102</v>
      </c>
      <c r="B770" t="s">
        <v>103</v>
      </c>
      <c r="C770" t="s">
        <v>1342</v>
      </c>
      <c r="D770" t="s">
        <v>1343</v>
      </c>
      <c r="E770" s="15" t="str">
        <f t="shared" si="22"/>
        <v>302 - ASSISTENCIA HOSPITALAR E AMBULATORIAL</v>
      </c>
      <c r="F770" s="15" t="str">
        <f>VLOOKUP(A770,tab_funcao!$A$2:$C$115,3,FALSE)</f>
        <v>10 - Saúde</v>
      </c>
      <c r="G770" s="15" t="str">
        <f t="shared" si="23"/>
        <v>8585 - ATENCAO A SAUDE DA POPULACAO PARA PROCEDIMENTOS EM MEDIA E A</v>
      </c>
      <c r="H770" s="15" t="s">
        <v>247</v>
      </c>
      <c r="I770" s="15"/>
      <c r="J770" s="16">
        <v>0</v>
      </c>
    </row>
    <row r="771" spans="1:12" x14ac:dyDescent="0.15">
      <c r="A771" t="s">
        <v>102</v>
      </c>
      <c r="B771" t="s">
        <v>103</v>
      </c>
      <c r="C771" t="s">
        <v>1342</v>
      </c>
      <c r="D771" t="s">
        <v>1343</v>
      </c>
      <c r="E771" s="15" t="str">
        <f t="shared" si="22"/>
        <v>302 - ASSISTENCIA HOSPITALAR E AMBULATORIAL</v>
      </c>
      <c r="F771" s="15" t="str">
        <f>VLOOKUP(A771,tab_funcao!$A$2:$C$115,3,FALSE)</f>
        <v>10 - Saúde</v>
      </c>
      <c r="G771" s="15" t="str">
        <f t="shared" si="23"/>
        <v>8585 - ATENCAO A SAUDE DA POPULACAO PARA PROCEDIMENTOS EM MEDIA E A</v>
      </c>
      <c r="H771" s="15" t="s">
        <v>246</v>
      </c>
      <c r="I771" s="16">
        <v>51651867894</v>
      </c>
      <c r="J771" s="16">
        <v>49718522964</v>
      </c>
      <c r="K771" s="13">
        <v>52896267894</v>
      </c>
      <c r="L771" s="13">
        <v>50207748856</v>
      </c>
    </row>
    <row r="772" spans="1:12" x14ac:dyDescent="0.15">
      <c r="A772" t="s">
        <v>102</v>
      </c>
      <c r="B772" t="s">
        <v>103</v>
      </c>
      <c r="C772" t="s">
        <v>1344</v>
      </c>
      <c r="D772" t="s">
        <v>1345</v>
      </c>
      <c r="E772" s="15" t="str">
        <f t="shared" si="22"/>
        <v>302 - ASSISTENCIA HOSPITALAR E AMBULATORIAL</v>
      </c>
      <c r="F772" s="15" t="str">
        <f>VLOOKUP(A772,tab_funcao!$A$2:$C$115,3,FALSE)</f>
        <v>10 - Saúde</v>
      </c>
      <c r="G772" s="15" t="str">
        <f t="shared" si="23"/>
        <v>8721 - IMPLEMENTACAO DA REGULACAO, CONTROLE E AVALIACAO DA ATENCAO</v>
      </c>
      <c r="H772" s="15" t="s">
        <v>247</v>
      </c>
      <c r="I772" s="15"/>
      <c r="J772" s="16">
        <v>0</v>
      </c>
    </row>
    <row r="773" spans="1:12" x14ac:dyDescent="0.15">
      <c r="A773" t="s">
        <v>102</v>
      </c>
      <c r="B773" t="s">
        <v>103</v>
      </c>
      <c r="C773" t="s">
        <v>1344</v>
      </c>
      <c r="D773" t="s">
        <v>1345</v>
      </c>
      <c r="E773" s="15" t="str">
        <f t="shared" si="22"/>
        <v>302 - ASSISTENCIA HOSPITALAR E AMBULATORIAL</v>
      </c>
      <c r="F773" s="15" t="str">
        <f>VLOOKUP(A773,tab_funcao!$A$2:$C$115,3,FALSE)</f>
        <v>10 - Saúde</v>
      </c>
      <c r="G773" s="15" t="str">
        <f t="shared" si="23"/>
        <v>8721 - IMPLEMENTACAO DA REGULACAO, CONTROLE E AVALIACAO DA ATENCAO</v>
      </c>
      <c r="H773" s="15" t="s">
        <v>246</v>
      </c>
      <c r="I773" s="16">
        <v>42000000</v>
      </c>
      <c r="J773" s="16">
        <v>45000000</v>
      </c>
      <c r="K773" s="13">
        <v>42000000</v>
      </c>
      <c r="L773" s="13">
        <v>469333</v>
      </c>
    </row>
    <row r="774" spans="1:12" x14ac:dyDescent="0.15">
      <c r="A774" t="s">
        <v>102</v>
      </c>
      <c r="B774" t="s">
        <v>103</v>
      </c>
      <c r="C774" t="s">
        <v>1346</v>
      </c>
      <c r="D774" t="s">
        <v>1347</v>
      </c>
      <c r="E774" s="15" t="str">
        <f t="shared" si="22"/>
        <v>302 - ASSISTENCIA HOSPITALAR E AMBULATORIAL</v>
      </c>
      <c r="F774" s="15" t="str">
        <f>VLOOKUP(A774,tab_funcao!$A$2:$C$115,3,FALSE)</f>
        <v>10 - Saúde</v>
      </c>
      <c r="G774" s="15" t="str">
        <f t="shared" si="23"/>
        <v>8755 - APERFEICOAMENTO, AVALIACAO E DESENVOLVIMENTO DE ACOES E SERV</v>
      </c>
      <c r="H774" s="15" t="s">
        <v>247</v>
      </c>
      <c r="I774" s="15"/>
      <c r="J774" s="16">
        <v>0</v>
      </c>
    </row>
    <row r="775" spans="1:12" x14ac:dyDescent="0.15">
      <c r="A775" t="s">
        <v>102</v>
      </c>
      <c r="B775" t="s">
        <v>103</v>
      </c>
      <c r="C775" t="s">
        <v>1346</v>
      </c>
      <c r="D775" t="s">
        <v>1347</v>
      </c>
      <c r="E775" s="15" t="str">
        <f t="shared" si="22"/>
        <v>302 - ASSISTENCIA HOSPITALAR E AMBULATORIAL</v>
      </c>
      <c r="F775" s="15" t="str">
        <f>VLOOKUP(A775,tab_funcao!$A$2:$C$115,3,FALSE)</f>
        <v>10 - Saúde</v>
      </c>
      <c r="G775" s="15" t="str">
        <f t="shared" si="23"/>
        <v>8755 - APERFEICOAMENTO, AVALIACAO E DESENVOLVIMENTO DE ACOES E SERV</v>
      </c>
      <c r="H775" s="15" t="s">
        <v>246</v>
      </c>
      <c r="I775" s="16">
        <v>108600000</v>
      </c>
      <c r="J775" s="16">
        <v>108600000</v>
      </c>
      <c r="K775" s="13">
        <v>108600000</v>
      </c>
      <c r="L775" s="13">
        <v>110475000</v>
      </c>
    </row>
    <row r="776" spans="1:12" x14ac:dyDescent="0.15">
      <c r="A776" t="s">
        <v>102</v>
      </c>
      <c r="B776" t="s">
        <v>103</v>
      </c>
      <c r="C776" t="s">
        <v>1348</v>
      </c>
      <c r="D776" t="s">
        <v>1347</v>
      </c>
      <c r="E776" s="15" t="str">
        <f t="shared" si="22"/>
        <v>302 - ASSISTENCIA HOSPITALAR E AMBULATORIAL</v>
      </c>
      <c r="F776" s="15" t="str">
        <f>VLOOKUP(A776,tab_funcao!$A$2:$C$115,3,FALSE)</f>
        <v>10 - Saúde</v>
      </c>
      <c r="G776" s="15" t="str">
        <f t="shared" si="23"/>
        <v>8758 - APERFEICOAMENTO, AVALIACAO E DESENVOLVIMENTO DE ACOES E SERV</v>
      </c>
      <c r="H776" s="15" t="s">
        <v>247</v>
      </c>
      <c r="I776" s="15"/>
      <c r="J776" s="16">
        <v>0</v>
      </c>
    </row>
    <row r="777" spans="1:12" x14ac:dyDescent="0.15">
      <c r="A777" t="s">
        <v>102</v>
      </c>
      <c r="B777" t="s">
        <v>103</v>
      </c>
      <c r="C777" t="s">
        <v>1348</v>
      </c>
      <c r="D777" t="s">
        <v>1347</v>
      </c>
      <c r="E777" s="15" t="str">
        <f t="shared" si="22"/>
        <v>302 - ASSISTENCIA HOSPITALAR E AMBULATORIAL</v>
      </c>
      <c r="F777" s="15" t="str">
        <f>VLOOKUP(A777,tab_funcao!$A$2:$C$115,3,FALSE)</f>
        <v>10 - Saúde</v>
      </c>
      <c r="G777" s="15" t="str">
        <f t="shared" si="23"/>
        <v>8758 - APERFEICOAMENTO, AVALIACAO E DESENVOLVIMENTO DE ACOES E SERV</v>
      </c>
      <c r="H777" s="15" t="s">
        <v>246</v>
      </c>
      <c r="I777" s="16">
        <v>420600000</v>
      </c>
      <c r="J777" s="16">
        <v>320550000</v>
      </c>
      <c r="K777" s="13">
        <v>420600000</v>
      </c>
      <c r="L777" s="13">
        <v>309322936</v>
      </c>
    </row>
    <row r="778" spans="1:12" x14ac:dyDescent="0.15">
      <c r="A778" t="s">
        <v>102</v>
      </c>
      <c r="B778" t="s">
        <v>103</v>
      </c>
      <c r="C778" t="s">
        <v>1349</v>
      </c>
      <c r="D778" t="s">
        <v>1347</v>
      </c>
      <c r="E778" s="15" t="str">
        <f t="shared" si="22"/>
        <v>302 - ASSISTENCIA HOSPITALAR E AMBULATORIAL</v>
      </c>
      <c r="F778" s="15" t="str">
        <f>VLOOKUP(A778,tab_funcao!$A$2:$C$115,3,FALSE)</f>
        <v>10 - Saúde</v>
      </c>
      <c r="G778" s="15" t="str">
        <f t="shared" si="23"/>
        <v>8759 - APERFEICOAMENTO, AVALIACAO E DESENVOLVIMENTO DE ACOES E SERV</v>
      </c>
      <c r="H778" s="15" t="s">
        <v>247</v>
      </c>
      <c r="I778" s="15"/>
      <c r="J778" s="16">
        <v>0</v>
      </c>
    </row>
    <row r="779" spans="1:12" x14ac:dyDescent="0.15">
      <c r="A779" t="s">
        <v>102</v>
      </c>
      <c r="B779" t="s">
        <v>103</v>
      </c>
      <c r="C779" t="s">
        <v>1349</v>
      </c>
      <c r="D779" t="s">
        <v>1347</v>
      </c>
      <c r="E779" s="15" t="str">
        <f t="shared" si="22"/>
        <v>302 - ASSISTENCIA HOSPITALAR E AMBULATORIAL</v>
      </c>
      <c r="F779" s="15" t="str">
        <f>VLOOKUP(A779,tab_funcao!$A$2:$C$115,3,FALSE)</f>
        <v>10 - Saúde</v>
      </c>
      <c r="G779" s="15" t="str">
        <f t="shared" si="23"/>
        <v>8759 - APERFEICOAMENTO, AVALIACAO E DESENVOLVIMENTO DE ACOES E SERV</v>
      </c>
      <c r="H779" s="15" t="s">
        <v>246</v>
      </c>
      <c r="I779" s="16">
        <v>196600000</v>
      </c>
      <c r="J779" s="16">
        <v>236000000</v>
      </c>
      <c r="K779" s="13">
        <v>196600000</v>
      </c>
      <c r="L779" s="13">
        <v>211000001</v>
      </c>
    </row>
    <row r="780" spans="1:12" x14ac:dyDescent="0.15">
      <c r="A780" t="s">
        <v>102</v>
      </c>
      <c r="B780" t="s">
        <v>103</v>
      </c>
      <c r="C780" t="s">
        <v>1350</v>
      </c>
      <c r="D780" t="s">
        <v>1351</v>
      </c>
      <c r="E780" s="15" t="str">
        <f t="shared" ref="E780:E843" si="24">A780&amp;" - "&amp;B780</f>
        <v>302 - ASSISTENCIA HOSPITALAR E AMBULATORIAL</v>
      </c>
      <c r="F780" s="15" t="str">
        <f>VLOOKUP(A780,tab_funcao!$A$2:$C$115,3,FALSE)</f>
        <v>10 - Saúde</v>
      </c>
      <c r="G780" s="15" t="str">
        <f t="shared" ref="G780:G843" si="25">C780&amp;" - "&amp;D780</f>
        <v>8933 - ESTRUTURACAO DE SERVICOS DE ATENCAO AS URGENCIAS E EMERGENCI</v>
      </c>
      <c r="H780" s="15" t="s">
        <v>246</v>
      </c>
      <c r="I780" s="16">
        <v>169400000</v>
      </c>
      <c r="J780" s="16">
        <v>210500000</v>
      </c>
      <c r="K780" s="13">
        <v>208200000</v>
      </c>
      <c r="L780" s="13">
        <v>154466842</v>
      </c>
    </row>
    <row r="781" spans="1:12" x14ac:dyDescent="0.15">
      <c r="A781" t="s">
        <v>104</v>
      </c>
      <c r="B781" t="s">
        <v>105</v>
      </c>
      <c r="C781" t="s">
        <v>1352</v>
      </c>
      <c r="D781" t="s">
        <v>1353</v>
      </c>
      <c r="E781" s="15" t="str">
        <f t="shared" si="24"/>
        <v>303 - SUPORTE PROFILATICO E TERAPEUTICO</v>
      </c>
      <c r="F781" s="15" t="str">
        <f>VLOOKUP(A781,tab_funcao!$A$2:$C$115,3,FALSE)</f>
        <v>10 - Saúde</v>
      </c>
      <c r="G781" s="15" t="str">
        <f t="shared" si="25"/>
        <v>20AE - PROMOCAO DA ASSISTENCIA FARMACEUTICA E INSUMOS ESTRATEGICOS</v>
      </c>
      <c r="H781" s="15" t="s">
        <v>247</v>
      </c>
      <c r="I781" s="15"/>
      <c r="J781" s="16">
        <v>0</v>
      </c>
    </row>
    <row r="782" spans="1:12" x14ac:dyDescent="0.15">
      <c r="A782" t="s">
        <v>104</v>
      </c>
      <c r="B782" t="s">
        <v>105</v>
      </c>
      <c r="C782" t="s">
        <v>1352</v>
      </c>
      <c r="D782" t="s">
        <v>1353</v>
      </c>
      <c r="E782" s="15" t="str">
        <f t="shared" si="24"/>
        <v>303 - SUPORTE PROFILATICO E TERAPEUTICO</v>
      </c>
      <c r="F782" s="15" t="str">
        <f>VLOOKUP(A782,tab_funcao!$A$2:$C$115,3,FALSE)</f>
        <v>10 - Saúde</v>
      </c>
      <c r="G782" s="15" t="str">
        <f t="shared" si="25"/>
        <v>20AE - PROMOCAO DA ASSISTENCIA FARMACEUTICA E INSUMOS ESTRATEGICOS</v>
      </c>
      <c r="H782" s="15" t="s">
        <v>246</v>
      </c>
      <c r="I782" s="16">
        <v>1905300000</v>
      </c>
      <c r="J782" s="16">
        <v>1883500000</v>
      </c>
      <c r="K782" s="13">
        <v>1905300000</v>
      </c>
      <c r="L782" s="13">
        <v>1883500000</v>
      </c>
    </row>
    <row r="783" spans="1:12" x14ac:dyDescent="0.15">
      <c r="A783" t="s">
        <v>104</v>
      </c>
      <c r="B783" t="s">
        <v>105</v>
      </c>
      <c r="C783" t="s">
        <v>1354</v>
      </c>
      <c r="D783" t="s">
        <v>1355</v>
      </c>
      <c r="E783" s="15" t="str">
        <f t="shared" si="24"/>
        <v>303 - SUPORTE PROFILATICO E TERAPEUTICO</v>
      </c>
      <c r="F783" s="15" t="str">
        <f>VLOOKUP(A783,tab_funcao!$A$2:$C$115,3,FALSE)</f>
        <v>10 - Saúde</v>
      </c>
      <c r="G783" s="15" t="str">
        <f t="shared" si="25"/>
        <v>20AH - ORGANIZACAO DOS SERVICOS DE ASSISTENCIA FARMACEUTICA NO SUS</v>
      </c>
      <c r="H783" s="15" t="s">
        <v>247</v>
      </c>
      <c r="I783" s="15"/>
      <c r="J783" s="16">
        <v>0</v>
      </c>
    </row>
    <row r="784" spans="1:12" x14ac:dyDescent="0.15">
      <c r="A784" t="s">
        <v>104</v>
      </c>
      <c r="B784" t="s">
        <v>105</v>
      </c>
      <c r="C784" t="s">
        <v>1354</v>
      </c>
      <c r="D784" t="s">
        <v>1355</v>
      </c>
      <c r="E784" s="15" t="str">
        <f t="shared" si="24"/>
        <v>303 - SUPORTE PROFILATICO E TERAPEUTICO</v>
      </c>
      <c r="F784" s="15" t="str">
        <f>VLOOKUP(A784,tab_funcao!$A$2:$C$115,3,FALSE)</f>
        <v>10 - Saúde</v>
      </c>
      <c r="G784" s="15" t="str">
        <f t="shared" si="25"/>
        <v>20AH - ORGANIZACAO DOS SERVICOS DE ASSISTENCIA FARMACEUTICA NO SUS</v>
      </c>
      <c r="H784" s="15" t="s">
        <v>246</v>
      </c>
      <c r="I784" s="16">
        <v>90000000</v>
      </c>
      <c r="J784" s="16">
        <v>90000000</v>
      </c>
      <c r="K784" s="13">
        <v>90000000</v>
      </c>
      <c r="L784" s="13">
        <v>83348000</v>
      </c>
    </row>
    <row r="785" spans="1:12" x14ac:dyDescent="0.15">
      <c r="A785" t="s">
        <v>104</v>
      </c>
      <c r="B785" t="s">
        <v>105</v>
      </c>
      <c r="C785" t="s">
        <v>1356</v>
      </c>
      <c r="D785" t="s">
        <v>1357</v>
      </c>
      <c r="E785" s="15" t="str">
        <f t="shared" si="24"/>
        <v>303 - SUPORTE PROFILATICO E TERAPEUTICO</v>
      </c>
      <c r="F785" s="15" t="str">
        <f>VLOOKUP(A785,tab_funcao!$A$2:$C$115,3,FALSE)</f>
        <v>10 - Saúde</v>
      </c>
      <c r="G785" s="15" t="str">
        <f t="shared" si="25"/>
        <v>20AI - AUXILIO-REABILITACAO PSICOSSOCIAL AOS EGRESSOS DE LONGAS INT</v>
      </c>
      <c r="H785" s="15" t="s">
        <v>247</v>
      </c>
      <c r="I785" s="15"/>
      <c r="J785" s="16">
        <v>0</v>
      </c>
    </row>
    <row r="786" spans="1:12" x14ac:dyDescent="0.15">
      <c r="A786" t="s">
        <v>104</v>
      </c>
      <c r="B786" t="s">
        <v>105</v>
      </c>
      <c r="C786" t="s">
        <v>1356</v>
      </c>
      <c r="D786" t="s">
        <v>1357</v>
      </c>
      <c r="E786" s="15" t="str">
        <f t="shared" si="24"/>
        <v>303 - SUPORTE PROFILATICO E TERAPEUTICO</v>
      </c>
      <c r="F786" s="15" t="str">
        <f>VLOOKUP(A786,tab_funcao!$A$2:$C$115,3,FALSE)</f>
        <v>10 - Saúde</v>
      </c>
      <c r="G786" s="15" t="str">
        <f t="shared" si="25"/>
        <v>20AI - AUXILIO-REABILITACAO PSICOSSOCIAL AOS EGRESSOS DE LONGAS INT</v>
      </c>
      <c r="H786" s="15" t="s">
        <v>246</v>
      </c>
      <c r="I786" s="16">
        <v>28000000</v>
      </c>
      <c r="J786" s="16">
        <v>28000000</v>
      </c>
      <c r="K786" s="13">
        <v>28000000</v>
      </c>
      <c r="L786" s="13">
        <v>22100000</v>
      </c>
    </row>
    <row r="787" spans="1:12" x14ac:dyDescent="0.15">
      <c r="A787" t="s">
        <v>104</v>
      </c>
      <c r="B787" t="s">
        <v>105</v>
      </c>
      <c r="C787" t="s">
        <v>1358</v>
      </c>
      <c r="D787" t="s">
        <v>1359</v>
      </c>
      <c r="E787" s="15" t="str">
        <f t="shared" si="24"/>
        <v>303 - SUPORTE PROFILATICO E TERAPEUTICO</v>
      </c>
      <c r="F787" s="15" t="str">
        <f>VLOOKUP(A787,tab_funcao!$A$2:$C$115,3,FALSE)</f>
        <v>10 - Saúde</v>
      </c>
      <c r="G787" s="15" t="str">
        <f t="shared" si="25"/>
        <v>20K3 - AVALIACAO E INCORPORACAO DE TECNOLOGIAS DE SAUDE NO AMBITO D</v>
      </c>
      <c r="H787" s="15" t="s">
        <v>247</v>
      </c>
      <c r="I787" s="15"/>
      <c r="J787" s="16">
        <v>0</v>
      </c>
    </row>
    <row r="788" spans="1:12" x14ac:dyDescent="0.15">
      <c r="A788" t="s">
        <v>104</v>
      </c>
      <c r="B788" t="s">
        <v>105</v>
      </c>
      <c r="C788" t="s">
        <v>1358</v>
      </c>
      <c r="D788" t="s">
        <v>1359</v>
      </c>
      <c r="E788" s="15" t="str">
        <f t="shared" si="24"/>
        <v>303 - SUPORTE PROFILATICO E TERAPEUTICO</v>
      </c>
      <c r="F788" s="15" t="str">
        <f>VLOOKUP(A788,tab_funcao!$A$2:$C$115,3,FALSE)</f>
        <v>10 - Saúde</v>
      </c>
      <c r="G788" s="15" t="str">
        <f t="shared" si="25"/>
        <v>20K3 - AVALIACAO E INCORPORACAO DE TECNOLOGIAS DE SAUDE NO AMBITO D</v>
      </c>
      <c r="H788" s="15" t="s">
        <v>246</v>
      </c>
      <c r="I788" s="16">
        <v>16200000</v>
      </c>
      <c r="J788" s="16">
        <v>16200000</v>
      </c>
      <c r="K788" s="13">
        <v>16200000</v>
      </c>
      <c r="L788" s="13">
        <v>6590000</v>
      </c>
    </row>
    <row r="789" spans="1:12" x14ac:dyDescent="0.15">
      <c r="A789" t="s">
        <v>104</v>
      </c>
      <c r="B789" t="s">
        <v>105</v>
      </c>
      <c r="C789" t="s">
        <v>1360</v>
      </c>
      <c r="D789" t="s">
        <v>1361</v>
      </c>
      <c r="E789" s="15" t="str">
        <f t="shared" si="24"/>
        <v>303 - SUPORTE PROFILATICO E TERAPEUTICO</v>
      </c>
      <c r="F789" s="15" t="str">
        <f>VLOOKUP(A789,tab_funcao!$A$2:$C$115,3,FALSE)</f>
        <v>10 - Saúde</v>
      </c>
      <c r="G789" s="15" t="str">
        <f t="shared" si="25"/>
        <v>20K5 - APOIO AO USO DE PLANTAS MEDICINAIS E FITOTERAPICOS NO SUS</v>
      </c>
      <c r="H789" s="15" t="s">
        <v>247</v>
      </c>
      <c r="I789" s="15"/>
      <c r="J789" s="16">
        <v>0</v>
      </c>
    </row>
    <row r="790" spans="1:12" x14ac:dyDescent="0.15">
      <c r="A790" t="s">
        <v>104</v>
      </c>
      <c r="B790" t="s">
        <v>105</v>
      </c>
      <c r="C790" t="s">
        <v>1360</v>
      </c>
      <c r="D790" t="s">
        <v>1361</v>
      </c>
      <c r="E790" s="15" t="str">
        <f t="shared" si="24"/>
        <v>303 - SUPORTE PROFILATICO E TERAPEUTICO</v>
      </c>
      <c r="F790" s="15" t="str">
        <f>VLOOKUP(A790,tab_funcao!$A$2:$C$115,3,FALSE)</f>
        <v>10 - Saúde</v>
      </c>
      <c r="G790" s="15" t="str">
        <f t="shared" si="25"/>
        <v>20K5 - APOIO AO USO DE PLANTAS MEDICINAIS E FITOTERAPICOS NO SUS</v>
      </c>
      <c r="H790" s="15" t="s">
        <v>246</v>
      </c>
      <c r="I790" s="16">
        <v>8500000</v>
      </c>
      <c r="J790" s="16">
        <v>8500000</v>
      </c>
      <c r="K790" s="13">
        <v>8500000</v>
      </c>
      <c r="L790" s="13">
        <v>7900000</v>
      </c>
    </row>
    <row r="791" spans="1:12" x14ac:dyDescent="0.15">
      <c r="A791" t="s">
        <v>104</v>
      </c>
      <c r="B791" t="s">
        <v>105</v>
      </c>
      <c r="C791" t="s">
        <v>1362</v>
      </c>
      <c r="D791" t="s">
        <v>1363</v>
      </c>
      <c r="E791" s="15" t="str">
        <f t="shared" si="24"/>
        <v>303 - SUPORTE PROFILATICO E TERAPEUTICO</v>
      </c>
      <c r="F791" s="15" t="str">
        <f>VLOOKUP(A791,tab_funcao!$A$2:$C$115,3,FALSE)</f>
        <v>10 - Saúde</v>
      </c>
      <c r="G791" s="15" t="str">
        <f t="shared" si="25"/>
        <v>20YR - MANUTENCAO E FUNCIONAMENTO DO PROGRAMA FARMACIA POPULAR DO B</v>
      </c>
      <c r="H791" s="15" t="s">
        <v>247</v>
      </c>
      <c r="I791" s="15"/>
      <c r="J791" s="16">
        <v>0</v>
      </c>
    </row>
    <row r="792" spans="1:12" x14ac:dyDescent="0.15">
      <c r="A792" t="s">
        <v>104</v>
      </c>
      <c r="B792" t="s">
        <v>105</v>
      </c>
      <c r="C792" t="s">
        <v>1362</v>
      </c>
      <c r="D792" t="s">
        <v>1363</v>
      </c>
      <c r="E792" s="15" t="str">
        <f t="shared" si="24"/>
        <v>303 - SUPORTE PROFILATICO E TERAPEUTICO</v>
      </c>
      <c r="F792" s="15" t="str">
        <f>VLOOKUP(A792,tab_funcao!$A$2:$C$115,3,FALSE)</f>
        <v>10 - Saúde</v>
      </c>
      <c r="G792" s="15" t="str">
        <f t="shared" si="25"/>
        <v>20YR - MANUTENCAO E FUNCIONAMENTO DO PROGRAMA FARMACIA POPULAR DO B</v>
      </c>
      <c r="H792" s="15" t="s">
        <v>246</v>
      </c>
      <c r="I792" s="16">
        <v>2040000000</v>
      </c>
      <c r="J792" s="16">
        <v>2040000000</v>
      </c>
      <c r="K792" s="13">
        <v>2040000000</v>
      </c>
      <c r="L792" s="13">
        <v>2101424619</v>
      </c>
    </row>
    <row r="793" spans="1:12" x14ac:dyDescent="0.15">
      <c r="A793" t="s">
        <v>104</v>
      </c>
      <c r="B793" t="s">
        <v>105</v>
      </c>
      <c r="C793" t="s">
        <v>1364</v>
      </c>
      <c r="D793" t="s">
        <v>1363</v>
      </c>
      <c r="E793" s="15" t="str">
        <f t="shared" si="24"/>
        <v>303 - SUPORTE PROFILATICO E TERAPEUTICO</v>
      </c>
      <c r="F793" s="15" t="str">
        <f>VLOOKUP(A793,tab_funcao!$A$2:$C$115,3,FALSE)</f>
        <v>10 - Saúde</v>
      </c>
      <c r="G793" s="15" t="str">
        <f t="shared" si="25"/>
        <v>20YS - MANUTENCAO E FUNCIONAMENTO DO PROGRAMA FARMACIA POPULAR DO B</v>
      </c>
      <c r="H793" s="15" t="s">
        <v>247</v>
      </c>
      <c r="I793" s="16">
        <v>245500000</v>
      </c>
      <c r="J793" s="16">
        <v>132000000</v>
      </c>
      <c r="L793" s="13">
        <v>127482960</v>
      </c>
    </row>
    <row r="794" spans="1:12" x14ac:dyDescent="0.15">
      <c r="A794" t="s">
        <v>104</v>
      </c>
      <c r="B794" t="s">
        <v>105</v>
      </c>
      <c r="C794" t="s">
        <v>1364</v>
      </c>
      <c r="D794" t="s">
        <v>1363</v>
      </c>
      <c r="E794" s="15" t="str">
        <f t="shared" si="24"/>
        <v>303 - SUPORTE PROFILATICO E TERAPEUTICO</v>
      </c>
      <c r="F794" s="15" t="str">
        <f>VLOOKUP(A794,tab_funcao!$A$2:$C$115,3,FALSE)</f>
        <v>10 - Saúde</v>
      </c>
      <c r="G794" s="15" t="str">
        <f t="shared" si="25"/>
        <v>20YS - MANUTENCAO E FUNCIONAMENTO DO PROGRAMA FARMACIA POPULAR DO B</v>
      </c>
      <c r="H794" s="15" t="s">
        <v>246</v>
      </c>
      <c r="I794" s="16">
        <v>184445983</v>
      </c>
      <c r="J794" s="16">
        <v>348000000</v>
      </c>
      <c r="K794" s="13">
        <v>36770498</v>
      </c>
      <c r="L794" s="13">
        <v>368562755</v>
      </c>
    </row>
    <row r="795" spans="1:12" x14ac:dyDescent="0.15">
      <c r="A795" t="s">
        <v>104</v>
      </c>
      <c r="B795" t="s">
        <v>105</v>
      </c>
      <c r="C795" t="s">
        <v>1365</v>
      </c>
      <c r="D795" t="s">
        <v>1366</v>
      </c>
      <c r="E795" s="15" t="str">
        <f t="shared" si="24"/>
        <v>303 - SUPORTE PROFILATICO E TERAPEUTICO</v>
      </c>
      <c r="F795" s="15" t="str">
        <f>VLOOKUP(A795,tab_funcao!$A$2:$C$115,3,FALSE)</f>
        <v>10 - Saúde</v>
      </c>
      <c r="G795" s="15" t="str">
        <f t="shared" si="25"/>
        <v>2522 - PRODUCAO DE FARMACOS, MEDICAMENTOS E FITOTERAPICOS</v>
      </c>
      <c r="H795" s="15" t="s">
        <v>246</v>
      </c>
      <c r="I795" s="16">
        <v>453222</v>
      </c>
      <c r="J795" s="16">
        <v>1989514</v>
      </c>
      <c r="K795" s="13">
        <v>283227</v>
      </c>
      <c r="L795" s="13">
        <v>0</v>
      </c>
    </row>
    <row r="796" spans="1:12" x14ac:dyDescent="0.15">
      <c r="A796" t="s">
        <v>104</v>
      </c>
      <c r="B796" t="s">
        <v>105</v>
      </c>
      <c r="C796" t="s">
        <v>1367</v>
      </c>
      <c r="D796" t="s">
        <v>1368</v>
      </c>
      <c r="E796" s="15" t="str">
        <f t="shared" si="24"/>
        <v>303 - SUPORTE PROFILATICO E TERAPEUTICO</v>
      </c>
      <c r="F796" s="15" t="str">
        <f>VLOOKUP(A796,tab_funcao!$A$2:$C$115,3,FALSE)</f>
        <v>10 - Saúde</v>
      </c>
      <c r="G796" s="15" t="str">
        <f t="shared" si="25"/>
        <v>4295 - ATENCAO AOS PACIENTES PORTADORES DE DOENCAS HEMATOLOGICAS</v>
      </c>
      <c r="H796" s="15" t="s">
        <v>247</v>
      </c>
      <c r="I796" s="15"/>
      <c r="J796" s="16">
        <v>0</v>
      </c>
    </row>
    <row r="797" spans="1:12" x14ac:dyDescent="0.15">
      <c r="A797" t="s">
        <v>104</v>
      </c>
      <c r="B797" t="s">
        <v>105</v>
      </c>
      <c r="C797" t="s">
        <v>1367</v>
      </c>
      <c r="D797" t="s">
        <v>1368</v>
      </c>
      <c r="E797" s="15" t="str">
        <f t="shared" si="24"/>
        <v>303 - SUPORTE PROFILATICO E TERAPEUTICO</v>
      </c>
      <c r="F797" s="15" t="str">
        <f>VLOOKUP(A797,tab_funcao!$A$2:$C$115,3,FALSE)</f>
        <v>10 - Saúde</v>
      </c>
      <c r="G797" s="15" t="str">
        <f t="shared" si="25"/>
        <v>4295 - ATENCAO AOS PACIENTES PORTADORES DE DOENCAS HEMATOLOGICAS</v>
      </c>
      <c r="H797" s="15" t="s">
        <v>246</v>
      </c>
      <c r="I797" s="16">
        <v>1539700000</v>
      </c>
      <c r="J797" s="16">
        <v>1455400000</v>
      </c>
      <c r="K797" s="13">
        <v>1539700000</v>
      </c>
      <c r="L797" s="13">
        <v>1747764446</v>
      </c>
    </row>
    <row r="798" spans="1:12" x14ac:dyDescent="0.15">
      <c r="A798" t="s">
        <v>104</v>
      </c>
      <c r="B798" t="s">
        <v>105</v>
      </c>
      <c r="C798" t="s">
        <v>1369</v>
      </c>
      <c r="D798" t="s">
        <v>1370</v>
      </c>
      <c r="E798" s="15" t="str">
        <f t="shared" si="24"/>
        <v>303 - SUPORTE PROFILATICO E TERAPEUTICO</v>
      </c>
      <c r="F798" s="15" t="str">
        <f>VLOOKUP(A798,tab_funcao!$A$2:$C$115,3,FALSE)</f>
        <v>10 - Saúde</v>
      </c>
      <c r="G798" s="15" t="str">
        <f t="shared" si="25"/>
        <v>4368 - PROMOCAO DA ASSISTENCIA FARMACEUTICA POR MEIO DA DISPONIBILI</v>
      </c>
      <c r="H798" s="15" t="s">
        <v>247</v>
      </c>
      <c r="I798" s="15"/>
      <c r="J798" s="16">
        <v>0</v>
      </c>
    </row>
    <row r="799" spans="1:12" x14ac:dyDescent="0.15">
      <c r="A799" t="s">
        <v>104</v>
      </c>
      <c r="B799" t="s">
        <v>105</v>
      </c>
      <c r="C799" t="s">
        <v>1369</v>
      </c>
      <c r="D799" t="s">
        <v>1370</v>
      </c>
      <c r="E799" s="15" t="str">
        <f t="shared" si="24"/>
        <v>303 - SUPORTE PROFILATICO E TERAPEUTICO</v>
      </c>
      <c r="F799" s="15" t="str">
        <f>VLOOKUP(A799,tab_funcao!$A$2:$C$115,3,FALSE)</f>
        <v>10 - Saúde</v>
      </c>
      <c r="G799" s="15" t="str">
        <f t="shared" si="25"/>
        <v>4368 - PROMOCAO DA ASSISTENCIA FARMACEUTICA POR MEIO DA DISPONIBILI</v>
      </c>
      <c r="H799" s="15" t="s">
        <v>246</v>
      </c>
      <c r="I799" s="16">
        <v>350000000</v>
      </c>
      <c r="J799" s="16">
        <v>340000000</v>
      </c>
      <c r="K799" s="13">
        <v>350000000</v>
      </c>
      <c r="L799" s="13">
        <v>305000000</v>
      </c>
    </row>
    <row r="800" spans="1:12" x14ac:dyDescent="0.15">
      <c r="A800" t="s">
        <v>104</v>
      </c>
      <c r="B800" t="s">
        <v>105</v>
      </c>
      <c r="C800" t="s">
        <v>1371</v>
      </c>
      <c r="D800" t="s">
        <v>1372</v>
      </c>
      <c r="E800" s="15" t="str">
        <f t="shared" si="24"/>
        <v>303 - SUPORTE PROFILATICO E TERAPEUTICO</v>
      </c>
      <c r="F800" s="15" t="str">
        <f>VLOOKUP(A800,tab_funcao!$A$2:$C$115,3,FALSE)</f>
        <v>10 - Saúde</v>
      </c>
      <c r="G800" s="15" t="str">
        <f t="shared" si="25"/>
        <v>4370 - ATENDIMENTO A POPULACAO COM MEDICAMENTOS PARA TRATAMENTO DOS</v>
      </c>
      <c r="H800" s="15" t="s">
        <v>247</v>
      </c>
      <c r="I800" s="15"/>
      <c r="J800" s="16">
        <v>0</v>
      </c>
    </row>
    <row r="801" spans="1:12" x14ac:dyDescent="0.15">
      <c r="A801" t="s">
        <v>104</v>
      </c>
      <c r="B801" t="s">
        <v>105</v>
      </c>
      <c r="C801" t="s">
        <v>1371</v>
      </c>
      <c r="D801" t="s">
        <v>1372</v>
      </c>
      <c r="E801" s="15" t="str">
        <f t="shared" si="24"/>
        <v>303 - SUPORTE PROFILATICO E TERAPEUTICO</v>
      </c>
      <c r="F801" s="15" t="str">
        <f>VLOOKUP(A801,tab_funcao!$A$2:$C$115,3,FALSE)</f>
        <v>10 - Saúde</v>
      </c>
      <c r="G801" s="15" t="str">
        <f t="shared" si="25"/>
        <v>4370 - ATENDIMENTO A POPULACAO COM MEDICAMENTOS PARA TRATAMENTO DOS</v>
      </c>
      <c r="H801" s="15" t="s">
        <v>246</v>
      </c>
      <c r="I801" s="16">
        <v>1830000000</v>
      </c>
      <c r="J801" s="16">
        <v>1880532167</v>
      </c>
      <c r="K801" s="13">
        <v>1830000000</v>
      </c>
      <c r="L801" s="13">
        <v>2076837039</v>
      </c>
    </row>
    <row r="802" spans="1:12" x14ac:dyDescent="0.15">
      <c r="A802" t="s">
        <v>104</v>
      </c>
      <c r="B802" t="s">
        <v>105</v>
      </c>
      <c r="C802" t="s">
        <v>1373</v>
      </c>
      <c r="D802" t="s">
        <v>1370</v>
      </c>
      <c r="E802" s="15" t="str">
        <f t="shared" si="24"/>
        <v>303 - SUPORTE PROFILATICO E TERAPEUTICO</v>
      </c>
      <c r="F802" s="15" t="str">
        <f>VLOOKUP(A802,tab_funcao!$A$2:$C$115,3,FALSE)</f>
        <v>10 - Saúde</v>
      </c>
      <c r="G802" s="15" t="str">
        <f t="shared" si="25"/>
        <v>4705 - PROMOCAO DA ASSISTENCIA FARMACEUTICA POR MEIO DA DISPONIBILI</v>
      </c>
      <c r="H802" s="15" t="s">
        <v>247</v>
      </c>
      <c r="I802" s="15"/>
      <c r="J802" s="16">
        <v>0</v>
      </c>
    </row>
    <row r="803" spans="1:12" x14ac:dyDescent="0.15">
      <c r="A803" t="s">
        <v>104</v>
      </c>
      <c r="B803" t="s">
        <v>105</v>
      </c>
      <c r="C803" t="s">
        <v>1373</v>
      </c>
      <c r="D803" t="s">
        <v>1370</v>
      </c>
      <c r="E803" s="15" t="str">
        <f t="shared" si="24"/>
        <v>303 - SUPORTE PROFILATICO E TERAPEUTICO</v>
      </c>
      <c r="F803" s="15" t="str">
        <f>VLOOKUP(A803,tab_funcao!$A$2:$C$115,3,FALSE)</f>
        <v>10 - Saúde</v>
      </c>
      <c r="G803" s="15" t="str">
        <f t="shared" si="25"/>
        <v>4705 - PROMOCAO DA ASSISTENCIA FARMACEUTICA POR MEIO DA DISPONIBILI</v>
      </c>
      <c r="H803" s="15" t="s">
        <v>246</v>
      </c>
      <c r="I803" s="16">
        <v>6980000000</v>
      </c>
      <c r="J803" s="16">
        <v>6234000000</v>
      </c>
      <c r="K803" s="13">
        <v>6980000000</v>
      </c>
      <c r="L803" s="13">
        <v>6269000000</v>
      </c>
    </row>
    <row r="804" spans="1:12" x14ac:dyDescent="0.15">
      <c r="A804" t="s">
        <v>104</v>
      </c>
      <c r="B804" t="s">
        <v>105</v>
      </c>
      <c r="C804" t="s">
        <v>1374</v>
      </c>
      <c r="D804" t="s">
        <v>1375</v>
      </c>
      <c r="E804" s="15" t="str">
        <f t="shared" si="24"/>
        <v>303 - SUPORTE PROFILATICO E TERAPEUTICO</v>
      </c>
      <c r="F804" s="15" t="str">
        <f>VLOOKUP(A804,tab_funcao!$A$2:$C$115,3,FALSE)</f>
        <v>10 - Saúde</v>
      </c>
      <c r="G804" s="15" t="str">
        <f t="shared" si="25"/>
        <v>6516 - APERFEICOAMENTO E AVALIACAO DOS SERVICOS DE HEMOTERAPIA E HE</v>
      </c>
      <c r="H804" s="15" t="s">
        <v>247</v>
      </c>
      <c r="I804" s="15"/>
      <c r="J804" s="16">
        <v>0</v>
      </c>
    </row>
    <row r="805" spans="1:12" x14ac:dyDescent="0.15">
      <c r="A805" t="s">
        <v>104</v>
      </c>
      <c r="B805" t="s">
        <v>105</v>
      </c>
      <c r="C805" t="s">
        <v>1374</v>
      </c>
      <c r="D805" t="s">
        <v>1375</v>
      </c>
      <c r="E805" s="15" t="str">
        <f t="shared" si="24"/>
        <v>303 - SUPORTE PROFILATICO E TERAPEUTICO</v>
      </c>
      <c r="F805" s="15" t="str">
        <f>VLOOKUP(A805,tab_funcao!$A$2:$C$115,3,FALSE)</f>
        <v>10 - Saúde</v>
      </c>
      <c r="G805" s="15" t="str">
        <f t="shared" si="25"/>
        <v>6516 - APERFEICOAMENTO E AVALIACAO DOS SERVICOS DE HEMOTERAPIA E HE</v>
      </c>
      <c r="H805" s="15" t="s">
        <v>246</v>
      </c>
      <c r="I805" s="16">
        <v>91000000</v>
      </c>
      <c r="J805" s="16">
        <v>91000000</v>
      </c>
      <c r="K805" s="13">
        <v>91000000</v>
      </c>
      <c r="L805" s="13">
        <v>91000000</v>
      </c>
    </row>
    <row r="806" spans="1:12" x14ac:dyDescent="0.15">
      <c r="A806" t="s">
        <v>104</v>
      </c>
      <c r="B806" t="s">
        <v>105</v>
      </c>
      <c r="C806" t="s">
        <v>1376</v>
      </c>
      <c r="D806" t="s">
        <v>1377</v>
      </c>
      <c r="E806" s="15" t="str">
        <f t="shared" si="24"/>
        <v>303 - SUPORTE PROFILATICO E TERAPEUTICO</v>
      </c>
      <c r="F806" s="15" t="str">
        <f>VLOOKUP(A806,tab_funcao!$A$2:$C$115,3,FALSE)</f>
        <v>10 - Saúde</v>
      </c>
      <c r="G806" s="15" t="str">
        <f t="shared" si="25"/>
        <v>7690 - ESTRUTURACAO DOS SERVICOS DE HEMATOLOGIA E HEMOTERAPIA</v>
      </c>
      <c r="H806" s="15" t="s">
        <v>247</v>
      </c>
      <c r="I806" s="15"/>
      <c r="J806" s="16">
        <v>0</v>
      </c>
    </row>
    <row r="807" spans="1:12" x14ac:dyDescent="0.15">
      <c r="A807" t="s">
        <v>104</v>
      </c>
      <c r="B807" t="s">
        <v>105</v>
      </c>
      <c r="C807" t="s">
        <v>1376</v>
      </c>
      <c r="D807" t="s">
        <v>1377</v>
      </c>
      <c r="E807" s="15" t="str">
        <f t="shared" si="24"/>
        <v>303 - SUPORTE PROFILATICO E TERAPEUTICO</v>
      </c>
      <c r="F807" s="15" t="str">
        <f>VLOOKUP(A807,tab_funcao!$A$2:$C$115,3,FALSE)</f>
        <v>10 - Saúde</v>
      </c>
      <c r="G807" s="15" t="str">
        <f t="shared" si="25"/>
        <v>7690 - ESTRUTURACAO DOS SERVICOS DE HEMATOLOGIA E HEMOTERAPIA</v>
      </c>
      <c r="H807" s="15" t="s">
        <v>246</v>
      </c>
      <c r="I807" s="16">
        <v>31000000</v>
      </c>
      <c r="J807" s="16">
        <v>35000000</v>
      </c>
      <c r="K807" s="13">
        <v>31000000</v>
      </c>
      <c r="L807" s="13">
        <v>34980000</v>
      </c>
    </row>
    <row r="808" spans="1:12" x14ac:dyDescent="0.15">
      <c r="A808" t="s">
        <v>104</v>
      </c>
      <c r="B808" t="s">
        <v>105</v>
      </c>
      <c r="C808" t="s">
        <v>1378</v>
      </c>
      <c r="D808" t="s">
        <v>1379</v>
      </c>
      <c r="E808" s="15" t="str">
        <f t="shared" si="24"/>
        <v>303 - SUPORTE PROFILATICO E TERAPEUTICO</v>
      </c>
      <c r="F808" s="15" t="str">
        <f>VLOOKUP(A808,tab_funcao!$A$2:$C$115,3,FALSE)</f>
        <v>10 - Saúde</v>
      </c>
      <c r="G808" s="15" t="str">
        <f t="shared" si="25"/>
        <v>8636 - FORTALECIMENTO DA INOVACAO TECNOLOGICA DE INSUMOS ESTRATEGIC</v>
      </c>
      <c r="H808" s="15" t="s">
        <v>247</v>
      </c>
      <c r="I808" s="15"/>
      <c r="J808" s="16">
        <v>0</v>
      </c>
    </row>
    <row r="809" spans="1:12" x14ac:dyDescent="0.15">
      <c r="A809" t="s">
        <v>104</v>
      </c>
      <c r="B809" t="s">
        <v>105</v>
      </c>
      <c r="C809" t="s">
        <v>1378</v>
      </c>
      <c r="D809" t="s">
        <v>1379</v>
      </c>
      <c r="E809" s="15" t="str">
        <f t="shared" si="24"/>
        <v>303 - SUPORTE PROFILATICO E TERAPEUTICO</v>
      </c>
      <c r="F809" s="15" t="str">
        <f>VLOOKUP(A809,tab_funcao!$A$2:$C$115,3,FALSE)</f>
        <v>10 - Saúde</v>
      </c>
      <c r="G809" s="15" t="str">
        <f t="shared" si="25"/>
        <v>8636 - FORTALECIMENTO DA INOVACAO TECNOLOGICA DE INSUMOS ESTRATEGIC</v>
      </c>
      <c r="H809" s="15" t="s">
        <v>246</v>
      </c>
      <c r="I809" s="16">
        <v>48000000</v>
      </c>
      <c r="J809" s="16">
        <v>48000000</v>
      </c>
      <c r="K809" s="13">
        <v>48000000</v>
      </c>
      <c r="L809" s="13">
        <v>26785000</v>
      </c>
    </row>
    <row r="810" spans="1:12" x14ac:dyDescent="0.15">
      <c r="A810" t="s">
        <v>106</v>
      </c>
      <c r="B810" t="s">
        <v>107</v>
      </c>
      <c r="C810" t="s">
        <v>1380</v>
      </c>
      <c r="D810" t="s">
        <v>1381</v>
      </c>
      <c r="E810" s="15" t="str">
        <f t="shared" si="24"/>
        <v>304 - VIGILANCIA SANITARIA</v>
      </c>
      <c r="F810" s="15" t="str">
        <f>VLOOKUP(A810,tab_funcao!$A$2:$C$115,3,FALSE)</f>
        <v>10 - Saúde</v>
      </c>
      <c r="G810" s="15" t="str">
        <f t="shared" si="25"/>
        <v>20AB - INCENTIVO FINANCEIRO AOS ESTADOS, DISTRITO FEDERAL E MUNICIP</v>
      </c>
      <c r="H810" s="15" t="s">
        <v>247</v>
      </c>
      <c r="I810" s="15"/>
      <c r="J810" s="16">
        <v>0</v>
      </c>
    </row>
    <row r="811" spans="1:12" x14ac:dyDescent="0.15">
      <c r="A811" t="s">
        <v>106</v>
      </c>
      <c r="B811" t="s">
        <v>107</v>
      </c>
      <c r="C811" t="s">
        <v>1380</v>
      </c>
      <c r="D811" t="s">
        <v>1381</v>
      </c>
      <c r="E811" s="15" t="str">
        <f t="shared" si="24"/>
        <v>304 - VIGILANCIA SANITARIA</v>
      </c>
      <c r="F811" s="15" t="str">
        <f>VLOOKUP(A811,tab_funcao!$A$2:$C$115,3,FALSE)</f>
        <v>10 - Saúde</v>
      </c>
      <c r="G811" s="15" t="str">
        <f t="shared" si="25"/>
        <v>20AB - INCENTIVO FINANCEIRO AOS ESTADOS, DISTRITO FEDERAL E MUNICIP</v>
      </c>
      <c r="H811" s="15" t="s">
        <v>246</v>
      </c>
      <c r="I811" s="16">
        <v>273000000</v>
      </c>
      <c r="J811" s="16">
        <v>273134667</v>
      </c>
      <c r="K811" s="13">
        <v>273000000</v>
      </c>
      <c r="L811" s="13">
        <v>273134667</v>
      </c>
    </row>
    <row r="812" spans="1:12" x14ac:dyDescent="0.15">
      <c r="A812" t="s">
        <v>106</v>
      </c>
      <c r="B812" t="s">
        <v>107</v>
      </c>
      <c r="C812" t="s">
        <v>1382</v>
      </c>
      <c r="D812" t="s">
        <v>1383</v>
      </c>
      <c r="E812" s="15" t="str">
        <f t="shared" si="24"/>
        <v>304 - VIGILANCIA SANITARIA</v>
      </c>
      <c r="F812" s="15" t="str">
        <f>VLOOKUP(A812,tab_funcao!$A$2:$C$115,3,FALSE)</f>
        <v>10 - Saúde</v>
      </c>
      <c r="G812" s="15" t="str">
        <f t="shared" si="25"/>
        <v>6174 - ANALISE DA QUALIDADE DE PRODUTOS E INSUMOS DE SAUDE</v>
      </c>
      <c r="H812" s="15" t="s">
        <v>247</v>
      </c>
      <c r="I812" s="15"/>
      <c r="J812" s="16">
        <v>0</v>
      </c>
    </row>
    <row r="813" spans="1:12" x14ac:dyDescent="0.15">
      <c r="A813" t="s">
        <v>106</v>
      </c>
      <c r="B813" t="s">
        <v>107</v>
      </c>
      <c r="C813" t="s">
        <v>1382</v>
      </c>
      <c r="D813" t="s">
        <v>1383</v>
      </c>
      <c r="E813" s="15" t="str">
        <f t="shared" si="24"/>
        <v>304 - VIGILANCIA SANITARIA</v>
      </c>
      <c r="F813" s="15" t="str">
        <f>VLOOKUP(A813,tab_funcao!$A$2:$C$115,3,FALSE)</f>
        <v>10 - Saúde</v>
      </c>
      <c r="G813" s="15" t="str">
        <f t="shared" si="25"/>
        <v>6174 - ANALISE DA QUALIDADE DE PRODUTOS E INSUMOS DE SAUDE</v>
      </c>
      <c r="H813" s="15" t="s">
        <v>246</v>
      </c>
      <c r="I813" s="16">
        <v>14300000</v>
      </c>
      <c r="J813" s="16">
        <v>14365333</v>
      </c>
      <c r="K813" s="13">
        <v>14300000</v>
      </c>
      <c r="L813" s="13">
        <v>14065333</v>
      </c>
    </row>
    <row r="814" spans="1:12" x14ac:dyDescent="0.15">
      <c r="A814" t="s">
        <v>106</v>
      </c>
      <c r="B814" t="s">
        <v>107</v>
      </c>
      <c r="C814" t="s">
        <v>1384</v>
      </c>
      <c r="D814" t="s">
        <v>1385</v>
      </c>
      <c r="E814" s="15" t="str">
        <f t="shared" si="24"/>
        <v>304 - VIGILANCIA SANITARIA</v>
      </c>
      <c r="F814" s="15" t="str">
        <f>VLOOKUP(A814,tab_funcao!$A$2:$C$115,3,FALSE)</f>
        <v>10 - Saúde</v>
      </c>
      <c r="G814" s="15" t="str">
        <f t="shared" si="25"/>
        <v>8719 - VIGILANCIA SANITARIA DE PRODUTOS, SERVICOS E AMBIENTES</v>
      </c>
      <c r="H814" s="15" t="s">
        <v>246</v>
      </c>
      <c r="I814" s="16">
        <v>56900000</v>
      </c>
      <c r="J814" s="16">
        <v>78400000</v>
      </c>
      <c r="K814" s="13">
        <v>56900000</v>
      </c>
      <c r="L814" s="13">
        <v>26418940</v>
      </c>
    </row>
    <row r="815" spans="1:12" x14ac:dyDescent="0.15">
      <c r="A815" t="s">
        <v>108</v>
      </c>
      <c r="B815" t="s">
        <v>109</v>
      </c>
      <c r="C815" t="s">
        <v>1386</v>
      </c>
      <c r="D815" t="s">
        <v>1381</v>
      </c>
      <c r="E815" s="15" t="str">
        <f t="shared" si="24"/>
        <v>305 - VIGILANCIA EPIDEMIOLOGICA</v>
      </c>
      <c r="F815" s="15" t="str">
        <f>VLOOKUP(A815,tab_funcao!$A$2:$C$115,3,FALSE)</f>
        <v>10 - Saúde</v>
      </c>
      <c r="G815" s="15" t="str">
        <f t="shared" si="25"/>
        <v>20AL - INCENTIVO FINANCEIRO AOS ESTADOS, DISTRITO FEDERAL E MUNICIP</v>
      </c>
      <c r="H815" s="15" t="s">
        <v>247</v>
      </c>
      <c r="I815" s="15"/>
      <c r="J815" s="16">
        <v>0</v>
      </c>
    </row>
    <row r="816" spans="1:12" x14ac:dyDescent="0.15">
      <c r="A816" t="s">
        <v>108</v>
      </c>
      <c r="B816" t="s">
        <v>109</v>
      </c>
      <c r="C816" t="s">
        <v>1386</v>
      </c>
      <c r="D816" t="s">
        <v>1381</v>
      </c>
      <c r="E816" s="15" t="str">
        <f t="shared" si="24"/>
        <v>305 - VIGILANCIA EPIDEMIOLOGICA</v>
      </c>
      <c r="F816" s="15" t="str">
        <f>VLOOKUP(A816,tab_funcao!$A$2:$C$115,3,FALSE)</f>
        <v>10 - Saúde</v>
      </c>
      <c r="G816" s="15" t="str">
        <f t="shared" si="25"/>
        <v>20AL - INCENTIVO FINANCEIRO AOS ESTADOS, DISTRITO FEDERAL E MUNICIP</v>
      </c>
      <c r="H816" s="15" t="s">
        <v>246</v>
      </c>
      <c r="I816" s="16">
        <v>2674000000</v>
      </c>
      <c r="J816" s="16">
        <v>2712800000</v>
      </c>
      <c r="K816" s="13">
        <v>2674000000</v>
      </c>
      <c r="L816" s="13">
        <v>2305495128</v>
      </c>
    </row>
    <row r="817" spans="1:12" x14ac:dyDescent="0.15">
      <c r="A817" t="s">
        <v>108</v>
      </c>
      <c r="B817" t="s">
        <v>109</v>
      </c>
      <c r="C817" t="s">
        <v>1387</v>
      </c>
      <c r="D817" t="s">
        <v>1388</v>
      </c>
      <c r="E817" s="15" t="str">
        <f t="shared" si="24"/>
        <v>305 - VIGILANCIA EPIDEMIOLOGICA</v>
      </c>
      <c r="F817" s="15" t="str">
        <f>VLOOKUP(A817,tab_funcao!$A$2:$C$115,3,FALSE)</f>
        <v>10 - Saúde</v>
      </c>
      <c r="G817" s="15" t="str">
        <f t="shared" si="25"/>
        <v>20T6 - FORTALECIMENTO DA SAUDE AMBIENTAL PARA REDUCAO DOS RISCOS A</v>
      </c>
      <c r="H817" s="15" t="s">
        <v>247</v>
      </c>
      <c r="I817" s="15"/>
      <c r="J817" s="16">
        <v>0</v>
      </c>
    </row>
    <row r="818" spans="1:12" x14ac:dyDescent="0.15">
      <c r="A818" t="s">
        <v>108</v>
      </c>
      <c r="B818" t="s">
        <v>109</v>
      </c>
      <c r="C818" t="s">
        <v>1387</v>
      </c>
      <c r="D818" t="s">
        <v>1388</v>
      </c>
      <c r="E818" s="15" t="str">
        <f t="shared" si="24"/>
        <v>305 - VIGILANCIA EPIDEMIOLOGICA</v>
      </c>
      <c r="F818" s="15" t="str">
        <f>VLOOKUP(A818,tab_funcao!$A$2:$C$115,3,FALSE)</f>
        <v>10 - Saúde</v>
      </c>
      <c r="G818" s="15" t="str">
        <f t="shared" si="25"/>
        <v>20T6 - FORTALECIMENTO DA SAUDE AMBIENTAL PARA REDUCAO DOS RISCOS A</v>
      </c>
      <c r="H818" s="15" t="s">
        <v>246</v>
      </c>
      <c r="I818" s="16">
        <v>14000000</v>
      </c>
      <c r="J818" s="16">
        <v>14000000</v>
      </c>
      <c r="K818" s="13">
        <v>14000000</v>
      </c>
      <c r="L818" s="13">
        <v>1402000</v>
      </c>
    </row>
    <row r="819" spans="1:12" x14ac:dyDescent="0.15">
      <c r="A819" t="s">
        <v>108</v>
      </c>
      <c r="B819" t="s">
        <v>109</v>
      </c>
      <c r="C819" t="s">
        <v>1389</v>
      </c>
      <c r="D819" t="s">
        <v>1390</v>
      </c>
      <c r="E819" s="15" t="str">
        <f t="shared" si="24"/>
        <v>305 - VIGILANCIA EPIDEMIOLOGICA</v>
      </c>
      <c r="F819" s="15" t="str">
        <f>VLOOKUP(A819,tab_funcao!$A$2:$C$115,3,FALSE)</f>
        <v>10 - Saúde</v>
      </c>
      <c r="G819" s="15" t="str">
        <f t="shared" si="25"/>
        <v>20YE - AQUISICAO E DISTRIBUICAO DE IMUNOBIOLOGICOS E INSUMOS PARA P</v>
      </c>
      <c r="H819" s="15" t="s">
        <v>247</v>
      </c>
      <c r="I819" s="15"/>
      <c r="J819" s="16">
        <v>0</v>
      </c>
    </row>
    <row r="820" spans="1:12" x14ac:dyDescent="0.15">
      <c r="A820" t="s">
        <v>108</v>
      </c>
      <c r="B820" t="s">
        <v>109</v>
      </c>
      <c r="C820" t="s">
        <v>1389</v>
      </c>
      <c r="D820" t="s">
        <v>1390</v>
      </c>
      <c r="E820" s="15" t="str">
        <f t="shared" si="24"/>
        <v>305 - VIGILANCIA EPIDEMIOLOGICA</v>
      </c>
      <c r="F820" s="15" t="str">
        <f>VLOOKUP(A820,tab_funcao!$A$2:$C$115,3,FALSE)</f>
        <v>10 - Saúde</v>
      </c>
      <c r="G820" s="15" t="str">
        <f t="shared" si="25"/>
        <v>20YE - AQUISICAO E DISTRIBUICAO DE IMUNOBIOLOGICOS E INSUMOS PARA P</v>
      </c>
      <c r="H820" s="15" t="s">
        <v>246</v>
      </c>
      <c r="I820" s="16">
        <v>5378000000</v>
      </c>
      <c r="J820" s="16">
        <v>4903017433</v>
      </c>
      <c r="K820" s="13">
        <v>5514400000</v>
      </c>
      <c r="L820" s="13">
        <v>5170718166</v>
      </c>
    </row>
    <row r="821" spans="1:12" x14ac:dyDescent="0.15">
      <c r="A821" t="s">
        <v>108</v>
      </c>
      <c r="B821" t="s">
        <v>109</v>
      </c>
      <c r="C821" t="s">
        <v>1391</v>
      </c>
      <c r="D821" t="s">
        <v>1392</v>
      </c>
      <c r="E821" s="15" t="str">
        <f t="shared" si="24"/>
        <v>305 - VIGILANCIA EPIDEMIOLOGICA</v>
      </c>
      <c r="F821" s="15" t="str">
        <f>VLOOKUP(A821,tab_funcao!$A$2:$C$115,3,FALSE)</f>
        <v>10 - Saúde</v>
      </c>
      <c r="G821" s="15" t="str">
        <f t="shared" si="25"/>
        <v>20YJ - FORTALECIMENTO DO SISTEMA NACIONAL DE VIGILANCIA EM SAUDE</v>
      </c>
      <c r="H821" s="15" t="s">
        <v>247</v>
      </c>
      <c r="I821" s="15"/>
      <c r="J821" s="16">
        <v>0</v>
      </c>
    </row>
    <row r="822" spans="1:12" x14ac:dyDescent="0.15">
      <c r="A822" t="s">
        <v>108</v>
      </c>
      <c r="B822" t="s">
        <v>109</v>
      </c>
      <c r="C822" t="s">
        <v>1391</v>
      </c>
      <c r="D822" t="s">
        <v>1392</v>
      </c>
      <c r="E822" s="15" t="str">
        <f t="shared" si="24"/>
        <v>305 - VIGILANCIA EPIDEMIOLOGICA</v>
      </c>
      <c r="F822" s="15" t="str">
        <f>VLOOKUP(A822,tab_funcao!$A$2:$C$115,3,FALSE)</f>
        <v>10 - Saúde</v>
      </c>
      <c r="G822" s="15" t="str">
        <f t="shared" si="25"/>
        <v>20YJ - FORTALECIMENTO DO SISTEMA NACIONAL DE VIGILANCIA EM SAUDE</v>
      </c>
      <c r="H822" s="15" t="s">
        <v>246</v>
      </c>
      <c r="I822" s="16">
        <v>220000017</v>
      </c>
      <c r="J822" s="16">
        <v>288500000</v>
      </c>
      <c r="K822" s="13">
        <v>220000017</v>
      </c>
      <c r="L822" s="13">
        <v>153605677</v>
      </c>
    </row>
    <row r="823" spans="1:12" x14ac:dyDescent="0.15">
      <c r="A823" t="s">
        <v>108</v>
      </c>
      <c r="B823" t="s">
        <v>109</v>
      </c>
      <c r="C823" t="s">
        <v>700</v>
      </c>
      <c r="D823" t="s">
        <v>701</v>
      </c>
      <c r="E823" s="15" t="str">
        <f t="shared" si="24"/>
        <v>305 - VIGILANCIA EPIDEMIOLOGICA</v>
      </c>
      <c r="F823" s="15" t="str">
        <f>VLOOKUP(A823,tab_funcao!$A$2:$C$115,3,FALSE)</f>
        <v>10 - Saúde</v>
      </c>
      <c r="G823" s="15" t="str">
        <f t="shared" si="25"/>
        <v>21C0 - ENFRENTAMENTO DA EMERGENCIA DE SAUDE PUBLICA DE IMPORTANCIA</v>
      </c>
      <c r="H823" s="15" t="s">
        <v>246</v>
      </c>
      <c r="I823" s="15"/>
      <c r="J823" s="15"/>
      <c r="L823" s="13">
        <v>45000000</v>
      </c>
    </row>
    <row r="824" spans="1:12" x14ac:dyDescent="0.15">
      <c r="A824" t="s">
        <v>108</v>
      </c>
      <c r="B824" t="s">
        <v>109</v>
      </c>
      <c r="C824" t="s">
        <v>1393</v>
      </c>
      <c r="D824" t="s">
        <v>1394</v>
      </c>
      <c r="E824" s="15" t="str">
        <f t="shared" si="24"/>
        <v>305 - VIGILANCIA EPIDEMIOLOGICA</v>
      </c>
      <c r="F824" s="15" t="str">
        <f>VLOOKUP(A824,tab_funcao!$A$2:$C$115,3,FALSE)</f>
        <v>10 - Saúde</v>
      </c>
      <c r="G824" s="15" t="str">
        <f t="shared" si="25"/>
        <v>2E87 - CONTROLE DA POPULACAO DE ANIMAIS EM SITUACOES EXCEPCIONAIS (</v>
      </c>
      <c r="H824" s="15" t="s">
        <v>246</v>
      </c>
      <c r="I824" s="15"/>
      <c r="J824" s="15"/>
      <c r="L824" s="13">
        <v>13557080</v>
      </c>
    </row>
    <row r="825" spans="1:12" x14ac:dyDescent="0.15">
      <c r="A825" t="s">
        <v>108</v>
      </c>
      <c r="B825" t="s">
        <v>109</v>
      </c>
      <c r="C825" t="s">
        <v>1395</v>
      </c>
      <c r="D825" t="s">
        <v>1396</v>
      </c>
      <c r="E825" s="15" t="str">
        <f t="shared" si="24"/>
        <v>305 - VIGILANCIA EPIDEMIOLOGICA</v>
      </c>
      <c r="F825" s="15" t="str">
        <f>VLOOKUP(A825,tab_funcao!$A$2:$C$115,3,FALSE)</f>
        <v>10 - Saúde</v>
      </c>
      <c r="G825" s="15" t="str">
        <f t="shared" si="25"/>
        <v>2E95 - REFORCO DA VIGILANCIA EM SAUDE MEDIANTE AQUISICAO E DISTRIBU</v>
      </c>
      <c r="H825" s="15" t="s">
        <v>246</v>
      </c>
      <c r="I825" s="15"/>
      <c r="J825" s="15"/>
      <c r="L825" s="13">
        <v>1000000</v>
      </c>
    </row>
    <row r="826" spans="1:12" x14ac:dyDescent="0.15">
      <c r="A826" t="s">
        <v>108</v>
      </c>
      <c r="B826" t="s">
        <v>109</v>
      </c>
      <c r="C826" t="s">
        <v>1397</v>
      </c>
      <c r="D826" t="s">
        <v>1398</v>
      </c>
      <c r="E826" s="15" t="str">
        <f t="shared" si="24"/>
        <v>305 - VIGILANCIA EPIDEMIOLOGICA</v>
      </c>
      <c r="F826" s="15" t="str">
        <f>VLOOKUP(A826,tab_funcao!$A$2:$C$115,3,FALSE)</f>
        <v>10 - Saúde</v>
      </c>
      <c r="G826" s="15" t="str">
        <f t="shared" si="25"/>
        <v>8327 - MANUTENCAO DE SERVICO LABORATORIAL DE REFERENCIA PARA O CONT</v>
      </c>
      <c r="H826" s="15" t="s">
        <v>247</v>
      </c>
      <c r="I826" s="15"/>
      <c r="J826" s="16">
        <v>0</v>
      </c>
    </row>
    <row r="827" spans="1:12" x14ac:dyDescent="0.15">
      <c r="A827" t="s">
        <v>108</v>
      </c>
      <c r="B827" t="s">
        <v>109</v>
      </c>
      <c r="C827" t="s">
        <v>1397</v>
      </c>
      <c r="D827" t="s">
        <v>1398</v>
      </c>
      <c r="E827" s="15" t="str">
        <f t="shared" si="24"/>
        <v>305 - VIGILANCIA EPIDEMIOLOGICA</v>
      </c>
      <c r="F827" s="15" t="str">
        <f>VLOOKUP(A827,tab_funcao!$A$2:$C$115,3,FALSE)</f>
        <v>10 - Saúde</v>
      </c>
      <c r="G827" s="15" t="str">
        <f t="shared" si="25"/>
        <v>8327 - MANUTENCAO DE SERVICO LABORATORIAL DE REFERENCIA PARA O CONT</v>
      </c>
      <c r="H827" s="15" t="s">
        <v>246</v>
      </c>
      <c r="I827" s="16">
        <v>17000000</v>
      </c>
      <c r="J827" s="16">
        <v>17000000</v>
      </c>
      <c r="K827" s="13">
        <v>155000000</v>
      </c>
      <c r="L827" s="13">
        <v>28652797</v>
      </c>
    </row>
    <row r="828" spans="1:12" x14ac:dyDescent="0.15">
      <c r="A828" t="s">
        <v>110</v>
      </c>
      <c r="B828" t="s">
        <v>111</v>
      </c>
      <c r="C828" t="s">
        <v>1399</v>
      </c>
      <c r="D828" t="s">
        <v>1400</v>
      </c>
      <c r="E828" s="15" t="str">
        <f t="shared" si="24"/>
        <v>306 - ALIMENTACAO E NUTRICAO</v>
      </c>
      <c r="F828" s="15" t="str">
        <f>VLOOKUP(A828,tab_funcao!$A$2:$C$115,3,FALSE)</f>
        <v>10 - Saúde</v>
      </c>
      <c r="G828" s="15" t="str">
        <f t="shared" si="25"/>
        <v>00PI - APOIO A ALIMENTACAO ESCOLAR NA EDUCACAO BASICA (PNAE)</v>
      </c>
      <c r="H828" s="15" t="s">
        <v>246</v>
      </c>
      <c r="I828" s="16">
        <v>4059564405</v>
      </c>
      <c r="J828" s="16">
        <v>4154693011</v>
      </c>
      <c r="K828" s="13">
        <v>4059564405</v>
      </c>
      <c r="L828" s="13">
        <v>4348278257</v>
      </c>
    </row>
    <row r="829" spans="1:12" x14ac:dyDescent="0.15">
      <c r="A829" t="s">
        <v>110</v>
      </c>
      <c r="B829" t="s">
        <v>111</v>
      </c>
      <c r="C829" t="s">
        <v>1401</v>
      </c>
      <c r="D829" t="s">
        <v>1402</v>
      </c>
      <c r="E829" s="15" t="str">
        <f t="shared" si="24"/>
        <v>306 - ALIMENTACAO E NUTRICAO</v>
      </c>
      <c r="F829" s="15" t="str">
        <f>VLOOKUP(A829,tab_funcao!$A$2:$C$115,3,FALSE)</f>
        <v>10 - Saúde</v>
      </c>
      <c r="G829" s="15" t="str">
        <f t="shared" si="25"/>
        <v>20QH - IMPLEMENTACAO DA SEGURANCA ALIMENTAR E NUTRICIONAL NA SAUDE</v>
      </c>
      <c r="H829" s="15" t="s">
        <v>247</v>
      </c>
      <c r="I829" s="15"/>
      <c r="J829" s="16">
        <v>0</v>
      </c>
    </row>
    <row r="830" spans="1:12" x14ac:dyDescent="0.15">
      <c r="A830" t="s">
        <v>110</v>
      </c>
      <c r="B830" t="s">
        <v>111</v>
      </c>
      <c r="C830" t="s">
        <v>1401</v>
      </c>
      <c r="D830" t="s">
        <v>1402</v>
      </c>
      <c r="E830" s="15" t="str">
        <f t="shared" si="24"/>
        <v>306 - ALIMENTACAO E NUTRICAO</v>
      </c>
      <c r="F830" s="15" t="str">
        <f>VLOOKUP(A830,tab_funcao!$A$2:$C$115,3,FALSE)</f>
        <v>10 - Saúde</v>
      </c>
      <c r="G830" s="15" t="str">
        <f t="shared" si="25"/>
        <v>20QH - IMPLEMENTACAO DA SEGURANCA ALIMENTAR E NUTRICIONAL NA SAUDE</v>
      </c>
      <c r="H830" s="15" t="s">
        <v>246</v>
      </c>
      <c r="I830" s="16">
        <v>66000000</v>
      </c>
      <c r="J830" s="16">
        <v>71000000</v>
      </c>
      <c r="K830" s="13">
        <v>66000000</v>
      </c>
      <c r="L830" s="13">
        <v>68180000</v>
      </c>
    </row>
    <row r="831" spans="1:12" x14ac:dyDescent="0.15">
      <c r="A831" t="s">
        <v>110</v>
      </c>
      <c r="B831" t="s">
        <v>111</v>
      </c>
      <c r="C831" t="s">
        <v>1403</v>
      </c>
      <c r="D831" t="s">
        <v>1404</v>
      </c>
      <c r="E831" s="15" t="str">
        <f t="shared" si="24"/>
        <v>306 - ALIMENTACAO E NUTRICAO</v>
      </c>
      <c r="F831" s="15" t="str">
        <f>VLOOKUP(A831,tab_funcao!$A$2:$C$115,3,FALSE)</f>
        <v>10 - Saúde</v>
      </c>
      <c r="G831" s="15" t="str">
        <f t="shared" si="25"/>
        <v>215I - CONSOLIDACAO DA IMPLANTACAO DO SISTEMA NACIONAL DE SEGURANCA</v>
      </c>
      <c r="H831" s="15" t="s">
        <v>246</v>
      </c>
      <c r="I831" s="16">
        <v>6505171</v>
      </c>
      <c r="J831" s="16">
        <v>7447872</v>
      </c>
      <c r="L831" s="13">
        <v>22944562</v>
      </c>
    </row>
    <row r="832" spans="1:12" x14ac:dyDescent="0.15">
      <c r="A832" t="s">
        <v>110</v>
      </c>
      <c r="B832" t="s">
        <v>111</v>
      </c>
      <c r="C832" t="s">
        <v>700</v>
      </c>
      <c r="D832" t="s">
        <v>701</v>
      </c>
      <c r="E832" s="15" t="str">
        <f t="shared" si="24"/>
        <v>306 - ALIMENTACAO E NUTRICAO</v>
      </c>
      <c r="F832" s="15" t="str">
        <f>VLOOKUP(A832,tab_funcao!$A$2:$C$115,3,FALSE)</f>
        <v>10 - Saúde</v>
      </c>
      <c r="G832" s="15" t="str">
        <f t="shared" si="25"/>
        <v>21C0 - ENFRENTAMENTO DA EMERGENCIA DE SAUDE PUBLICA DE IMPORTANCIA</v>
      </c>
      <c r="H832" s="15" t="s">
        <v>247</v>
      </c>
      <c r="I832" s="15"/>
      <c r="J832" s="15"/>
      <c r="K832" s="13">
        <v>35055960</v>
      </c>
      <c r="L832" s="13">
        <v>314300000</v>
      </c>
    </row>
    <row r="833" spans="1:12" x14ac:dyDescent="0.15">
      <c r="A833" t="s">
        <v>110</v>
      </c>
      <c r="B833" t="s">
        <v>111</v>
      </c>
      <c r="C833" t="s">
        <v>700</v>
      </c>
      <c r="D833" t="s">
        <v>701</v>
      </c>
      <c r="E833" s="15" t="str">
        <f t="shared" si="24"/>
        <v>306 - ALIMENTACAO E NUTRICAO</v>
      </c>
      <c r="F833" s="15" t="str">
        <f>VLOOKUP(A833,tab_funcao!$A$2:$C$115,3,FALSE)</f>
        <v>10 - Saúde</v>
      </c>
      <c r="G833" s="15" t="str">
        <f t="shared" si="25"/>
        <v>21C0 - ENFRENTAMENTO DA EMERGENCIA DE SAUDE PUBLICA DE IMPORTANCIA</v>
      </c>
      <c r="H833" s="15" t="s">
        <v>246</v>
      </c>
      <c r="I833" s="15"/>
      <c r="J833" s="15"/>
      <c r="L833" s="13">
        <v>531017628</v>
      </c>
    </row>
    <row r="834" spans="1:12" x14ac:dyDescent="0.15">
      <c r="A834" t="s">
        <v>110</v>
      </c>
      <c r="B834" t="s">
        <v>111</v>
      </c>
      <c r="C834" t="s">
        <v>1405</v>
      </c>
      <c r="D834" t="s">
        <v>1406</v>
      </c>
      <c r="E834" s="15" t="str">
        <f t="shared" si="24"/>
        <v>306 - ALIMENTACAO E NUTRICAO</v>
      </c>
      <c r="F834" s="15" t="str">
        <f>VLOOKUP(A834,tab_funcao!$A$2:$C$115,3,FALSE)</f>
        <v>10 - Saúde</v>
      </c>
      <c r="G834" s="15" t="str">
        <f t="shared" si="25"/>
        <v>2784 - PROMOCAO DO CONSUMO DE ALIMENTOS ADEQUADOS E SAUDAVEIS</v>
      </c>
      <c r="H834" s="15" t="s">
        <v>246</v>
      </c>
      <c r="I834" s="15"/>
      <c r="J834" s="16">
        <v>100000</v>
      </c>
      <c r="L834" s="13">
        <v>92009</v>
      </c>
    </row>
    <row r="835" spans="1:12" x14ac:dyDescent="0.15">
      <c r="A835" t="s">
        <v>110</v>
      </c>
      <c r="B835" t="s">
        <v>111</v>
      </c>
      <c r="C835" t="s">
        <v>1407</v>
      </c>
      <c r="D835" t="s">
        <v>1408</v>
      </c>
      <c r="E835" s="15" t="str">
        <f t="shared" si="24"/>
        <v>306 - ALIMENTACAO E NUTRICAO</v>
      </c>
      <c r="F835" s="15" t="str">
        <f>VLOOKUP(A835,tab_funcao!$A$2:$C$115,3,FALSE)</f>
        <v>10 - Saúde</v>
      </c>
      <c r="G835" s="15" t="str">
        <f t="shared" si="25"/>
        <v>2798 - AQUISICAO E DISTRIBUICAO DE ALIMENTOS DA AGRICULTURA FAMILIA</v>
      </c>
      <c r="H835" s="15" t="s">
        <v>247</v>
      </c>
      <c r="I835" s="15"/>
      <c r="J835" s="16">
        <v>50000000</v>
      </c>
      <c r="L835" s="13">
        <v>48289000</v>
      </c>
    </row>
    <row r="836" spans="1:12" x14ac:dyDescent="0.15">
      <c r="A836" t="s">
        <v>110</v>
      </c>
      <c r="B836" t="s">
        <v>111</v>
      </c>
      <c r="C836" t="s">
        <v>1407</v>
      </c>
      <c r="D836" t="s">
        <v>1408</v>
      </c>
      <c r="E836" s="15" t="str">
        <f t="shared" si="24"/>
        <v>306 - ALIMENTACAO E NUTRICAO</v>
      </c>
      <c r="F836" s="15" t="str">
        <f>VLOOKUP(A836,tab_funcao!$A$2:$C$115,3,FALSE)</f>
        <v>10 - Saúde</v>
      </c>
      <c r="G836" s="15" t="str">
        <f t="shared" si="25"/>
        <v>2798 - AQUISICAO E DISTRIBUICAO DE ALIMENTOS DA AGRICULTURA FAMILIA</v>
      </c>
      <c r="H836" s="15" t="s">
        <v>246</v>
      </c>
      <c r="I836" s="16">
        <v>101677800</v>
      </c>
      <c r="J836" s="16">
        <v>101630000</v>
      </c>
      <c r="K836" s="13">
        <v>629831</v>
      </c>
      <c r="L836" s="13">
        <v>119908275</v>
      </c>
    </row>
    <row r="837" spans="1:12" x14ac:dyDescent="0.15">
      <c r="A837" t="s">
        <v>110</v>
      </c>
      <c r="B837" t="s">
        <v>111</v>
      </c>
      <c r="C837" t="s">
        <v>1409</v>
      </c>
      <c r="D837" t="s">
        <v>1410</v>
      </c>
      <c r="E837" s="15" t="str">
        <f t="shared" si="24"/>
        <v>306 - ALIMENTACAO E NUTRICAO</v>
      </c>
      <c r="F837" s="15" t="str">
        <f>VLOOKUP(A837,tab_funcao!$A$2:$C$115,3,FALSE)</f>
        <v>10 - Saúde</v>
      </c>
      <c r="G837" s="15" t="str">
        <f t="shared" si="25"/>
        <v>8458 - APOIO A AGRICULTURA URBANA</v>
      </c>
      <c r="H837" s="15" t="s">
        <v>246</v>
      </c>
      <c r="I837" s="16">
        <v>500000</v>
      </c>
      <c r="J837" s="16">
        <v>100000</v>
      </c>
      <c r="L837" s="13">
        <v>1342009</v>
      </c>
    </row>
    <row r="838" spans="1:12" x14ac:dyDescent="0.15">
      <c r="A838" t="s">
        <v>112</v>
      </c>
      <c r="B838" t="s">
        <v>113</v>
      </c>
      <c r="C838" t="s">
        <v>1411</v>
      </c>
      <c r="D838" t="s">
        <v>1412</v>
      </c>
      <c r="E838" s="15" t="str">
        <f t="shared" si="24"/>
        <v>331 - PROTECAO E BENEFICIOS AO TRABALHADOR</v>
      </c>
      <c r="F838" s="15" t="str">
        <f>VLOOKUP(A838,tab_funcao!$A$2:$C$115,3,FALSE)</f>
        <v>11 - Trabalho</v>
      </c>
      <c r="G838" s="15" t="str">
        <f t="shared" si="25"/>
        <v>00H4 - SEGURO DESEMPREGO</v>
      </c>
      <c r="H838" s="15" t="s">
        <v>247</v>
      </c>
      <c r="I838" s="15"/>
      <c r="J838" s="16">
        <v>0</v>
      </c>
    </row>
    <row r="839" spans="1:12" x14ac:dyDescent="0.15">
      <c r="A839" t="s">
        <v>112</v>
      </c>
      <c r="B839" t="s">
        <v>113</v>
      </c>
      <c r="C839" t="s">
        <v>1411</v>
      </c>
      <c r="D839" t="s">
        <v>1412</v>
      </c>
      <c r="E839" s="15" t="str">
        <f t="shared" si="24"/>
        <v>331 - PROTECAO E BENEFICIOS AO TRABALHADOR</v>
      </c>
      <c r="F839" s="15" t="str">
        <f>VLOOKUP(A839,tab_funcao!$A$2:$C$115,3,FALSE)</f>
        <v>11 - Trabalho</v>
      </c>
      <c r="G839" s="15" t="str">
        <f t="shared" si="25"/>
        <v>00H4 - SEGURO DESEMPREGO</v>
      </c>
      <c r="H839" s="15" t="s">
        <v>246</v>
      </c>
      <c r="I839" s="16">
        <v>40958490792</v>
      </c>
      <c r="J839" s="16">
        <v>40595977137</v>
      </c>
      <c r="K839" s="13">
        <v>40958490792</v>
      </c>
      <c r="L839" s="13">
        <v>44395977137</v>
      </c>
    </row>
    <row r="840" spans="1:12" x14ac:dyDescent="0.15">
      <c r="A840" t="s">
        <v>112</v>
      </c>
      <c r="B840" t="s">
        <v>113</v>
      </c>
      <c r="C840" t="s">
        <v>1413</v>
      </c>
      <c r="D840" t="s">
        <v>1414</v>
      </c>
      <c r="E840" s="15" t="str">
        <f t="shared" si="24"/>
        <v>331 - PROTECAO E BENEFICIOS AO TRABALHADOR</v>
      </c>
      <c r="F840" s="15" t="str">
        <f>VLOOKUP(A840,tab_funcao!$A$2:$C$115,3,FALSE)</f>
        <v>11 - Trabalho</v>
      </c>
      <c r="G840" s="15" t="str">
        <f t="shared" si="25"/>
        <v>00PK - INDENIZACOES A SERVIDORES CIVIS E MILITARES EM SERVICO NO EX</v>
      </c>
      <c r="H840" s="15" t="s">
        <v>247</v>
      </c>
      <c r="I840" s="16">
        <v>33109671</v>
      </c>
      <c r="J840" s="16">
        <v>14001190</v>
      </c>
      <c r="L840" s="13">
        <v>21265191</v>
      </c>
    </row>
    <row r="841" spans="1:12" x14ac:dyDescent="0.15">
      <c r="A841" t="s">
        <v>112</v>
      </c>
      <c r="B841" t="s">
        <v>113</v>
      </c>
      <c r="C841" t="s">
        <v>1413</v>
      </c>
      <c r="D841" t="s">
        <v>1414</v>
      </c>
      <c r="E841" s="15" t="str">
        <f t="shared" si="24"/>
        <v>331 - PROTECAO E BENEFICIOS AO TRABALHADOR</v>
      </c>
      <c r="F841" s="15" t="str">
        <f>VLOOKUP(A841,tab_funcao!$A$2:$C$115,3,FALSE)</f>
        <v>11 - Trabalho</v>
      </c>
      <c r="G841" s="15" t="str">
        <f t="shared" si="25"/>
        <v>00PK - INDENIZACOES A SERVIDORES CIVIS E MILITARES EM SERVICO NO EX</v>
      </c>
      <c r="H841" s="15" t="s">
        <v>246</v>
      </c>
      <c r="I841" s="16">
        <v>21124028</v>
      </c>
      <c r="J841" s="16">
        <v>20315453</v>
      </c>
      <c r="K841" s="13">
        <v>96223</v>
      </c>
      <c r="L841" s="13">
        <v>19491987</v>
      </c>
    </row>
    <row r="842" spans="1:12" x14ac:dyDescent="0.15">
      <c r="A842" t="s">
        <v>112</v>
      </c>
      <c r="B842" t="s">
        <v>113</v>
      </c>
      <c r="C842" t="s">
        <v>1415</v>
      </c>
      <c r="D842" t="s">
        <v>1416</v>
      </c>
      <c r="E842" s="15" t="str">
        <f t="shared" si="24"/>
        <v>331 - PROTECAO E BENEFICIOS AO TRABALHADOR</v>
      </c>
      <c r="F842" s="15" t="str">
        <f>VLOOKUP(A842,tab_funcao!$A$2:$C$115,3,FALSE)</f>
        <v>11 - Trabalho</v>
      </c>
      <c r="G842" s="15" t="str">
        <f t="shared" si="25"/>
        <v>0581 - ABONO SALARIAL</v>
      </c>
      <c r="H842" s="15" t="s">
        <v>246</v>
      </c>
      <c r="I842" s="16">
        <v>17972921705</v>
      </c>
      <c r="J842" s="16">
        <v>20023815525</v>
      </c>
      <c r="K842" s="13">
        <v>17972921705</v>
      </c>
      <c r="L842" s="13">
        <v>19692599343</v>
      </c>
    </row>
    <row r="843" spans="1:12" x14ac:dyDescent="0.15">
      <c r="A843" t="s">
        <v>112</v>
      </c>
      <c r="B843" t="s">
        <v>113</v>
      </c>
      <c r="C843" t="s">
        <v>1288</v>
      </c>
      <c r="D843" t="s">
        <v>1289</v>
      </c>
      <c r="E843" s="15" t="str">
        <f t="shared" si="24"/>
        <v>331 - PROTECAO E BENEFICIOS AO TRABALHADOR</v>
      </c>
      <c r="F843" s="15" t="str">
        <f>VLOOKUP(A843,tab_funcao!$A$2:$C$115,3,FALSE)</f>
        <v>11 - Trabalho</v>
      </c>
      <c r="G843" s="15" t="str">
        <f t="shared" si="25"/>
        <v>212B - BENEFICIOS OBRIGATORIOS AOS SERVIDORES CIVIS, EMPREGADOS, MI</v>
      </c>
      <c r="H843" s="15" t="s">
        <v>247</v>
      </c>
      <c r="I843" s="15"/>
      <c r="J843" s="16">
        <v>2649304887</v>
      </c>
      <c r="L843" s="13">
        <v>2505652175</v>
      </c>
    </row>
    <row r="844" spans="1:12" x14ac:dyDescent="0.15">
      <c r="A844" t="s">
        <v>112</v>
      </c>
      <c r="B844" t="s">
        <v>113</v>
      </c>
      <c r="C844" t="s">
        <v>1288</v>
      </c>
      <c r="D844" t="s">
        <v>1289</v>
      </c>
      <c r="E844" s="15" t="str">
        <f t="shared" ref="E844:E907" si="26">A844&amp;" - "&amp;B844</f>
        <v>331 - PROTECAO E BENEFICIOS AO TRABALHADOR</v>
      </c>
      <c r="F844" s="15" t="str">
        <f>VLOOKUP(A844,tab_funcao!$A$2:$C$115,3,FALSE)</f>
        <v>11 - Trabalho</v>
      </c>
      <c r="G844" s="15" t="str">
        <f t="shared" ref="G844:G907" si="27">C844&amp;" - "&amp;D844</f>
        <v>212B - BENEFICIOS OBRIGATORIOS AOS SERVIDORES CIVIS, EMPREGADOS, MI</v>
      </c>
      <c r="H844" s="15" t="s">
        <v>246</v>
      </c>
      <c r="I844" s="15"/>
      <c r="J844" s="16">
        <v>8429262081</v>
      </c>
      <c r="L844" s="13">
        <v>8247625350</v>
      </c>
    </row>
    <row r="845" spans="1:12" x14ac:dyDescent="0.15">
      <c r="A845" t="s">
        <v>112</v>
      </c>
      <c r="B845" t="s">
        <v>113</v>
      </c>
      <c r="C845" t="s">
        <v>1417</v>
      </c>
      <c r="D845" t="s">
        <v>1418</v>
      </c>
      <c r="E845" s="15" t="str">
        <f t="shared" si="26"/>
        <v>331 - PROTECAO E BENEFICIOS AO TRABALHADOR</v>
      </c>
      <c r="F845" s="15" t="str">
        <f>VLOOKUP(A845,tab_funcao!$A$2:$C$115,3,FALSE)</f>
        <v>11 - Trabalho</v>
      </c>
      <c r="G845" s="15" t="str">
        <f t="shared" si="27"/>
        <v>212O - MOVIMENTACAO DE MILITARES</v>
      </c>
      <c r="H845" s="15" t="s">
        <v>247</v>
      </c>
      <c r="I845" s="16">
        <v>602019136</v>
      </c>
      <c r="J845" s="15"/>
    </row>
    <row r="846" spans="1:12" x14ac:dyDescent="0.15">
      <c r="A846" t="s">
        <v>112</v>
      </c>
      <c r="B846" t="s">
        <v>113</v>
      </c>
      <c r="C846" t="s">
        <v>1417</v>
      </c>
      <c r="D846" t="s">
        <v>1418</v>
      </c>
      <c r="E846" s="15" t="str">
        <f t="shared" si="26"/>
        <v>331 - PROTECAO E BENEFICIOS AO TRABALHADOR</v>
      </c>
      <c r="F846" s="15" t="str">
        <f>VLOOKUP(A846,tab_funcao!$A$2:$C$115,3,FALSE)</f>
        <v>11 - Trabalho</v>
      </c>
      <c r="G846" s="15" t="str">
        <f t="shared" si="27"/>
        <v>212O - MOVIMENTACAO DE MILITARES</v>
      </c>
      <c r="H846" s="15" t="s">
        <v>246</v>
      </c>
      <c r="I846" s="16">
        <v>401346091</v>
      </c>
      <c r="J846" s="16">
        <v>1003365227</v>
      </c>
      <c r="K846" s="13">
        <v>401346091</v>
      </c>
      <c r="L846" s="13">
        <v>1080563853</v>
      </c>
    </row>
    <row r="847" spans="1:12" x14ac:dyDescent="0.15">
      <c r="A847" t="s">
        <v>112</v>
      </c>
      <c r="B847" t="s">
        <v>113</v>
      </c>
      <c r="C847" t="s">
        <v>1419</v>
      </c>
      <c r="D847" t="s">
        <v>1420</v>
      </c>
      <c r="E847" s="15" t="str">
        <f t="shared" si="26"/>
        <v>331 - PROTECAO E BENEFICIOS AO TRABALHADOR</v>
      </c>
      <c r="F847" s="15" t="str">
        <f>VLOOKUP(A847,tab_funcao!$A$2:$C$115,3,FALSE)</f>
        <v>11 - Trabalho</v>
      </c>
      <c r="G847" s="15" t="str">
        <f t="shared" si="27"/>
        <v>21C2 - BENEFICIO EMERGENCIAL DE MANUTENCAO DO EMPREGO E DA RENDA</v>
      </c>
      <c r="H847" s="15" t="s">
        <v>246</v>
      </c>
      <c r="I847" s="15"/>
      <c r="J847" s="15"/>
      <c r="L847" s="13">
        <v>51641629500</v>
      </c>
    </row>
    <row r="848" spans="1:12" x14ac:dyDescent="0.15">
      <c r="A848" t="s">
        <v>112</v>
      </c>
      <c r="B848" t="s">
        <v>113</v>
      </c>
      <c r="C848" t="s">
        <v>1421</v>
      </c>
      <c r="D848" t="s">
        <v>1422</v>
      </c>
      <c r="E848" s="15" t="str">
        <f t="shared" si="26"/>
        <v>331 - PROTECAO E BENEFICIOS AO TRABALHADOR</v>
      </c>
      <c r="F848" s="15" t="str">
        <f>VLOOKUP(A848,tab_funcao!$A$2:$C$115,3,FALSE)</f>
        <v>11 - Trabalho</v>
      </c>
      <c r="G848" s="15" t="str">
        <f t="shared" si="27"/>
        <v>2865 - SUPRIMENTO DE FARDAMENTO</v>
      </c>
      <c r="H848" s="15" t="s">
        <v>247</v>
      </c>
      <c r="I848" s="16">
        <v>156693000</v>
      </c>
      <c r="J848" s="15"/>
    </row>
    <row r="849" spans="1:12" x14ac:dyDescent="0.15">
      <c r="A849" t="s">
        <v>112</v>
      </c>
      <c r="B849" t="s">
        <v>113</v>
      </c>
      <c r="C849" t="s">
        <v>1421</v>
      </c>
      <c r="D849" t="s">
        <v>1422</v>
      </c>
      <c r="E849" s="15" t="str">
        <f t="shared" si="26"/>
        <v>331 - PROTECAO E BENEFICIOS AO TRABALHADOR</v>
      </c>
      <c r="F849" s="15" t="str">
        <f>VLOOKUP(A849,tab_funcao!$A$2:$C$115,3,FALSE)</f>
        <v>11 - Trabalho</v>
      </c>
      <c r="G849" s="15" t="str">
        <f t="shared" si="27"/>
        <v>2865 - SUPRIMENTO DE FARDAMENTO</v>
      </c>
      <c r="H849" s="15" t="s">
        <v>246</v>
      </c>
      <c r="I849" s="16">
        <v>141580030</v>
      </c>
      <c r="J849" s="16">
        <v>292373030</v>
      </c>
      <c r="K849" s="13">
        <v>141580030</v>
      </c>
      <c r="L849" s="13">
        <v>292373030</v>
      </c>
    </row>
    <row r="850" spans="1:12" x14ac:dyDescent="0.15">
      <c r="A850" t="s">
        <v>237</v>
      </c>
      <c r="B850" t="s">
        <v>238</v>
      </c>
      <c r="C850" t="s">
        <v>1423</v>
      </c>
      <c r="D850" t="s">
        <v>1424</v>
      </c>
      <c r="E850" s="15" t="str">
        <f t="shared" si="26"/>
        <v>332 - RELACOES DE TRABALHO</v>
      </c>
      <c r="F850" s="15" t="str">
        <f>VLOOKUP(A850,tab_funcao!$A$2:$C$115,3,FALSE)</f>
        <v>11 - Trabalho</v>
      </c>
      <c r="G850" s="15" t="str">
        <f t="shared" si="27"/>
        <v>2553 - IDENTIFICACAO DA POPULACAO POR MEIO DA CARTEIRA DE TRABALHO</v>
      </c>
      <c r="H850" s="15" t="s">
        <v>246</v>
      </c>
      <c r="I850" s="16">
        <v>2498872</v>
      </c>
      <c r="J850" s="16">
        <v>9435779</v>
      </c>
      <c r="K850" s="13">
        <v>2498872</v>
      </c>
      <c r="L850" s="13">
        <v>1000000</v>
      </c>
    </row>
    <row r="851" spans="1:12" x14ac:dyDescent="0.15">
      <c r="A851" t="s">
        <v>114</v>
      </c>
      <c r="B851" t="s">
        <v>115</v>
      </c>
      <c r="C851" t="s">
        <v>1425</v>
      </c>
      <c r="D851" t="s">
        <v>1426</v>
      </c>
      <c r="E851" s="15" t="str">
        <f t="shared" si="26"/>
        <v>333 - EMPREGABILIDADE</v>
      </c>
      <c r="F851" s="15" t="str">
        <f>VLOOKUP(A851,tab_funcao!$A$2:$C$115,3,FALSE)</f>
        <v>11 - Trabalho</v>
      </c>
      <c r="G851" s="15" t="str">
        <f t="shared" si="27"/>
        <v>20JT - GESTAO DO SISTEMA NACIONAL DE EMPREGO - SINE</v>
      </c>
      <c r="H851" s="15" t="s">
        <v>246</v>
      </c>
      <c r="I851" s="16">
        <v>20453025</v>
      </c>
      <c r="J851" s="16">
        <v>27356785</v>
      </c>
      <c r="K851" s="13">
        <v>20453025</v>
      </c>
      <c r="L851" s="13">
        <v>29781004</v>
      </c>
    </row>
    <row r="852" spans="1:12" x14ac:dyDescent="0.15">
      <c r="A852" t="s">
        <v>114</v>
      </c>
      <c r="B852" t="s">
        <v>115</v>
      </c>
      <c r="C852" t="s">
        <v>1427</v>
      </c>
      <c r="D852" t="s">
        <v>1428</v>
      </c>
      <c r="E852" s="15" t="str">
        <f t="shared" si="26"/>
        <v>333 - EMPREGABILIDADE</v>
      </c>
      <c r="F852" s="15" t="str">
        <f>VLOOKUP(A852,tab_funcao!$A$2:$C$115,3,FALSE)</f>
        <v>11 - Trabalho</v>
      </c>
      <c r="G852" s="15" t="str">
        <f t="shared" si="27"/>
        <v>20NK - ESTRUTURACAO E DINAMIZACAO DE ARRANJOS PRODUTIVOS LOCAIS EM</v>
      </c>
      <c r="H852" s="15" t="s">
        <v>246</v>
      </c>
      <c r="I852" s="15"/>
      <c r="J852" s="16">
        <v>1000000</v>
      </c>
      <c r="L852" s="13">
        <v>1790718</v>
      </c>
    </row>
    <row r="853" spans="1:12" x14ac:dyDescent="0.15">
      <c r="A853" t="s">
        <v>114</v>
      </c>
      <c r="B853" t="s">
        <v>115</v>
      </c>
      <c r="C853" t="s">
        <v>1429</v>
      </c>
      <c r="D853" t="s">
        <v>1430</v>
      </c>
      <c r="E853" s="15" t="str">
        <f t="shared" si="26"/>
        <v>333 - EMPREGABILIDADE</v>
      </c>
      <c r="F853" s="15" t="str">
        <f>VLOOKUP(A853,tab_funcao!$A$2:$C$115,3,FALSE)</f>
        <v>11 - Trabalho</v>
      </c>
      <c r="G853" s="15" t="str">
        <f t="shared" si="27"/>
        <v>20Z1 - QUALIFICACAO SOCIAL E PROFISSIONAL DE TRABALHADORES</v>
      </c>
      <c r="H853" s="15" t="s">
        <v>246</v>
      </c>
      <c r="I853" s="16">
        <v>7151009</v>
      </c>
      <c r="J853" s="16">
        <v>9445372</v>
      </c>
      <c r="K853" s="13">
        <v>7151009</v>
      </c>
      <c r="L853" s="13">
        <v>19493408</v>
      </c>
    </row>
    <row r="854" spans="1:12" x14ac:dyDescent="0.15">
      <c r="A854" t="s">
        <v>114</v>
      </c>
      <c r="B854" t="s">
        <v>115</v>
      </c>
      <c r="C854" t="s">
        <v>1431</v>
      </c>
      <c r="D854" t="s">
        <v>1432</v>
      </c>
      <c r="E854" s="15" t="str">
        <f t="shared" si="26"/>
        <v>333 - EMPREGABILIDADE</v>
      </c>
      <c r="F854" s="15" t="str">
        <f>VLOOKUP(A854,tab_funcao!$A$2:$C$115,3,FALSE)</f>
        <v>11 - Trabalho</v>
      </c>
      <c r="G854" s="15" t="str">
        <f t="shared" si="27"/>
        <v>4786 - CAPACITACAO E MONITORAMENTO DA JUVENTUDE RURAL (PROJETO AMAN</v>
      </c>
      <c r="H854" s="15" t="s">
        <v>247</v>
      </c>
      <c r="I854" s="16">
        <v>123076</v>
      </c>
      <c r="J854" s="16">
        <v>61200</v>
      </c>
      <c r="L854" s="13">
        <v>59106</v>
      </c>
    </row>
    <row r="855" spans="1:12" x14ac:dyDescent="0.15">
      <c r="A855" t="s">
        <v>114</v>
      </c>
      <c r="B855" t="s">
        <v>115</v>
      </c>
      <c r="C855" t="s">
        <v>1431</v>
      </c>
      <c r="D855" t="s">
        <v>1432</v>
      </c>
      <c r="E855" s="15" t="str">
        <f t="shared" si="26"/>
        <v>333 - EMPREGABILIDADE</v>
      </c>
      <c r="F855" s="15" t="str">
        <f>VLOOKUP(A855,tab_funcao!$A$2:$C$115,3,FALSE)</f>
        <v>11 - Trabalho</v>
      </c>
      <c r="G855" s="15" t="str">
        <f t="shared" si="27"/>
        <v>4786 - CAPACITACAO E MONITORAMENTO DA JUVENTUDE RURAL (PROJETO AMAN</v>
      </c>
      <c r="H855" s="15" t="s">
        <v>246</v>
      </c>
      <c r="I855" s="16">
        <v>26924</v>
      </c>
      <c r="J855" s="16">
        <v>88800</v>
      </c>
      <c r="L855" s="13">
        <v>81553</v>
      </c>
    </row>
    <row r="856" spans="1:12" x14ac:dyDescent="0.15">
      <c r="A856" t="s">
        <v>114</v>
      </c>
      <c r="B856" t="s">
        <v>115</v>
      </c>
      <c r="C856" t="s">
        <v>1433</v>
      </c>
      <c r="D856" t="s">
        <v>1434</v>
      </c>
      <c r="E856" s="15" t="str">
        <f t="shared" si="26"/>
        <v>333 - EMPREGABILIDADE</v>
      </c>
      <c r="F856" s="15" t="str">
        <f>VLOOKUP(A856,tab_funcao!$A$2:$C$115,3,FALSE)</f>
        <v>11 - Trabalho</v>
      </c>
      <c r="G856" s="15" t="str">
        <f t="shared" si="27"/>
        <v>6557 - FORMACAO CIVICO-PROFISSIONAL DE JOVENS EM SERVICO MILITAR -</v>
      </c>
      <c r="H856" s="15" t="s">
        <v>247</v>
      </c>
      <c r="I856" s="16">
        <v>2593566</v>
      </c>
      <c r="J856" s="16">
        <v>1987586</v>
      </c>
      <c r="L856" s="13">
        <v>1919571</v>
      </c>
    </row>
    <row r="857" spans="1:12" x14ac:dyDescent="0.15">
      <c r="A857" t="s">
        <v>114</v>
      </c>
      <c r="B857" t="s">
        <v>115</v>
      </c>
      <c r="C857" t="s">
        <v>1433</v>
      </c>
      <c r="D857" t="s">
        <v>1434</v>
      </c>
      <c r="E857" s="15" t="str">
        <f t="shared" si="26"/>
        <v>333 - EMPREGABILIDADE</v>
      </c>
      <c r="F857" s="15" t="str">
        <f>VLOOKUP(A857,tab_funcao!$A$2:$C$115,3,FALSE)</f>
        <v>11 - Trabalho</v>
      </c>
      <c r="G857" s="15" t="str">
        <f t="shared" si="27"/>
        <v>6557 - FORMACAO CIVICO-PROFISSIONAL DE JOVENS EM SERVICO MILITAR -</v>
      </c>
      <c r="H857" s="15" t="s">
        <v>246</v>
      </c>
      <c r="I857" s="16">
        <v>765646</v>
      </c>
      <c r="J857" s="16">
        <v>2993949</v>
      </c>
      <c r="K857" s="13">
        <v>172059</v>
      </c>
      <c r="L857" s="13">
        <v>2849008</v>
      </c>
    </row>
    <row r="858" spans="1:12" x14ac:dyDescent="0.15">
      <c r="A858" t="s">
        <v>116</v>
      </c>
      <c r="B858" t="s">
        <v>117</v>
      </c>
      <c r="C858" t="s">
        <v>1435</v>
      </c>
      <c r="D858" t="s">
        <v>1436</v>
      </c>
      <c r="E858" s="15" t="str">
        <f t="shared" si="26"/>
        <v>334 - FOMENTO AO TRABALHO</v>
      </c>
      <c r="F858" s="15" t="str">
        <f>VLOOKUP(A858,tab_funcao!$A$2:$C$115,3,FALSE)</f>
        <v>11 - Trabalho</v>
      </c>
      <c r="G858" s="15" t="str">
        <f t="shared" si="27"/>
        <v>0158 - FINANCIAMENTO DE PROGRAMAS DE DESENVOLVIMENTO ECONOMICO A CA</v>
      </c>
      <c r="H858" s="15" t="s">
        <v>246</v>
      </c>
      <c r="I858" s="16">
        <v>18621468177</v>
      </c>
      <c r="J858" s="16">
        <v>19731135418</v>
      </c>
      <c r="K858" s="13">
        <v>18621468177</v>
      </c>
      <c r="L858" s="13">
        <v>19731135418</v>
      </c>
    </row>
    <row r="859" spans="1:12" x14ac:dyDescent="0.15">
      <c r="A859" t="s">
        <v>116</v>
      </c>
      <c r="B859" t="s">
        <v>117</v>
      </c>
      <c r="C859" t="s">
        <v>1437</v>
      </c>
      <c r="D859" t="s">
        <v>1438</v>
      </c>
      <c r="E859" s="15" t="str">
        <f t="shared" si="26"/>
        <v>334 - FOMENTO AO TRABALHO</v>
      </c>
      <c r="F859" s="15" t="str">
        <f>VLOOKUP(A859,tab_funcao!$A$2:$C$115,3,FALSE)</f>
        <v>11 - Trabalho</v>
      </c>
      <c r="G859" s="15" t="str">
        <f t="shared" si="27"/>
        <v>215F - FOMENTO E FORTALECIMENTO DA ECONOMIA SOLIDARIA</v>
      </c>
      <c r="H859" s="15" t="s">
        <v>247</v>
      </c>
      <c r="I859" s="16">
        <v>2494973</v>
      </c>
      <c r="J859" s="16">
        <v>2611200</v>
      </c>
      <c r="L859" s="13">
        <v>0</v>
      </c>
    </row>
    <row r="860" spans="1:12" x14ac:dyDescent="0.15">
      <c r="A860" t="s">
        <v>116</v>
      </c>
      <c r="B860" t="s">
        <v>117</v>
      </c>
      <c r="C860" t="s">
        <v>1437</v>
      </c>
      <c r="D860" t="s">
        <v>1438</v>
      </c>
      <c r="E860" s="15" t="str">
        <f t="shared" si="26"/>
        <v>334 - FOMENTO AO TRABALHO</v>
      </c>
      <c r="F860" s="15" t="str">
        <f>VLOOKUP(A860,tab_funcao!$A$2:$C$115,3,FALSE)</f>
        <v>11 - Trabalho</v>
      </c>
      <c r="G860" s="15" t="str">
        <f t="shared" si="27"/>
        <v>215F - FOMENTO E FORTALECIMENTO DA ECONOMIA SOLIDARIA</v>
      </c>
      <c r="H860" s="15" t="s">
        <v>246</v>
      </c>
      <c r="I860" s="16">
        <v>4385027</v>
      </c>
      <c r="J860" s="16">
        <v>5388800</v>
      </c>
      <c r="L860" s="13">
        <v>8381590</v>
      </c>
    </row>
    <row r="861" spans="1:12" x14ac:dyDescent="0.15">
      <c r="A861" t="s">
        <v>116</v>
      </c>
      <c r="B861" t="s">
        <v>117</v>
      </c>
      <c r="C861" t="s">
        <v>1439</v>
      </c>
      <c r="D861" t="s">
        <v>1440</v>
      </c>
      <c r="E861" s="15" t="str">
        <f t="shared" si="26"/>
        <v>334 - FOMENTO AO TRABALHO</v>
      </c>
      <c r="F861" s="15" t="str">
        <f>VLOOKUP(A861,tab_funcao!$A$2:$C$115,3,FALSE)</f>
        <v>11 - Trabalho</v>
      </c>
      <c r="G861" s="15" t="str">
        <f t="shared" si="27"/>
        <v>2B12 - FOMENTO A INCLUSAO PRODUTIVA</v>
      </c>
      <c r="H861" s="15" t="s">
        <v>246</v>
      </c>
      <c r="I861" s="16">
        <v>1000000</v>
      </c>
      <c r="J861" s="16">
        <v>979330</v>
      </c>
      <c r="K861" s="13">
        <v>1000000</v>
      </c>
      <c r="L861" s="13">
        <v>304330</v>
      </c>
    </row>
    <row r="862" spans="1:12" x14ac:dyDescent="0.15">
      <c r="A862" t="s">
        <v>116</v>
      </c>
      <c r="B862" t="s">
        <v>117</v>
      </c>
      <c r="C862" t="s">
        <v>1441</v>
      </c>
      <c r="D862" t="s">
        <v>1442</v>
      </c>
      <c r="E862" s="15" t="str">
        <f t="shared" si="26"/>
        <v>334 - FOMENTO AO TRABALHO</v>
      </c>
      <c r="F862" s="15" t="str">
        <f>VLOOKUP(A862,tab_funcao!$A$2:$C$115,3,FALSE)</f>
        <v>11 - Trabalho</v>
      </c>
      <c r="G862" s="15" t="str">
        <f t="shared" si="27"/>
        <v>2C43 - GESTAO DO FUNDO DE AMPARO AO TRABALHADOR - FAT</v>
      </c>
      <c r="H862" s="15" t="s">
        <v>246</v>
      </c>
      <c r="I862" s="16">
        <v>979649</v>
      </c>
      <c r="J862" s="16">
        <v>1293964</v>
      </c>
      <c r="K862" s="13">
        <v>979649</v>
      </c>
      <c r="L862" s="13">
        <v>78604</v>
      </c>
    </row>
    <row r="863" spans="1:12" x14ac:dyDescent="0.15">
      <c r="A863" t="s">
        <v>118</v>
      </c>
      <c r="B863" t="s">
        <v>119</v>
      </c>
      <c r="C863" t="s">
        <v>1443</v>
      </c>
      <c r="D863" t="s">
        <v>1444</v>
      </c>
      <c r="E863" s="15" t="str">
        <f t="shared" si="26"/>
        <v>363 - ENSINO PROFISSIONAL</v>
      </c>
      <c r="F863" s="15" t="str">
        <f>VLOOKUP(A863,tab_funcao!$A$2:$C$115,3,FALSE)</f>
        <v>12 - Educação</v>
      </c>
      <c r="G863" s="15" t="str">
        <f t="shared" si="27"/>
        <v>15KP - IMPLANTACAO DA MEDICINA OPERATIVA CONJUNTA NAS FORCAS ARMADA</v>
      </c>
      <c r="H863" s="15" t="s">
        <v>247</v>
      </c>
      <c r="I863" s="16">
        <v>53658</v>
      </c>
      <c r="J863" s="16">
        <v>55080</v>
      </c>
      <c r="L863" s="13">
        <v>0</v>
      </c>
    </row>
    <row r="864" spans="1:12" x14ac:dyDescent="0.15">
      <c r="A864" t="s">
        <v>118</v>
      </c>
      <c r="B864" t="s">
        <v>119</v>
      </c>
      <c r="C864" t="s">
        <v>1443</v>
      </c>
      <c r="D864" t="s">
        <v>1444</v>
      </c>
      <c r="E864" s="15" t="str">
        <f t="shared" si="26"/>
        <v>363 - ENSINO PROFISSIONAL</v>
      </c>
      <c r="F864" s="15" t="str">
        <f>VLOOKUP(A864,tab_funcao!$A$2:$C$115,3,FALSE)</f>
        <v>12 - Educação</v>
      </c>
      <c r="G864" s="15" t="str">
        <f t="shared" si="27"/>
        <v>15KP - IMPLANTACAO DA MEDICINA OPERATIVA CONJUNTA NAS FORCAS ARMADA</v>
      </c>
      <c r="H864" s="15" t="s">
        <v>246</v>
      </c>
      <c r="I864" s="16">
        <v>44740</v>
      </c>
      <c r="J864" s="16">
        <v>189920</v>
      </c>
      <c r="K864" s="13">
        <v>3555</v>
      </c>
      <c r="L864" s="13">
        <v>0</v>
      </c>
    </row>
    <row r="865" spans="1:12" x14ac:dyDescent="0.15">
      <c r="A865" t="s">
        <v>118</v>
      </c>
      <c r="B865" t="s">
        <v>119</v>
      </c>
      <c r="C865" t="s">
        <v>1445</v>
      </c>
      <c r="D865" t="s">
        <v>1446</v>
      </c>
      <c r="E865" s="15" t="str">
        <f t="shared" si="26"/>
        <v>363 - ENSINO PROFISSIONAL</v>
      </c>
      <c r="F865" s="15" t="str">
        <f>VLOOKUP(A865,tab_funcao!$A$2:$C$115,3,FALSE)</f>
        <v>12 - Educação</v>
      </c>
      <c r="G865" s="15" t="str">
        <f t="shared" si="27"/>
        <v>15R4 - APOIO A EXPANSAO, REESTRUTURACAO E MODERNIZACAO DAS INSTITUI</v>
      </c>
      <c r="H865" s="15" t="s">
        <v>247</v>
      </c>
      <c r="I865" s="15"/>
      <c r="J865" s="15"/>
      <c r="L865" s="13">
        <v>34906101</v>
      </c>
    </row>
    <row r="866" spans="1:12" x14ac:dyDescent="0.15">
      <c r="A866" t="s">
        <v>118</v>
      </c>
      <c r="B866" t="s">
        <v>119</v>
      </c>
      <c r="C866" t="s">
        <v>1445</v>
      </c>
      <c r="D866" t="s">
        <v>1446</v>
      </c>
      <c r="E866" s="15" t="str">
        <f t="shared" si="26"/>
        <v>363 - ENSINO PROFISSIONAL</v>
      </c>
      <c r="F866" s="15" t="str">
        <f>VLOOKUP(A866,tab_funcao!$A$2:$C$115,3,FALSE)</f>
        <v>12 - Educação</v>
      </c>
      <c r="G866" s="15" t="str">
        <f t="shared" si="27"/>
        <v>15R4 - APOIO A EXPANSAO, REESTRUTURACAO E MODERNIZACAO DAS INSTITUI</v>
      </c>
      <c r="H866" s="15" t="s">
        <v>246</v>
      </c>
      <c r="I866" s="16">
        <v>99300000</v>
      </c>
      <c r="J866" s="16">
        <v>180000000</v>
      </c>
      <c r="L866" s="13">
        <v>49076278</v>
      </c>
    </row>
    <row r="867" spans="1:12" x14ac:dyDescent="0.15">
      <c r="A867" t="s">
        <v>118</v>
      </c>
      <c r="B867" t="s">
        <v>119</v>
      </c>
      <c r="C867" t="s">
        <v>1447</v>
      </c>
      <c r="D867" t="s">
        <v>1448</v>
      </c>
      <c r="E867" s="15" t="str">
        <f t="shared" si="26"/>
        <v>363 - ENSINO PROFISSIONAL</v>
      </c>
      <c r="F867" s="15" t="str">
        <f>VLOOKUP(A867,tab_funcao!$A$2:$C$115,3,FALSE)</f>
        <v>12 - Educação</v>
      </c>
      <c r="G867" s="15" t="str">
        <f t="shared" si="27"/>
        <v>20RG - REESTRUTURACAO E MODERNIZACAO DAS INSTITUICOES DA REDE FEDER</v>
      </c>
      <c r="H867" s="15" t="s">
        <v>247</v>
      </c>
      <c r="I867" s="15"/>
      <c r="J867" s="15"/>
      <c r="L867" s="13">
        <v>15440278</v>
      </c>
    </row>
    <row r="868" spans="1:12" x14ac:dyDescent="0.15">
      <c r="A868" t="s">
        <v>118</v>
      </c>
      <c r="B868" t="s">
        <v>119</v>
      </c>
      <c r="C868" t="s">
        <v>1447</v>
      </c>
      <c r="D868" t="s">
        <v>1448</v>
      </c>
      <c r="E868" s="15" t="str">
        <f t="shared" si="26"/>
        <v>363 - ENSINO PROFISSIONAL</v>
      </c>
      <c r="F868" s="15" t="str">
        <f>VLOOKUP(A868,tab_funcao!$A$2:$C$115,3,FALSE)</f>
        <v>12 - Educação</v>
      </c>
      <c r="G868" s="15" t="str">
        <f t="shared" si="27"/>
        <v>20RG - REESTRUTURACAO E MODERNIZACAO DAS INSTITUICOES DA REDE FEDER</v>
      </c>
      <c r="H868" s="15" t="s">
        <v>246</v>
      </c>
      <c r="I868" s="16">
        <v>44722206</v>
      </c>
      <c r="J868" s="16">
        <v>64884549</v>
      </c>
      <c r="L868" s="13">
        <v>269215079</v>
      </c>
    </row>
    <row r="869" spans="1:12" x14ac:dyDescent="0.15">
      <c r="A869" t="s">
        <v>118</v>
      </c>
      <c r="B869" t="s">
        <v>119</v>
      </c>
      <c r="C869" t="s">
        <v>1449</v>
      </c>
      <c r="D869" t="s">
        <v>1450</v>
      </c>
      <c r="E869" s="15" t="str">
        <f t="shared" si="26"/>
        <v>363 - ENSINO PROFISSIONAL</v>
      </c>
      <c r="F869" s="15" t="str">
        <f>VLOOKUP(A869,tab_funcao!$A$2:$C$115,3,FALSE)</f>
        <v>12 - Educação</v>
      </c>
      <c r="G869" s="15" t="str">
        <f t="shared" si="27"/>
        <v>20RL - FUNCIONAMENTO DAS INSTITUICOES DA REDE FEDERAL DE EDUCACAO P</v>
      </c>
      <c r="H869" s="15" t="s">
        <v>247</v>
      </c>
      <c r="I869" s="16">
        <v>829830361</v>
      </c>
      <c r="J869" s="16">
        <v>727865158</v>
      </c>
      <c r="L869" s="13">
        <v>699042345</v>
      </c>
    </row>
    <row r="870" spans="1:12" x14ac:dyDescent="0.15">
      <c r="A870" t="s">
        <v>118</v>
      </c>
      <c r="B870" t="s">
        <v>119</v>
      </c>
      <c r="C870" t="s">
        <v>1449</v>
      </c>
      <c r="D870" t="s">
        <v>1450</v>
      </c>
      <c r="E870" s="15" t="str">
        <f t="shared" si="26"/>
        <v>363 - ENSINO PROFISSIONAL</v>
      </c>
      <c r="F870" s="15" t="str">
        <f>VLOOKUP(A870,tab_funcao!$A$2:$C$115,3,FALSE)</f>
        <v>12 - Educação</v>
      </c>
      <c r="G870" s="15" t="str">
        <f t="shared" si="27"/>
        <v>20RL - FUNCIONAMENTO DAS INSTITUICOES DA REDE FEDERAL DE EDUCACAO P</v>
      </c>
      <c r="H870" s="15" t="s">
        <v>246</v>
      </c>
      <c r="I870" s="16">
        <v>658842481</v>
      </c>
      <c r="J870" s="16">
        <v>1223245261</v>
      </c>
      <c r="K870" s="13">
        <v>142281329</v>
      </c>
      <c r="L870" s="13">
        <v>1182786737</v>
      </c>
    </row>
    <row r="871" spans="1:12" x14ac:dyDescent="0.15">
      <c r="A871" t="s">
        <v>118</v>
      </c>
      <c r="B871" t="s">
        <v>119</v>
      </c>
      <c r="C871" t="s">
        <v>652</v>
      </c>
      <c r="D871" t="s">
        <v>653</v>
      </c>
      <c r="E871" s="15" t="str">
        <f t="shared" si="26"/>
        <v>363 - ENSINO PROFISSIONAL</v>
      </c>
      <c r="F871" s="15" t="str">
        <f>VLOOKUP(A871,tab_funcao!$A$2:$C$115,3,FALSE)</f>
        <v>12 - Educação</v>
      </c>
      <c r="G871" s="15" t="str">
        <f t="shared" si="27"/>
        <v>20TP - ATIVOS CIVIS DA UNIAO</v>
      </c>
      <c r="H871" s="15" t="s">
        <v>247</v>
      </c>
      <c r="I871" s="16">
        <v>6969734674</v>
      </c>
      <c r="J871" s="15"/>
      <c r="K871" s="13">
        <v>0</v>
      </c>
      <c r="L871" s="13">
        <v>117186671</v>
      </c>
    </row>
    <row r="872" spans="1:12" x14ac:dyDescent="0.15">
      <c r="A872" t="s">
        <v>118</v>
      </c>
      <c r="B872" t="s">
        <v>119</v>
      </c>
      <c r="C872" t="s">
        <v>652</v>
      </c>
      <c r="D872" t="s">
        <v>653</v>
      </c>
      <c r="E872" s="15" t="str">
        <f t="shared" si="26"/>
        <v>363 - ENSINO PROFISSIONAL</v>
      </c>
      <c r="F872" s="15" t="str">
        <f>VLOOKUP(A872,tab_funcao!$A$2:$C$115,3,FALSE)</f>
        <v>12 - Educação</v>
      </c>
      <c r="G872" s="15" t="str">
        <f t="shared" si="27"/>
        <v>20TP - ATIVOS CIVIS DA UNIAO</v>
      </c>
      <c r="H872" s="15" t="s">
        <v>246</v>
      </c>
      <c r="I872" s="16">
        <v>3484852153</v>
      </c>
      <c r="J872" s="16">
        <v>10071505525</v>
      </c>
      <c r="K872" s="13">
        <v>5131741912</v>
      </c>
      <c r="L872" s="13">
        <v>10131263329</v>
      </c>
    </row>
    <row r="873" spans="1:12" x14ac:dyDescent="0.15">
      <c r="A873" t="s">
        <v>118</v>
      </c>
      <c r="B873" t="s">
        <v>119</v>
      </c>
      <c r="C873" t="s">
        <v>1451</v>
      </c>
      <c r="D873" t="s">
        <v>1452</v>
      </c>
      <c r="E873" s="15" t="str">
        <f t="shared" si="26"/>
        <v>363 - ENSINO PROFISSIONAL</v>
      </c>
      <c r="F873" s="15" t="str">
        <f>VLOOKUP(A873,tab_funcao!$A$2:$C$115,3,FALSE)</f>
        <v>12 - Educação</v>
      </c>
      <c r="G873" s="15" t="str">
        <f t="shared" si="27"/>
        <v>210T - PROMOCAO DA EDUCACAO DO CAMPO</v>
      </c>
      <c r="H873" s="15" t="s">
        <v>247</v>
      </c>
      <c r="I873" s="15"/>
      <c r="J873" s="16">
        <v>3795502</v>
      </c>
      <c r="L873" s="13">
        <v>3665620</v>
      </c>
    </row>
    <row r="874" spans="1:12" x14ac:dyDescent="0.15">
      <c r="A874" t="s">
        <v>118</v>
      </c>
      <c r="B874" t="s">
        <v>119</v>
      </c>
      <c r="C874" t="s">
        <v>1451</v>
      </c>
      <c r="D874" t="s">
        <v>1452</v>
      </c>
      <c r="E874" s="15" t="str">
        <f t="shared" si="26"/>
        <v>363 - ENSINO PROFISSIONAL</v>
      </c>
      <c r="F874" s="15" t="str">
        <f>VLOOKUP(A874,tab_funcao!$A$2:$C$115,3,FALSE)</f>
        <v>12 - Educação</v>
      </c>
      <c r="G874" s="15" t="str">
        <f t="shared" si="27"/>
        <v>210T - PROMOCAO DA EDUCACAO DO CAMPO</v>
      </c>
      <c r="H874" s="15" t="s">
        <v>246</v>
      </c>
      <c r="I874" s="16">
        <v>9405783</v>
      </c>
      <c r="J874" s="16">
        <v>9104211</v>
      </c>
      <c r="K874" s="13">
        <v>0</v>
      </c>
      <c r="L874" s="13">
        <v>9352456</v>
      </c>
    </row>
    <row r="875" spans="1:12" x14ac:dyDescent="0.15">
      <c r="A875" t="s">
        <v>118</v>
      </c>
      <c r="B875" t="s">
        <v>119</v>
      </c>
      <c r="C875" t="s">
        <v>1453</v>
      </c>
      <c r="D875" t="s">
        <v>1454</v>
      </c>
      <c r="E875" s="15" t="str">
        <f t="shared" si="26"/>
        <v>363 - ENSINO PROFISSIONAL</v>
      </c>
      <c r="F875" s="15" t="str">
        <f>VLOOKUP(A875,tab_funcao!$A$2:$C$115,3,FALSE)</f>
        <v>12 - Educação</v>
      </c>
      <c r="G875" s="15" t="str">
        <f t="shared" si="27"/>
        <v>219U - APOIO AO FUNCIONAMENTO DAS INSTITUICOES DA REDE FEDERAL DE E</v>
      </c>
      <c r="H875" s="15" t="s">
        <v>247</v>
      </c>
      <c r="I875" s="16">
        <v>5679400</v>
      </c>
      <c r="J875" s="16">
        <v>4080000</v>
      </c>
      <c r="L875" s="13">
        <v>3940382</v>
      </c>
    </row>
    <row r="876" spans="1:12" x14ac:dyDescent="0.15">
      <c r="A876" t="s">
        <v>118</v>
      </c>
      <c r="B876" t="s">
        <v>119</v>
      </c>
      <c r="C876" t="s">
        <v>1453</v>
      </c>
      <c r="D876" t="s">
        <v>1454</v>
      </c>
      <c r="E876" s="15" t="str">
        <f t="shared" si="26"/>
        <v>363 - ENSINO PROFISSIONAL</v>
      </c>
      <c r="F876" s="15" t="str">
        <f>VLOOKUP(A876,tab_funcao!$A$2:$C$115,3,FALSE)</f>
        <v>12 - Educação</v>
      </c>
      <c r="G876" s="15" t="str">
        <f t="shared" si="27"/>
        <v>219U - APOIO AO FUNCIONAMENTO DAS INSTITUICOES DA REDE FEDERAL DE E</v>
      </c>
      <c r="H876" s="15" t="s">
        <v>246</v>
      </c>
      <c r="I876" s="16">
        <v>4045600</v>
      </c>
      <c r="J876" s="16">
        <v>5920000</v>
      </c>
      <c r="L876" s="13">
        <v>21396118</v>
      </c>
    </row>
    <row r="877" spans="1:12" x14ac:dyDescent="0.15">
      <c r="A877" t="s">
        <v>118</v>
      </c>
      <c r="B877" t="s">
        <v>119</v>
      </c>
      <c r="C877" t="s">
        <v>1455</v>
      </c>
      <c r="D877" t="s">
        <v>1456</v>
      </c>
      <c r="E877" s="15" t="str">
        <f t="shared" si="26"/>
        <v>363 - ENSINO PROFISSIONAL</v>
      </c>
      <c r="F877" s="15" t="str">
        <f>VLOOKUP(A877,tab_funcao!$A$2:$C$115,3,FALSE)</f>
        <v>12 - Educação</v>
      </c>
      <c r="G877" s="15" t="str">
        <f t="shared" si="27"/>
        <v>21B3 - FOMENTO AS ACOES DE PESQUISA, EXTENSAO E INOVACAO NAS INSTIT</v>
      </c>
      <c r="H877" s="15" t="s">
        <v>247</v>
      </c>
      <c r="I877" s="16">
        <v>18101882</v>
      </c>
      <c r="J877" s="16">
        <v>10908671</v>
      </c>
      <c r="L877" s="13">
        <v>10350045</v>
      </c>
    </row>
    <row r="878" spans="1:12" x14ac:dyDescent="0.15">
      <c r="A878" t="s">
        <v>118</v>
      </c>
      <c r="B878" t="s">
        <v>119</v>
      </c>
      <c r="C878" t="s">
        <v>1455</v>
      </c>
      <c r="D878" t="s">
        <v>1456</v>
      </c>
      <c r="E878" s="15" t="str">
        <f t="shared" si="26"/>
        <v>363 - ENSINO PROFISSIONAL</v>
      </c>
      <c r="F878" s="15" t="str">
        <f>VLOOKUP(A878,tab_funcao!$A$2:$C$115,3,FALSE)</f>
        <v>12 - Educação</v>
      </c>
      <c r="G878" s="15" t="str">
        <f t="shared" si="27"/>
        <v>21B3 - FOMENTO AS ACOES DE PESQUISA, EXTENSAO E INOVACAO NAS INSTIT</v>
      </c>
      <c r="H878" s="15" t="s">
        <v>246</v>
      </c>
      <c r="I878" s="16">
        <v>14122986</v>
      </c>
      <c r="J878" s="16">
        <v>16349169</v>
      </c>
      <c r="K878" s="13">
        <v>875721</v>
      </c>
      <c r="L878" s="13">
        <v>17237230</v>
      </c>
    </row>
    <row r="879" spans="1:12" x14ac:dyDescent="0.15">
      <c r="A879" t="s">
        <v>118</v>
      </c>
      <c r="B879" t="s">
        <v>119</v>
      </c>
      <c r="C879" t="s">
        <v>1457</v>
      </c>
      <c r="D879" t="s">
        <v>1458</v>
      </c>
      <c r="E879" s="15" t="str">
        <f t="shared" si="26"/>
        <v>363 - ENSINO PROFISSIONAL</v>
      </c>
      <c r="F879" s="15" t="str">
        <f>VLOOKUP(A879,tab_funcao!$A$2:$C$115,3,FALSE)</f>
        <v>12 - Educação</v>
      </c>
      <c r="G879" s="15" t="str">
        <f t="shared" si="27"/>
        <v>21B4 - FOMENTO AO DESENVOLVIMENTO E MODERNIZACAO DOS SISTEMAS DE EN</v>
      </c>
      <c r="H879" s="15" t="s">
        <v>247</v>
      </c>
      <c r="I879" s="15"/>
      <c r="J879" s="16">
        <v>16276728</v>
      </c>
      <c r="L879" s="13">
        <v>15645391</v>
      </c>
    </row>
    <row r="880" spans="1:12" x14ac:dyDescent="0.15">
      <c r="A880" t="s">
        <v>118</v>
      </c>
      <c r="B880" t="s">
        <v>119</v>
      </c>
      <c r="C880" t="s">
        <v>1457</v>
      </c>
      <c r="D880" t="s">
        <v>1458</v>
      </c>
      <c r="E880" s="15" t="str">
        <f t="shared" si="26"/>
        <v>363 - ENSINO PROFISSIONAL</v>
      </c>
      <c r="F880" s="15" t="str">
        <f>VLOOKUP(A880,tab_funcao!$A$2:$C$115,3,FALSE)</f>
        <v>12 - Educação</v>
      </c>
      <c r="G880" s="15" t="str">
        <f t="shared" si="27"/>
        <v>21B4 - FOMENTO AO DESENVOLVIMENTO E MODERNIZACAO DOS SISTEMAS DE EN</v>
      </c>
      <c r="H880" s="15" t="s">
        <v>246</v>
      </c>
      <c r="I880" s="16">
        <v>100000000</v>
      </c>
      <c r="J880" s="16">
        <v>98723272</v>
      </c>
      <c r="L880" s="13">
        <v>47626955</v>
      </c>
    </row>
    <row r="881" spans="1:12" x14ac:dyDescent="0.15">
      <c r="A881" t="s">
        <v>118</v>
      </c>
      <c r="B881" t="s">
        <v>119</v>
      </c>
      <c r="C881" t="s">
        <v>1459</v>
      </c>
      <c r="D881" t="s">
        <v>1460</v>
      </c>
      <c r="E881" s="15" t="str">
        <f t="shared" si="26"/>
        <v>363 - ENSINO PROFISSIONAL</v>
      </c>
      <c r="F881" s="15" t="str">
        <f>VLOOKUP(A881,tab_funcao!$A$2:$C$115,3,FALSE)</f>
        <v>12 - Educação</v>
      </c>
      <c r="G881" s="15" t="str">
        <f t="shared" si="27"/>
        <v>21B5 - AVALIACAO DA EDUCACAO PROFISSIONAL E TECNOLOGICA</v>
      </c>
      <c r="H881" s="15" t="s">
        <v>247</v>
      </c>
      <c r="I881" s="16">
        <v>584000</v>
      </c>
      <c r="J881" s="16">
        <v>1142400</v>
      </c>
      <c r="L881" s="13">
        <v>503307</v>
      </c>
    </row>
    <row r="882" spans="1:12" x14ac:dyDescent="0.15">
      <c r="A882" t="s">
        <v>118</v>
      </c>
      <c r="B882" t="s">
        <v>119</v>
      </c>
      <c r="C882" t="s">
        <v>1459</v>
      </c>
      <c r="D882" t="s">
        <v>1460</v>
      </c>
      <c r="E882" s="15" t="str">
        <f t="shared" si="26"/>
        <v>363 - ENSINO PROFISSIONAL</v>
      </c>
      <c r="F882" s="15" t="str">
        <f>VLOOKUP(A882,tab_funcao!$A$2:$C$115,3,FALSE)</f>
        <v>12 - Educação</v>
      </c>
      <c r="G882" s="15" t="str">
        <f t="shared" si="27"/>
        <v>21B5 - AVALIACAO DA EDUCACAO PROFISSIONAL E TECNOLOGICA</v>
      </c>
      <c r="H882" s="15" t="s">
        <v>246</v>
      </c>
      <c r="I882" s="16">
        <v>416000</v>
      </c>
      <c r="J882" s="16">
        <v>1657600</v>
      </c>
      <c r="K882" s="13">
        <v>15000</v>
      </c>
      <c r="L882" s="13">
        <v>1</v>
      </c>
    </row>
    <row r="883" spans="1:12" x14ac:dyDescent="0.15">
      <c r="A883" t="s">
        <v>118</v>
      </c>
      <c r="B883" t="s">
        <v>119</v>
      </c>
      <c r="C883" t="s">
        <v>1461</v>
      </c>
      <c r="D883" t="s">
        <v>1462</v>
      </c>
      <c r="E883" s="15" t="str">
        <f t="shared" si="26"/>
        <v>363 - ENSINO PROFISSIONAL</v>
      </c>
      <c r="F883" s="15" t="str">
        <f>VLOOKUP(A883,tab_funcao!$A$2:$C$115,3,FALSE)</f>
        <v>12 - Educação</v>
      </c>
      <c r="G883" s="15" t="str">
        <f t="shared" si="27"/>
        <v>2510 - PRESTACAO DE ENSINO PROFISSIONAL MARITIMO</v>
      </c>
      <c r="H883" s="15" t="s">
        <v>246</v>
      </c>
      <c r="I883" s="16">
        <v>61754000</v>
      </c>
      <c r="J883" s="16">
        <v>71392000</v>
      </c>
      <c r="K883" s="13">
        <v>16011084</v>
      </c>
      <c r="L883" s="13">
        <v>59454553</v>
      </c>
    </row>
    <row r="884" spans="1:12" x14ac:dyDescent="0.15">
      <c r="A884" t="s">
        <v>118</v>
      </c>
      <c r="B884" t="s">
        <v>119</v>
      </c>
      <c r="C884" t="s">
        <v>1463</v>
      </c>
      <c r="D884" t="s">
        <v>1464</v>
      </c>
      <c r="E884" s="15" t="str">
        <f t="shared" si="26"/>
        <v>363 - ENSINO PROFISSIONAL</v>
      </c>
      <c r="F884" s="15" t="str">
        <f>VLOOKUP(A884,tab_funcao!$A$2:$C$115,3,FALSE)</f>
        <v>12 - Educação</v>
      </c>
      <c r="G884" s="15" t="str">
        <f t="shared" si="27"/>
        <v>2994 - ASSISTENCIA AOS ESTUDANTES DAS INSTITUICOES FEDERAIS DE EDUC</v>
      </c>
      <c r="H884" s="15" t="s">
        <v>247</v>
      </c>
      <c r="I884" s="16">
        <v>273344875</v>
      </c>
      <c r="J884" s="16">
        <v>199160406</v>
      </c>
      <c r="L884" s="13">
        <v>188388812</v>
      </c>
    </row>
    <row r="885" spans="1:12" x14ac:dyDescent="0.15">
      <c r="A885" t="s">
        <v>118</v>
      </c>
      <c r="B885" t="s">
        <v>119</v>
      </c>
      <c r="C885" t="s">
        <v>1463</v>
      </c>
      <c r="D885" t="s">
        <v>1464</v>
      </c>
      <c r="E885" s="15" t="str">
        <f t="shared" si="26"/>
        <v>363 - ENSINO PROFISSIONAL</v>
      </c>
      <c r="F885" s="15" t="str">
        <f>VLOOKUP(A885,tab_funcao!$A$2:$C$115,3,FALSE)</f>
        <v>12 - Educação</v>
      </c>
      <c r="G885" s="15" t="str">
        <f t="shared" si="27"/>
        <v>2994 - ASSISTENCIA AOS ESTUDANTES DAS INSTITUICOES FEDERAIS DE EDUC</v>
      </c>
      <c r="H885" s="15" t="s">
        <v>246</v>
      </c>
      <c r="I885" s="16">
        <v>200274162</v>
      </c>
      <c r="J885" s="16">
        <v>297146772</v>
      </c>
      <c r="K885" s="13">
        <v>113281125</v>
      </c>
      <c r="L885" s="13">
        <v>285234085</v>
      </c>
    </row>
    <row r="886" spans="1:12" x14ac:dyDescent="0.15">
      <c r="A886" t="s">
        <v>120</v>
      </c>
      <c r="B886" t="s">
        <v>121</v>
      </c>
      <c r="C886" t="s">
        <v>1465</v>
      </c>
      <c r="D886" t="s">
        <v>1466</v>
      </c>
      <c r="E886" s="15" t="str">
        <f t="shared" si="26"/>
        <v>364 - ENSINO SUPERIOR</v>
      </c>
      <c r="F886" s="15" t="str">
        <f>VLOOKUP(A886,tab_funcao!$A$2:$C$115,3,FALSE)</f>
        <v>12 - Educação</v>
      </c>
      <c r="G886" s="15" t="str">
        <f t="shared" si="27"/>
        <v>0048 - APOIO A ENTIDADES DE ENSINO SUPERIOR NAO FEDERAIS</v>
      </c>
      <c r="H886" s="15" t="s">
        <v>247</v>
      </c>
      <c r="I886" s="15"/>
      <c r="J886" s="16">
        <v>208777</v>
      </c>
      <c r="L886" s="13">
        <v>201633</v>
      </c>
    </row>
    <row r="887" spans="1:12" x14ac:dyDescent="0.15">
      <c r="A887" t="s">
        <v>120</v>
      </c>
      <c r="B887" t="s">
        <v>121</v>
      </c>
      <c r="C887" t="s">
        <v>1465</v>
      </c>
      <c r="D887" t="s">
        <v>1466</v>
      </c>
      <c r="E887" s="15" t="str">
        <f t="shared" si="26"/>
        <v>364 - ENSINO SUPERIOR</v>
      </c>
      <c r="F887" s="15" t="str">
        <f>VLOOKUP(A887,tab_funcao!$A$2:$C$115,3,FALSE)</f>
        <v>12 - Educação</v>
      </c>
      <c r="G887" s="15" t="str">
        <f t="shared" si="27"/>
        <v>0048 - APOIO A ENTIDADES DE ENSINO SUPERIOR NAO FEDERAIS</v>
      </c>
      <c r="H887" s="15" t="s">
        <v>246</v>
      </c>
      <c r="I887" s="15"/>
      <c r="J887" s="16">
        <v>1791223</v>
      </c>
      <c r="L887" s="13">
        <v>56885408</v>
      </c>
    </row>
    <row r="888" spans="1:12" x14ac:dyDescent="0.15">
      <c r="A888" t="s">
        <v>120</v>
      </c>
      <c r="B888" t="s">
        <v>121</v>
      </c>
      <c r="C888" t="s">
        <v>1467</v>
      </c>
      <c r="D888" t="s">
        <v>1468</v>
      </c>
      <c r="E888" s="15" t="str">
        <f t="shared" si="26"/>
        <v>364 - ENSINO SUPERIOR</v>
      </c>
      <c r="F888" s="15" t="str">
        <f>VLOOKUP(A888,tab_funcao!$A$2:$C$115,3,FALSE)</f>
        <v>12 - Educação</v>
      </c>
      <c r="G888" s="15" t="str">
        <f t="shared" si="27"/>
        <v>00P1 - APOIO A RESIDENCIA EM SAUDE</v>
      </c>
      <c r="H888" s="15" t="s">
        <v>247</v>
      </c>
      <c r="I888" s="15"/>
      <c r="J888" s="16">
        <v>119528159</v>
      </c>
      <c r="L888" s="13">
        <v>135262776</v>
      </c>
    </row>
    <row r="889" spans="1:12" x14ac:dyDescent="0.15">
      <c r="A889" t="s">
        <v>120</v>
      </c>
      <c r="B889" t="s">
        <v>121</v>
      </c>
      <c r="C889" t="s">
        <v>1467</v>
      </c>
      <c r="D889" t="s">
        <v>1468</v>
      </c>
      <c r="E889" s="15" t="str">
        <f t="shared" si="26"/>
        <v>364 - ENSINO SUPERIOR</v>
      </c>
      <c r="F889" s="15" t="str">
        <f>VLOOKUP(A889,tab_funcao!$A$2:$C$115,3,FALSE)</f>
        <v>12 - Educação</v>
      </c>
      <c r="G889" s="15" t="str">
        <f t="shared" si="27"/>
        <v>00P1 - APOIO A RESIDENCIA EM SAUDE</v>
      </c>
      <c r="H889" s="15" t="s">
        <v>246</v>
      </c>
      <c r="I889" s="16">
        <v>518556992</v>
      </c>
      <c r="J889" s="16">
        <v>521079841</v>
      </c>
      <c r="K889" s="13">
        <v>171601333</v>
      </c>
      <c r="L889" s="13">
        <v>518334063</v>
      </c>
    </row>
    <row r="890" spans="1:12" x14ac:dyDescent="0.15">
      <c r="A890" t="s">
        <v>120</v>
      </c>
      <c r="B890" t="s">
        <v>121</v>
      </c>
      <c r="C890" t="s">
        <v>1469</v>
      </c>
      <c r="D890" t="s">
        <v>1470</v>
      </c>
      <c r="E890" s="15" t="str">
        <f t="shared" si="26"/>
        <v>364 - ENSINO SUPERIOR</v>
      </c>
      <c r="F890" s="15" t="str">
        <f>VLOOKUP(A890,tab_funcao!$A$2:$C$115,3,FALSE)</f>
        <v>12 - Educação</v>
      </c>
      <c r="G890" s="15" t="str">
        <f t="shared" si="27"/>
        <v>00QC - CONCESSAO DE BOLSAS DO PROGRAMA MAIS MEDICOS</v>
      </c>
      <c r="H890" s="15" t="s">
        <v>247</v>
      </c>
      <c r="I890" s="15"/>
      <c r="J890" s="16">
        <v>49798735</v>
      </c>
      <c r="L890" s="13">
        <v>29628958</v>
      </c>
    </row>
    <row r="891" spans="1:12" x14ac:dyDescent="0.15">
      <c r="A891" t="s">
        <v>120</v>
      </c>
      <c r="B891" t="s">
        <v>121</v>
      </c>
      <c r="C891" t="s">
        <v>1469</v>
      </c>
      <c r="D891" t="s">
        <v>1470</v>
      </c>
      <c r="E891" s="15" t="str">
        <f t="shared" si="26"/>
        <v>364 - ENSINO SUPERIOR</v>
      </c>
      <c r="F891" s="15" t="str">
        <f>VLOOKUP(A891,tab_funcao!$A$2:$C$115,3,FALSE)</f>
        <v>12 - Educação</v>
      </c>
      <c r="G891" s="15" t="str">
        <f t="shared" si="27"/>
        <v>00QC - CONCESSAO DE BOLSAS DO PROGRAMA MAIS MEDICOS</v>
      </c>
      <c r="H891" s="15" t="s">
        <v>246</v>
      </c>
      <c r="I891" s="16">
        <v>95994550</v>
      </c>
      <c r="J891" s="16">
        <v>72256984</v>
      </c>
      <c r="K891" s="13">
        <v>15448636</v>
      </c>
      <c r="L891" s="13">
        <v>56285786</v>
      </c>
    </row>
    <row r="892" spans="1:12" x14ac:dyDescent="0.15">
      <c r="A892" t="s">
        <v>120</v>
      </c>
      <c r="B892" t="s">
        <v>121</v>
      </c>
      <c r="C892" t="s">
        <v>1471</v>
      </c>
      <c r="D892" t="s">
        <v>1472</v>
      </c>
      <c r="E892" s="15" t="str">
        <f t="shared" si="26"/>
        <v>364 - ENSINO SUPERIOR</v>
      </c>
      <c r="F892" s="15" t="str">
        <f>VLOOKUP(A892,tab_funcao!$A$2:$C$115,3,FALSE)</f>
        <v>12 - Educação</v>
      </c>
      <c r="G892" s="15" t="str">
        <f t="shared" si="27"/>
        <v>00QH - CONCESSAO DE BOLSAS NO AMBITO DO PROGRAMA DE ESTIMULO A REES</v>
      </c>
      <c r="H892" s="15" t="s">
        <v>247</v>
      </c>
      <c r="I892" s="16">
        <v>155400000</v>
      </c>
      <c r="J892" s="16">
        <v>224411326</v>
      </c>
      <c r="K892" s="13">
        <v>37400000</v>
      </c>
      <c r="L892" s="13">
        <v>131223860</v>
      </c>
    </row>
    <row r="893" spans="1:12" x14ac:dyDescent="0.15">
      <c r="A893" t="s">
        <v>120</v>
      </c>
      <c r="B893" t="s">
        <v>121</v>
      </c>
      <c r="C893" t="s">
        <v>1473</v>
      </c>
      <c r="D893" t="s">
        <v>1474</v>
      </c>
      <c r="E893" s="15" t="str">
        <f t="shared" si="26"/>
        <v>364 - ENSINO SUPERIOR</v>
      </c>
      <c r="F893" s="15" t="str">
        <f>VLOOKUP(A893,tab_funcao!$A$2:$C$115,3,FALSE)</f>
        <v>12 - Educação</v>
      </c>
      <c r="G893" s="15" t="str">
        <f t="shared" si="27"/>
        <v>0487 - CONCESSAO DE BOLSAS DE ESTUDO NO ENSINO SUPERIOR</v>
      </c>
      <c r="H893" s="15" t="s">
        <v>247</v>
      </c>
      <c r="I893" s="16">
        <v>685417274</v>
      </c>
      <c r="J893" s="16">
        <v>155798298</v>
      </c>
      <c r="L893" s="13">
        <v>179229327</v>
      </c>
    </row>
    <row r="894" spans="1:12" x14ac:dyDescent="0.15">
      <c r="A894" t="s">
        <v>120</v>
      </c>
      <c r="B894" t="s">
        <v>121</v>
      </c>
      <c r="C894" t="s">
        <v>1473</v>
      </c>
      <c r="D894" t="s">
        <v>1474</v>
      </c>
      <c r="E894" s="15" t="str">
        <f t="shared" si="26"/>
        <v>364 - ENSINO SUPERIOR</v>
      </c>
      <c r="F894" s="15" t="str">
        <f>VLOOKUP(A894,tab_funcao!$A$2:$C$115,3,FALSE)</f>
        <v>12 - Educação</v>
      </c>
      <c r="G894" s="15" t="str">
        <f t="shared" si="27"/>
        <v>0487 - CONCESSAO DE BOLSAS DE ESTUDO NO ENSINO SUPERIOR</v>
      </c>
      <c r="H894" s="15" t="s">
        <v>246</v>
      </c>
      <c r="I894" s="16">
        <v>1362295176</v>
      </c>
      <c r="J894" s="16">
        <v>1826060254</v>
      </c>
      <c r="K894" s="13">
        <v>175000000</v>
      </c>
      <c r="L894" s="13">
        <v>2260738638</v>
      </c>
    </row>
    <row r="895" spans="1:12" x14ac:dyDescent="0.15">
      <c r="A895" t="s">
        <v>120</v>
      </c>
      <c r="B895" t="s">
        <v>121</v>
      </c>
      <c r="C895" t="s">
        <v>1475</v>
      </c>
      <c r="D895" t="s">
        <v>1476</v>
      </c>
      <c r="E895" s="15" t="str">
        <f t="shared" si="26"/>
        <v>364 - ENSINO SUPERIOR</v>
      </c>
      <c r="F895" s="15" t="str">
        <f>VLOOKUP(A895,tab_funcao!$A$2:$C$115,3,FALSE)</f>
        <v>12 - Educação</v>
      </c>
      <c r="G895" s="15" t="str">
        <f t="shared" si="27"/>
        <v>0556 - APOIO FINANCEIRO A FUNDACAO GETULIO VARGAS</v>
      </c>
      <c r="H895" s="15" t="s">
        <v>247</v>
      </c>
      <c r="I895" s="16">
        <v>500000</v>
      </c>
      <c r="J895" s="16">
        <v>266378</v>
      </c>
      <c r="L895" s="13">
        <v>257263</v>
      </c>
    </row>
    <row r="896" spans="1:12" x14ac:dyDescent="0.15">
      <c r="A896" t="s">
        <v>120</v>
      </c>
      <c r="B896" t="s">
        <v>121</v>
      </c>
      <c r="C896" t="s">
        <v>1475</v>
      </c>
      <c r="D896" t="s">
        <v>1476</v>
      </c>
      <c r="E896" s="15" t="str">
        <f t="shared" si="26"/>
        <v>364 - ENSINO SUPERIOR</v>
      </c>
      <c r="F896" s="15" t="str">
        <f>VLOOKUP(A896,tab_funcao!$A$2:$C$115,3,FALSE)</f>
        <v>12 - Educação</v>
      </c>
      <c r="G896" s="15" t="str">
        <f t="shared" si="27"/>
        <v>0556 - APOIO FINANCEIRO A FUNDACAO GETULIO VARGAS</v>
      </c>
      <c r="H896" s="15" t="s">
        <v>246</v>
      </c>
      <c r="I896" s="16">
        <v>500000</v>
      </c>
      <c r="J896" s="16">
        <v>386509</v>
      </c>
      <c r="K896" s="13">
        <v>124998</v>
      </c>
      <c r="L896" s="13">
        <v>5355621</v>
      </c>
    </row>
    <row r="897" spans="1:12" x14ac:dyDescent="0.15">
      <c r="A897" t="s">
        <v>120</v>
      </c>
      <c r="B897" t="s">
        <v>121</v>
      </c>
      <c r="C897" t="s">
        <v>1477</v>
      </c>
      <c r="D897" t="s">
        <v>1478</v>
      </c>
      <c r="E897" s="15" t="str">
        <f t="shared" si="26"/>
        <v>364 - ENSINO SUPERIOR</v>
      </c>
      <c r="F897" s="15" t="str">
        <f>VLOOKUP(A897,tab_funcao!$A$2:$C$115,3,FALSE)</f>
        <v>12 - Educação</v>
      </c>
      <c r="G897" s="15" t="str">
        <f t="shared" si="27"/>
        <v>0A12 - CONCESSAO DE BOLSA PERMANENCIA NO ENSINO SUPERIOR</v>
      </c>
      <c r="H897" s="15" t="s">
        <v>247</v>
      </c>
      <c r="I897" s="16">
        <v>80803887</v>
      </c>
      <c r="J897" s="16">
        <v>71400000</v>
      </c>
      <c r="L897" s="13">
        <v>74656341</v>
      </c>
    </row>
    <row r="898" spans="1:12" x14ac:dyDescent="0.15">
      <c r="A898" t="s">
        <v>120</v>
      </c>
      <c r="B898" t="s">
        <v>121</v>
      </c>
      <c r="C898" t="s">
        <v>1477</v>
      </c>
      <c r="D898" t="s">
        <v>1478</v>
      </c>
      <c r="E898" s="15" t="str">
        <f t="shared" si="26"/>
        <v>364 - ENSINO SUPERIOR</v>
      </c>
      <c r="F898" s="15" t="str">
        <f>VLOOKUP(A898,tab_funcao!$A$2:$C$115,3,FALSE)</f>
        <v>12 - Educação</v>
      </c>
      <c r="G898" s="15" t="str">
        <f t="shared" si="27"/>
        <v>0A12 - CONCESSAO DE BOLSA PERMANENCIA NO ENSINO SUPERIOR</v>
      </c>
      <c r="H898" s="15" t="s">
        <v>246</v>
      </c>
      <c r="I898" s="16">
        <v>57558934</v>
      </c>
      <c r="J898" s="16">
        <v>103600000</v>
      </c>
      <c r="K898" s="13">
        <v>41500000</v>
      </c>
      <c r="L898" s="13">
        <v>100192259</v>
      </c>
    </row>
    <row r="899" spans="1:12" x14ac:dyDescent="0.15">
      <c r="A899" t="s">
        <v>120</v>
      </c>
      <c r="B899" t="s">
        <v>121</v>
      </c>
      <c r="C899" t="s">
        <v>1479</v>
      </c>
      <c r="D899" t="s">
        <v>1480</v>
      </c>
      <c r="E899" s="15" t="str">
        <f t="shared" si="26"/>
        <v>364 - ENSINO SUPERIOR</v>
      </c>
      <c r="F899" s="15" t="str">
        <f>VLOOKUP(A899,tab_funcao!$A$2:$C$115,3,FALSE)</f>
        <v>12 - Educação</v>
      </c>
      <c r="G899" s="15" t="str">
        <f t="shared" si="27"/>
        <v>152X - AMPLIACAO E REESTRUTURACAO DE INSTITUICOES MILITARES DE ENSI</v>
      </c>
      <c r="H899" s="15" t="s">
        <v>246</v>
      </c>
      <c r="I899" s="16">
        <v>100000</v>
      </c>
      <c r="J899" s="16">
        <v>5000000</v>
      </c>
      <c r="L899" s="13">
        <v>4835534</v>
      </c>
    </row>
    <row r="900" spans="1:12" x14ac:dyDescent="0.15">
      <c r="A900" t="s">
        <v>120</v>
      </c>
      <c r="B900" t="s">
        <v>121</v>
      </c>
      <c r="C900" t="s">
        <v>1481</v>
      </c>
      <c r="D900" t="s">
        <v>1446</v>
      </c>
      <c r="E900" s="15" t="str">
        <f t="shared" si="26"/>
        <v>364 - ENSINO SUPERIOR</v>
      </c>
      <c r="F900" s="15" t="str">
        <f>VLOOKUP(A900,tab_funcao!$A$2:$C$115,3,FALSE)</f>
        <v>12 - Educação</v>
      </c>
      <c r="G900" s="15" t="str">
        <f t="shared" si="27"/>
        <v>15R3 - APOIO A EXPANSAO, REESTRUTURACAO E MODERNIZACAO DAS INSTITUI</v>
      </c>
      <c r="H900" s="15" t="s">
        <v>247</v>
      </c>
      <c r="I900" s="15"/>
      <c r="J900" s="16">
        <v>4080000</v>
      </c>
      <c r="L900" s="13">
        <v>27970900</v>
      </c>
    </row>
    <row r="901" spans="1:12" x14ac:dyDescent="0.15">
      <c r="A901" t="s">
        <v>120</v>
      </c>
      <c r="B901" t="s">
        <v>121</v>
      </c>
      <c r="C901" t="s">
        <v>1481</v>
      </c>
      <c r="D901" t="s">
        <v>1446</v>
      </c>
      <c r="E901" s="15" t="str">
        <f t="shared" si="26"/>
        <v>364 - ENSINO SUPERIOR</v>
      </c>
      <c r="F901" s="15" t="str">
        <f>VLOOKUP(A901,tab_funcao!$A$2:$C$115,3,FALSE)</f>
        <v>12 - Educação</v>
      </c>
      <c r="G901" s="15" t="str">
        <f t="shared" si="27"/>
        <v>15R3 - APOIO A EXPANSAO, REESTRUTURACAO E MODERNIZACAO DAS INSTITUI</v>
      </c>
      <c r="H901" s="15" t="s">
        <v>246</v>
      </c>
      <c r="I901" s="16">
        <v>141141803</v>
      </c>
      <c r="J901" s="16">
        <v>185920000</v>
      </c>
      <c r="L901" s="13">
        <v>215264870</v>
      </c>
    </row>
    <row r="902" spans="1:12" x14ac:dyDescent="0.15">
      <c r="A902" t="s">
        <v>120</v>
      </c>
      <c r="B902" t="s">
        <v>121</v>
      </c>
      <c r="C902" t="s">
        <v>1482</v>
      </c>
      <c r="D902" t="s">
        <v>1483</v>
      </c>
      <c r="E902" s="15" t="str">
        <f t="shared" si="26"/>
        <v>364 - ENSINO SUPERIOR</v>
      </c>
      <c r="F902" s="15" t="str">
        <f>VLOOKUP(A902,tab_funcao!$A$2:$C$115,3,FALSE)</f>
        <v>12 - Educação</v>
      </c>
      <c r="G902" s="15" t="str">
        <f t="shared" si="27"/>
        <v>20GK - FOMENTO AS ACOES DE GRADUACAO, POS-GRADUACAO, ENSINO, PESQUI</v>
      </c>
      <c r="H902" s="15" t="s">
        <v>247</v>
      </c>
      <c r="I902" s="16">
        <v>126261639</v>
      </c>
      <c r="J902" s="16">
        <v>108152545</v>
      </c>
      <c r="L902" s="13">
        <v>99442946</v>
      </c>
    </row>
    <row r="903" spans="1:12" x14ac:dyDescent="0.15">
      <c r="A903" t="s">
        <v>120</v>
      </c>
      <c r="B903" t="s">
        <v>121</v>
      </c>
      <c r="C903" t="s">
        <v>1482</v>
      </c>
      <c r="D903" t="s">
        <v>1483</v>
      </c>
      <c r="E903" s="15" t="str">
        <f t="shared" si="26"/>
        <v>364 - ENSINO SUPERIOR</v>
      </c>
      <c r="F903" s="15" t="str">
        <f>VLOOKUP(A903,tab_funcao!$A$2:$C$115,3,FALSE)</f>
        <v>12 - Educação</v>
      </c>
      <c r="G903" s="15" t="str">
        <f t="shared" si="27"/>
        <v>20GK - FOMENTO AS ACOES DE GRADUACAO, POS-GRADUACAO, ENSINO, PESQUI</v>
      </c>
      <c r="H903" s="15" t="s">
        <v>246</v>
      </c>
      <c r="I903" s="16">
        <v>196929870</v>
      </c>
      <c r="J903" s="16">
        <v>296212675</v>
      </c>
      <c r="K903" s="13">
        <v>119486780</v>
      </c>
      <c r="L903" s="13">
        <v>351811259</v>
      </c>
    </row>
    <row r="904" spans="1:12" x14ac:dyDescent="0.15">
      <c r="A904" t="s">
        <v>120</v>
      </c>
      <c r="B904" t="s">
        <v>121</v>
      </c>
      <c r="C904" t="s">
        <v>1484</v>
      </c>
      <c r="D904" t="s">
        <v>1485</v>
      </c>
      <c r="E904" s="15" t="str">
        <f t="shared" si="26"/>
        <v>364 - ENSINO SUPERIOR</v>
      </c>
      <c r="F904" s="15" t="str">
        <f>VLOOKUP(A904,tab_funcao!$A$2:$C$115,3,FALSE)</f>
        <v>12 - Educação</v>
      </c>
      <c r="G904" s="15" t="str">
        <f t="shared" si="27"/>
        <v>20RK - FUNCIONAMENTO DE INSTITUICOES FEDERAIS DE ENSINO SUPERIOR</v>
      </c>
      <c r="H904" s="15" t="s">
        <v>247</v>
      </c>
      <c r="I904" s="16">
        <v>1765722110</v>
      </c>
      <c r="J904" s="16">
        <v>1477684151</v>
      </c>
      <c r="L904" s="13">
        <v>1426176238</v>
      </c>
    </row>
    <row r="905" spans="1:12" x14ac:dyDescent="0.15">
      <c r="A905" t="s">
        <v>120</v>
      </c>
      <c r="B905" t="s">
        <v>121</v>
      </c>
      <c r="C905" t="s">
        <v>1484</v>
      </c>
      <c r="D905" t="s">
        <v>1485</v>
      </c>
      <c r="E905" s="15" t="str">
        <f t="shared" si="26"/>
        <v>364 - ENSINO SUPERIOR</v>
      </c>
      <c r="F905" s="15" t="str">
        <f>VLOOKUP(A905,tab_funcao!$A$2:$C$115,3,FALSE)</f>
        <v>12 - Educação</v>
      </c>
      <c r="G905" s="15" t="str">
        <f t="shared" si="27"/>
        <v>20RK - FUNCIONAMENTO DE INSTITUICOES FEDERAIS DE ENSINO SUPERIOR</v>
      </c>
      <c r="H905" s="15" t="s">
        <v>246</v>
      </c>
      <c r="I905" s="16">
        <v>1928693181</v>
      </c>
      <c r="J905" s="16">
        <v>2923190112</v>
      </c>
      <c r="K905" s="13">
        <v>784844759</v>
      </c>
      <c r="L905" s="13">
        <v>2888582673</v>
      </c>
    </row>
    <row r="906" spans="1:12" x14ac:dyDescent="0.15">
      <c r="A906" t="s">
        <v>120</v>
      </c>
      <c r="B906" t="s">
        <v>121</v>
      </c>
      <c r="C906" t="s">
        <v>1486</v>
      </c>
      <c r="D906" t="s">
        <v>1487</v>
      </c>
      <c r="E906" s="15" t="str">
        <f t="shared" si="26"/>
        <v>364 - ENSINO SUPERIOR</v>
      </c>
      <c r="F906" s="15" t="str">
        <f>VLOOKUP(A906,tab_funcao!$A$2:$C$115,3,FALSE)</f>
        <v>12 - Educação</v>
      </c>
      <c r="G906" s="15" t="str">
        <f t="shared" si="27"/>
        <v>20RN - AVALIACAO DA EDUCACAO SUPERIOR E DA POS-GRADUACAO</v>
      </c>
      <c r="H906" s="15" t="s">
        <v>247</v>
      </c>
      <c r="I906" s="16">
        <v>44463559</v>
      </c>
      <c r="J906" s="16">
        <v>35116125</v>
      </c>
      <c r="L906" s="13">
        <v>33922547</v>
      </c>
    </row>
    <row r="907" spans="1:12" x14ac:dyDescent="0.15">
      <c r="A907" t="s">
        <v>120</v>
      </c>
      <c r="B907" t="s">
        <v>121</v>
      </c>
      <c r="C907" t="s">
        <v>1486</v>
      </c>
      <c r="D907" t="s">
        <v>1487</v>
      </c>
      <c r="E907" s="15" t="str">
        <f t="shared" si="26"/>
        <v>364 - ENSINO SUPERIOR</v>
      </c>
      <c r="F907" s="15" t="str">
        <f>VLOOKUP(A907,tab_funcao!$A$2:$C$115,3,FALSE)</f>
        <v>12 - Educação</v>
      </c>
      <c r="G907" s="15" t="str">
        <f t="shared" si="27"/>
        <v>20RN - AVALIACAO DA EDUCACAO SUPERIOR E DA POS-GRADUACAO</v>
      </c>
      <c r="H907" s="15" t="s">
        <v>246</v>
      </c>
      <c r="I907" s="16">
        <v>94603196</v>
      </c>
      <c r="J907" s="16">
        <v>64883875</v>
      </c>
      <c r="K907" s="13">
        <v>45349194</v>
      </c>
      <c r="L907" s="13">
        <v>44953717</v>
      </c>
    </row>
    <row r="908" spans="1:12" x14ac:dyDescent="0.15">
      <c r="A908" t="s">
        <v>120</v>
      </c>
      <c r="B908" t="s">
        <v>121</v>
      </c>
      <c r="C908" t="s">
        <v>652</v>
      </c>
      <c r="D908" t="s">
        <v>653</v>
      </c>
      <c r="E908" s="15" t="str">
        <f t="shared" ref="E908:E971" si="28">A908&amp;" - "&amp;B908</f>
        <v>364 - ENSINO SUPERIOR</v>
      </c>
      <c r="F908" s="15" t="str">
        <f>VLOOKUP(A908,tab_funcao!$A$2:$C$115,3,FALSE)</f>
        <v>12 - Educação</v>
      </c>
      <c r="G908" s="15" t="str">
        <f t="shared" ref="G908:G971" si="29">C908&amp;" - "&amp;D908</f>
        <v>20TP - ATIVOS CIVIS DA UNIAO</v>
      </c>
      <c r="H908" s="15" t="s">
        <v>247</v>
      </c>
      <c r="I908" s="16">
        <v>16504059007</v>
      </c>
      <c r="J908" s="16">
        <v>2433994643</v>
      </c>
      <c r="K908" s="13">
        <v>0</v>
      </c>
      <c r="L908" s="13">
        <v>2323054870</v>
      </c>
    </row>
    <row r="909" spans="1:12" x14ac:dyDescent="0.15">
      <c r="A909" t="s">
        <v>120</v>
      </c>
      <c r="B909" t="s">
        <v>121</v>
      </c>
      <c r="C909" t="s">
        <v>652</v>
      </c>
      <c r="D909" t="s">
        <v>653</v>
      </c>
      <c r="E909" s="15" t="str">
        <f t="shared" si="28"/>
        <v>364 - ENSINO SUPERIOR</v>
      </c>
      <c r="F909" s="15" t="str">
        <f>VLOOKUP(A909,tab_funcao!$A$2:$C$115,3,FALSE)</f>
        <v>12 - Educação</v>
      </c>
      <c r="G909" s="15" t="str">
        <f t="shared" si="29"/>
        <v>20TP - ATIVOS CIVIS DA UNIAO</v>
      </c>
      <c r="H909" s="15" t="s">
        <v>246</v>
      </c>
      <c r="I909" s="16">
        <v>8251993551</v>
      </c>
      <c r="J909" s="16">
        <v>21784403476</v>
      </c>
      <c r="K909" s="13">
        <v>11844208049</v>
      </c>
      <c r="L909" s="13">
        <v>21735768649</v>
      </c>
    </row>
    <row r="910" spans="1:12" x14ac:dyDescent="0.15">
      <c r="A910" t="s">
        <v>120</v>
      </c>
      <c r="B910" t="s">
        <v>121</v>
      </c>
      <c r="C910" t="s">
        <v>1488</v>
      </c>
      <c r="D910" t="s">
        <v>1489</v>
      </c>
      <c r="E910" s="15" t="str">
        <f t="shared" si="28"/>
        <v>364 - ENSINO SUPERIOR</v>
      </c>
      <c r="F910" s="15" t="str">
        <f>VLOOKUP(A910,tab_funcao!$A$2:$C$115,3,FALSE)</f>
        <v>12 - Educação</v>
      </c>
      <c r="G910" s="15" t="str">
        <f t="shared" si="29"/>
        <v>20U5 - ENSINO DE GRADUACAO E POS-GRADUACAO EM ESTATISTICAS E GEOCIE</v>
      </c>
      <c r="H910" s="15" t="s">
        <v>247</v>
      </c>
      <c r="I910" s="16">
        <v>513193</v>
      </c>
      <c r="J910" s="16">
        <v>377107</v>
      </c>
      <c r="L910" s="13">
        <v>106186</v>
      </c>
    </row>
    <row r="911" spans="1:12" x14ac:dyDescent="0.15">
      <c r="A911" t="s">
        <v>120</v>
      </c>
      <c r="B911" t="s">
        <v>121</v>
      </c>
      <c r="C911" t="s">
        <v>1488</v>
      </c>
      <c r="D911" t="s">
        <v>1489</v>
      </c>
      <c r="E911" s="15" t="str">
        <f t="shared" si="28"/>
        <v>364 - ENSINO SUPERIOR</v>
      </c>
      <c r="F911" s="15" t="str">
        <f>VLOOKUP(A911,tab_funcao!$A$2:$C$115,3,FALSE)</f>
        <v>12 - Educação</v>
      </c>
      <c r="G911" s="15" t="str">
        <f t="shared" si="29"/>
        <v>20U5 - ENSINO DE GRADUACAO E POS-GRADUACAO EM ESTATISTICAS E GEOCIE</v>
      </c>
      <c r="H911" s="15" t="s">
        <v>246</v>
      </c>
      <c r="I911" s="16">
        <v>533195</v>
      </c>
      <c r="J911" s="16">
        <v>688870</v>
      </c>
      <c r="K911" s="13">
        <v>128298</v>
      </c>
      <c r="L911" s="13">
        <v>563227</v>
      </c>
    </row>
    <row r="912" spans="1:12" x14ac:dyDescent="0.15">
      <c r="A912" t="s">
        <v>120</v>
      </c>
      <c r="B912" t="s">
        <v>121</v>
      </c>
      <c r="C912" t="s">
        <v>1490</v>
      </c>
      <c r="D912" t="s">
        <v>1491</v>
      </c>
      <c r="E912" s="15" t="str">
        <f t="shared" si="28"/>
        <v>364 - ENSINO SUPERIOR</v>
      </c>
      <c r="F912" s="15" t="str">
        <f>VLOOKUP(A912,tab_funcao!$A$2:$C$115,3,FALSE)</f>
        <v>12 - Educação</v>
      </c>
      <c r="G912" s="15" t="str">
        <f t="shared" si="29"/>
        <v>20X8 - PRESTACAO DE ENSINO DE GRADUACAO E POS-GRADUACAO DO INSTITUT</v>
      </c>
      <c r="H912" s="15" t="s">
        <v>247</v>
      </c>
      <c r="I912" s="16">
        <v>716436</v>
      </c>
      <c r="J912" s="16">
        <v>369879</v>
      </c>
      <c r="L912" s="13">
        <v>357222</v>
      </c>
    </row>
    <row r="913" spans="1:12" x14ac:dyDescent="0.15">
      <c r="A913" t="s">
        <v>120</v>
      </c>
      <c r="B913" t="s">
        <v>121</v>
      </c>
      <c r="C913" t="s">
        <v>1490</v>
      </c>
      <c r="D913" t="s">
        <v>1491</v>
      </c>
      <c r="E913" s="15" t="str">
        <f t="shared" si="28"/>
        <v>364 - ENSINO SUPERIOR</v>
      </c>
      <c r="F913" s="15" t="str">
        <f>VLOOKUP(A913,tab_funcao!$A$2:$C$115,3,FALSE)</f>
        <v>12 - Educação</v>
      </c>
      <c r="G913" s="15" t="str">
        <f t="shared" si="29"/>
        <v>20X8 - PRESTACAO DE ENSINO DE GRADUACAO E POS-GRADUACAO DO INSTITUT</v>
      </c>
      <c r="H913" s="15" t="s">
        <v>246</v>
      </c>
      <c r="I913" s="16">
        <v>1658538</v>
      </c>
      <c r="J913" s="16">
        <v>2005109</v>
      </c>
      <c r="K913" s="13">
        <v>31687</v>
      </c>
      <c r="L913" s="13">
        <v>3528562</v>
      </c>
    </row>
    <row r="914" spans="1:12" x14ac:dyDescent="0.15">
      <c r="A914" t="s">
        <v>120</v>
      </c>
      <c r="B914" t="s">
        <v>121</v>
      </c>
      <c r="C914" t="s">
        <v>1492</v>
      </c>
      <c r="D914" t="s">
        <v>1493</v>
      </c>
      <c r="E914" s="15" t="str">
        <f t="shared" si="28"/>
        <v>364 - ENSINO SUPERIOR</v>
      </c>
      <c r="F914" s="15" t="str">
        <f>VLOOKUP(A914,tab_funcao!$A$2:$C$115,3,FALSE)</f>
        <v>12 - Educação</v>
      </c>
      <c r="G914" s="15" t="str">
        <f t="shared" si="29"/>
        <v>219V - APOIO AO FUNCIONAMENTO DAS INSTITUICOES FEDERAIS DE EDUCACAO</v>
      </c>
      <c r="H914" s="15" t="s">
        <v>247</v>
      </c>
      <c r="I914" s="16">
        <v>22251928</v>
      </c>
      <c r="J914" s="15"/>
    </row>
    <row r="915" spans="1:12" x14ac:dyDescent="0.15">
      <c r="A915" t="s">
        <v>120</v>
      </c>
      <c r="B915" t="s">
        <v>121</v>
      </c>
      <c r="C915" t="s">
        <v>1492</v>
      </c>
      <c r="D915" t="s">
        <v>1493</v>
      </c>
      <c r="E915" s="15" t="str">
        <f t="shared" si="28"/>
        <v>364 - ENSINO SUPERIOR</v>
      </c>
      <c r="F915" s="15" t="str">
        <f>VLOOKUP(A915,tab_funcao!$A$2:$C$115,3,FALSE)</f>
        <v>12 - Educação</v>
      </c>
      <c r="G915" s="15" t="str">
        <f t="shared" si="29"/>
        <v>219V - APOIO AO FUNCIONAMENTO DAS INSTITUICOES FEDERAIS DE EDUCACAO</v>
      </c>
      <c r="H915" s="15" t="s">
        <v>246</v>
      </c>
      <c r="I915" s="16">
        <v>15850689</v>
      </c>
      <c r="J915" s="16">
        <v>110000000</v>
      </c>
      <c r="L915" s="13">
        <v>59607237</v>
      </c>
    </row>
    <row r="916" spans="1:12" x14ac:dyDescent="0.15">
      <c r="A916" t="s">
        <v>120</v>
      </c>
      <c r="B916" t="s">
        <v>121</v>
      </c>
      <c r="C916" t="s">
        <v>1494</v>
      </c>
      <c r="D916" t="s">
        <v>1495</v>
      </c>
      <c r="E916" s="15" t="str">
        <f t="shared" si="28"/>
        <v>364 - ENSINO SUPERIOR</v>
      </c>
      <c r="F916" s="15" t="str">
        <f>VLOOKUP(A916,tab_funcao!$A$2:$C$115,3,FALSE)</f>
        <v>12 - Educação</v>
      </c>
      <c r="G916" s="15" t="str">
        <f t="shared" si="29"/>
        <v>2A82 - PRESTACAO DE ENSINO DE GRADUACAO E POS-GRADUACAO NO INSTITUT</v>
      </c>
      <c r="H916" s="15" t="s">
        <v>247</v>
      </c>
      <c r="I916" s="16">
        <v>4556678</v>
      </c>
      <c r="J916" s="16">
        <v>2159511</v>
      </c>
      <c r="L916" s="13">
        <v>2085613</v>
      </c>
    </row>
    <row r="917" spans="1:12" x14ac:dyDescent="0.15">
      <c r="A917" t="s">
        <v>120</v>
      </c>
      <c r="B917" t="s">
        <v>121</v>
      </c>
      <c r="C917" t="s">
        <v>1494</v>
      </c>
      <c r="D917" t="s">
        <v>1495</v>
      </c>
      <c r="E917" s="15" t="str">
        <f t="shared" si="28"/>
        <v>364 - ENSINO SUPERIOR</v>
      </c>
      <c r="F917" s="15" t="str">
        <f>VLOOKUP(A917,tab_funcao!$A$2:$C$115,3,FALSE)</f>
        <v>12 - Educação</v>
      </c>
      <c r="G917" s="15" t="str">
        <f t="shared" si="29"/>
        <v>2A82 - PRESTACAO DE ENSINO DE GRADUACAO E POS-GRADUACAO NO INSTITUT</v>
      </c>
      <c r="H917" s="15" t="s">
        <v>246</v>
      </c>
      <c r="I917" s="16">
        <v>6041924</v>
      </c>
      <c r="J917" s="16">
        <v>8013599</v>
      </c>
      <c r="K917" s="13">
        <v>499552</v>
      </c>
      <c r="L917" s="13">
        <v>7813198</v>
      </c>
    </row>
    <row r="918" spans="1:12" x14ac:dyDescent="0.15">
      <c r="A918" t="s">
        <v>120</v>
      </c>
      <c r="B918" t="s">
        <v>121</v>
      </c>
      <c r="C918" t="s">
        <v>1496</v>
      </c>
      <c r="D918" t="s">
        <v>1497</v>
      </c>
      <c r="E918" s="15" t="str">
        <f t="shared" si="28"/>
        <v>364 - ENSINO SUPERIOR</v>
      </c>
      <c r="F918" s="15" t="str">
        <f>VLOOKUP(A918,tab_funcao!$A$2:$C$115,3,FALSE)</f>
        <v>12 - Educação</v>
      </c>
      <c r="G918" s="15" t="str">
        <f t="shared" si="29"/>
        <v>4002 - ASSISTENCIA AO ESTUDANTE DE ENSINO SUPERIOR</v>
      </c>
      <c r="H918" s="15" t="s">
        <v>247</v>
      </c>
      <c r="I918" s="16">
        <v>501012687</v>
      </c>
      <c r="J918" s="16">
        <v>426680165</v>
      </c>
      <c r="L918" s="13">
        <v>410252621</v>
      </c>
    </row>
    <row r="919" spans="1:12" x14ac:dyDescent="0.15">
      <c r="A919" t="s">
        <v>120</v>
      </c>
      <c r="B919" t="s">
        <v>121</v>
      </c>
      <c r="C919" t="s">
        <v>1496</v>
      </c>
      <c r="D919" t="s">
        <v>1497</v>
      </c>
      <c r="E919" s="15" t="str">
        <f t="shared" si="28"/>
        <v>364 - ENSINO SUPERIOR</v>
      </c>
      <c r="F919" s="15" t="str">
        <f>VLOOKUP(A919,tab_funcao!$A$2:$C$115,3,FALSE)</f>
        <v>12 - Educação</v>
      </c>
      <c r="G919" s="15" t="str">
        <f t="shared" si="29"/>
        <v>4002 - ASSISTENCIA AO ESTUDANTE DE ENSINO SUPERIOR</v>
      </c>
      <c r="H919" s="15" t="s">
        <v>246</v>
      </c>
      <c r="I919" s="16">
        <v>373652596</v>
      </c>
      <c r="J919" s="16">
        <v>646838575</v>
      </c>
      <c r="K919" s="13">
        <v>214055272</v>
      </c>
      <c r="L919" s="13">
        <v>618017684</v>
      </c>
    </row>
    <row r="920" spans="1:12" x14ac:dyDescent="0.15">
      <c r="A920" t="s">
        <v>120</v>
      </c>
      <c r="B920" t="s">
        <v>121</v>
      </c>
      <c r="C920" t="s">
        <v>1498</v>
      </c>
      <c r="D920" t="s">
        <v>1499</v>
      </c>
      <c r="E920" s="15" t="str">
        <f t="shared" si="28"/>
        <v>364 - ENSINO SUPERIOR</v>
      </c>
      <c r="F920" s="15" t="str">
        <f>VLOOKUP(A920,tab_funcao!$A$2:$C$115,3,FALSE)</f>
        <v>12 - Educação</v>
      </c>
      <c r="G920" s="15" t="str">
        <f t="shared" si="29"/>
        <v>6344 - REGULACAO E SUPERVISAO DOS CURSOS DE GRADUACAO E DE INSTITUI</v>
      </c>
      <c r="H920" s="15" t="s">
        <v>247</v>
      </c>
      <c r="I920" s="16">
        <v>705239</v>
      </c>
      <c r="J920" s="16">
        <v>750722</v>
      </c>
      <c r="L920" s="13">
        <v>9009</v>
      </c>
    </row>
    <row r="921" spans="1:12" x14ac:dyDescent="0.15">
      <c r="A921" t="s">
        <v>120</v>
      </c>
      <c r="B921" t="s">
        <v>121</v>
      </c>
      <c r="C921" t="s">
        <v>1498</v>
      </c>
      <c r="D921" t="s">
        <v>1499</v>
      </c>
      <c r="E921" s="15" t="str">
        <f t="shared" si="28"/>
        <v>364 - ENSINO SUPERIOR</v>
      </c>
      <c r="F921" s="15" t="str">
        <f>VLOOKUP(A921,tab_funcao!$A$2:$C$115,3,FALSE)</f>
        <v>12 - Educação</v>
      </c>
      <c r="G921" s="15" t="str">
        <f t="shared" si="29"/>
        <v>6344 - REGULACAO E SUPERVISAO DOS CURSOS DE GRADUACAO E DE INSTITUI</v>
      </c>
      <c r="H921" s="15" t="s">
        <v>246</v>
      </c>
      <c r="I921" s="16">
        <v>502362</v>
      </c>
      <c r="J921" s="16">
        <v>1089278</v>
      </c>
      <c r="K921" s="13">
        <v>120000</v>
      </c>
      <c r="L921" s="13">
        <v>987291</v>
      </c>
    </row>
    <row r="922" spans="1:12" x14ac:dyDescent="0.15">
      <c r="A922" t="s">
        <v>120</v>
      </c>
      <c r="B922" t="s">
        <v>121</v>
      </c>
      <c r="C922" t="s">
        <v>1500</v>
      </c>
      <c r="D922" t="s">
        <v>1501</v>
      </c>
      <c r="E922" s="15" t="str">
        <f t="shared" si="28"/>
        <v>364 - ENSINO SUPERIOR</v>
      </c>
      <c r="F922" s="15" t="str">
        <f>VLOOKUP(A922,tab_funcao!$A$2:$C$115,3,FALSE)</f>
        <v>12 - Educação</v>
      </c>
      <c r="G922" s="15" t="str">
        <f t="shared" si="29"/>
        <v>6503 - CENSO DA EDUCACAO SUPERIOR</v>
      </c>
      <c r="H922" s="15" t="s">
        <v>247</v>
      </c>
      <c r="I922" s="16">
        <v>468485</v>
      </c>
      <c r="J922" s="16">
        <v>308448</v>
      </c>
      <c r="L922" s="13">
        <v>297893</v>
      </c>
    </row>
    <row r="923" spans="1:12" x14ac:dyDescent="0.15">
      <c r="A923" t="s">
        <v>120</v>
      </c>
      <c r="B923" t="s">
        <v>121</v>
      </c>
      <c r="C923" t="s">
        <v>1500</v>
      </c>
      <c r="D923" t="s">
        <v>1501</v>
      </c>
      <c r="E923" s="15" t="str">
        <f t="shared" si="28"/>
        <v>364 - ENSINO SUPERIOR</v>
      </c>
      <c r="F923" s="15" t="str">
        <f>VLOOKUP(A923,tab_funcao!$A$2:$C$115,3,FALSE)</f>
        <v>12 - Educação</v>
      </c>
      <c r="G923" s="15" t="str">
        <f t="shared" si="29"/>
        <v>6503 - CENSO DA EDUCACAO SUPERIOR</v>
      </c>
      <c r="H923" s="15" t="s">
        <v>246</v>
      </c>
      <c r="I923" s="16">
        <v>333716</v>
      </c>
      <c r="J923" s="16">
        <v>447552</v>
      </c>
      <c r="K923" s="13">
        <v>30000</v>
      </c>
      <c r="L923" s="13">
        <v>346265</v>
      </c>
    </row>
    <row r="924" spans="1:12" x14ac:dyDescent="0.15">
      <c r="A924" t="s">
        <v>120</v>
      </c>
      <c r="B924" t="s">
        <v>121</v>
      </c>
      <c r="C924" t="s">
        <v>1502</v>
      </c>
      <c r="D924" t="s">
        <v>1503</v>
      </c>
      <c r="E924" s="15" t="str">
        <f t="shared" si="28"/>
        <v>364 - ENSINO SUPERIOR</v>
      </c>
      <c r="F924" s="15" t="str">
        <f>VLOOKUP(A924,tab_funcao!$A$2:$C$115,3,FALSE)</f>
        <v>12 - Educação</v>
      </c>
      <c r="G924" s="15" t="str">
        <f t="shared" si="29"/>
        <v>7XE1 - RECONSTRUCAO E MODERNIZACAO DO MUSEU NACIONAL</v>
      </c>
      <c r="H924" s="15" t="s">
        <v>246</v>
      </c>
      <c r="I924" s="16">
        <v>1186639</v>
      </c>
      <c r="J924" s="16">
        <v>1500000</v>
      </c>
      <c r="L924" s="13">
        <v>1850660</v>
      </c>
    </row>
    <row r="925" spans="1:12" x14ac:dyDescent="0.15">
      <c r="A925" t="s">
        <v>120</v>
      </c>
      <c r="B925" t="s">
        <v>121</v>
      </c>
      <c r="C925" t="s">
        <v>1504</v>
      </c>
      <c r="D925" t="s">
        <v>1505</v>
      </c>
      <c r="E925" s="15" t="str">
        <f t="shared" si="28"/>
        <v>364 - ENSINO SUPERIOR</v>
      </c>
      <c r="F925" s="15" t="str">
        <f>VLOOKUP(A925,tab_funcao!$A$2:$C$115,3,FALSE)</f>
        <v>12 - Educação</v>
      </c>
      <c r="G925" s="15" t="str">
        <f t="shared" si="29"/>
        <v>8282 - REESTRUTURACAO E MODERNIZACAO DAS INSTITUICOES FEDERAIS DE E</v>
      </c>
      <c r="H925" s="15" t="s">
        <v>247</v>
      </c>
      <c r="I925" s="16">
        <v>196013706</v>
      </c>
      <c r="J925" s="16">
        <v>41360638</v>
      </c>
      <c r="L925" s="13">
        <v>50272567</v>
      </c>
    </row>
    <row r="926" spans="1:12" x14ac:dyDescent="0.15">
      <c r="A926" t="s">
        <v>120</v>
      </c>
      <c r="B926" t="s">
        <v>121</v>
      </c>
      <c r="C926" t="s">
        <v>1504</v>
      </c>
      <c r="D926" t="s">
        <v>1505</v>
      </c>
      <c r="E926" s="15" t="str">
        <f t="shared" si="28"/>
        <v>364 - ENSINO SUPERIOR</v>
      </c>
      <c r="F926" s="15" t="str">
        <f>VLOOKUP(A926,tab_funcao!$A$2:$C$115,3,FALSE)</f>
        <v>12 - Educação</v>
      </c>
      <c r="G926" s="15" t="str">
        <f t="shared" si="29"/>
        <v>8282 - REESTRUTURACAO E MODERNIZACAO DAS INSTITUICOES FEDERAIS DE E</v>
      </c>
      <c r="H926" s="15" t="s">
        <v>246</v>
      </c>
      <c r="I926" s="16">
        <v>272227911</v>
      </c>
      <c r="J926" s="16">
        <v>551279779</v>
      </c>
      <c r="K926" s="13">
        <v>31050319</v>
      </c>
      <c r="L926" s="13">
        <v>708504911</v>
      </c>
    </row>
    <row r="927" spans="1:12" x14ac:dyDescent="0.15">
      <c r="A927" t="s">
        <v>122</v>
      </c>
      <c r="B927" t="s">
        <v>123</v>
      </c>
      <c r="C927" t="s">
        <v>1506</v>
      </c>
      <c r="D927" t="s">
        <v>1507</v>
      </c>
      <c r="E927" s="15" t="str">
        <f t="shared" si="28"/>
        <v>365 - EDUCACAO INFANTIL</v>
      </c>
      <c r="F927" s="15" t="str">
        <f>VLOOKUP(A927,tab_funcao!$A$2:$C$115,3,FALSE)</f>
        <v>12 - Educação</v>
      </c>
      <c r="G927" s="15" t="str">
        <f t="shared" si="29"/>
        <v>00OW - APOIO A MANUTENCAO DA EDUCACAO INFANTIL</v>
      </c>
      <c r="H927" s="15" t="s">
        <v>247</v>
      </c>
      <c r="I927" s="16">
        <v>31970725</v>
      </c>
      <c r="J927" s="15"/>
      <c r="L927" s="13">
        <v>13500000</v>
      </c>
    </row>
    <row r="928" spans="1:12" x14ac:dyDescent="0.15">
      <c r="A928" t="s">
        <v>122</v>
      </c>
      <c r="B928" t="s">
        <v>123</v>
      </c>
      <c r="C928" t="s">
        <v>1506</v>
      </c>
      <c r="D928" t="s">
        <v>1507</v>
      </c>
      <c r="E928" s="15" t="str">
        <f t="shared" si="28"/>
        <v>365 - EDUCACAO INFANTIL</v>
      </c>
      <c r="F928" s="15" t="str">
        <f>VLOOKUP(A928,tab_funcao!$A$2:$C$115,3,FALSE)</f>
        <v>12 - Educação</v>
      </c>
      <c r="G928" s="15" t="str">
        <f t="shared" si="29"/>
        <v>00OW - APOIO A MANUTENCAO DA EDUCACAO INFANTIL</v>
      </c>
      <c r="H928" s="15" t="s">
        <v>246</v>
      </c>
      <c r="I928" s="16">
        <v>22773668</v>
      </c>
      <c r="J928" s="16">
        <v>70000000</v>
      </c>
      <c r="K928" s="13">
        <v>65000</v>
      </c>
      <c r="L928" s="13">
        <v>12325534</v>
      </c>
    </row>
    <row r="929" spans="1:12" x14ac:dyDescent="0.15">
      <c r="A929" t="s">
        <v>122</v>
      </c>
      <c r="B929" t="s">
        <v>123</v>
      </c>
      <c r="C929" t="s">
        <v>1508</v>
      </c>
      <c r="D929" t="s">
        <v>1509</v>
      </c>
      <c r="E929" s="15" t="str">
        <f t="shared" si="28"/>
        <v>365 - EDUCACAO INFANTIL</v>
      </c>
      <c r="F929" s="15" t="str">
        <f>VLOOKUP(A929,tab_funcao!$A$2:$C$115,3,FALSE)</f>
        <v>12 - Educação</v>
      </c>
      <c r="G929" s="15" t="str">
        <f t="shared" si="29"/>
        <v>12KU - APOIO A IMPLANTACAO DE ESCOLAS PARA EDUCACAO INFANTIL</v>
      </c>
      <c r="H929" s="15" t="s">
        <v>246</v>
      </c>
      <c r="I929" s="16">
        <v>222000000</v>
      </c>
      <c r="J929" s="16">
        <v>10000000</v>
      </c>
      <c r="L929" s="13">
        <v>75000000</v>
      </c>
    </row>
    <row r="930" spans="1:12" x14ac:dyDescent="0.15">
      <c r="A930" t="s">
        <v>122</v>
      </c>
      <c r="B930" t="s">
        <v>123</v>
      </c>
      <c r="C930" t="s">
        <v>1510</v>
      </c>
      <c r="D930" t="s">
        <v>1511</v>
      </c>
      <c r="E930" s="15" t="str">
        <f t="shared" si="28"/>
        <v>365 - EDUCACAO INFANTIL</v>
      </c>
      <c r="F930" s="15" t="str">
        <f>VLOOKUP(A930,tab_funcao!$A$2:$C$115,3,FALSE)</f>
        <v>12 - Educação</v>
      </c>
      <c r="G930" s="15" t="str">
        <f t="shared" si="29"/>
        <v>20TR - APOIO FINANCEIRO SUPLEMENTAR A MANUTENCAO DA EDUCACAO INFANT</v>
      </c>
      <c r="H930" s="15" t="s">
        <v>246</v>
      </c>
      <c r="I930" s="16">
        <v>3000000</v>
      </c>
      <c r="J930" s="16">
        <v>7320000</v>
      </c>
      <c r="L930" s="13">
        <v>0</v>
      </c>
    </row>
    <row r="931" spans="1:12" x14ac:dyDescent="0.15">
      <c r="A931" t="s">
        <v>124</v>
      </c>
      <c r="B931" t="s">
        <v>125</v>
      </c>
      <c r="C931" t="s">
        <v>1512</v>
      </c>
      <c r="D931" t="s">
        <v>1513</v>
      </c>
      <c r="E931" s="15" t="str">
        <f t="shared" si="28"/>
        <v>366 - EDUCACAO DE JOVENS E ADULTOS</v>
      </c>
      <c r="F931" s="15" t="str">
        <f>VLOOKUP(A931,tab_funcao!$A$2:$C$115,3,FALSE)</f>
        <v>12 - Educação</v>
      </c>
      <c r="G931" s="15" t="str">
        <f t="shared" si="29"/>
        <v>00PH - CONCESSAO DE BOLSAS E AUXILIO FINANCEIRO PARA PROMOVER A ALF</v>
      </c>
      <c r="H931" s="15" t="s">
        <v>247</v>
      </c>
      <c r="I931" s="16">
        <v>5333810</v>
      </c>
      <c r="J931" s="16">
        <v>4080000</v>
      </c>
      <c r="L931" s="13">
        <v>0</v>
      </c>
    </row>
    <row r="932" spans="1:12" x14ac:dyDescent="0.15">
      <c r="A932" t="s">
        <v>124</v>
      </c>
      <c r="B932" t="s">
        <v>125</v>
      </c>
      <c r="C932" t="s">
        <v>1512</v>
      </c>
      <c r="D932" t="s">
        <v>1513</v>
      </c>
      <c r="E932" s="15" t="str">
        <f t="shared" si="28"/>
        <v>366 - EDUCACAO DE JOVENS E ADULTOS</v>
      </c>
      <c r="F932" s="15" t="str">
        <f>VLOOKUP(A932,tab_funcao!$A$2:$C$115,3,FALSE)</f>
        <v>12 - Educação</v>
      </c>
      <c r="G932" s="15" t="str">
        <f t="shared" si="29"/>
        <v>00PH - CONCESSAO DE BOLSAS E AUXILIO FINANCEIRO PARA PROMOVER A ALF</v>
      </c>
      <c r="H932" s="15" t="s">
        <v>246</v>
      </c>
      <c r="I932" s="16">
        <v>3799427</v>
      </c>
      <c r="J932" s="16">
        <v>5920000</v>
      </c>
      <c r="L932" s="13">
        <v>0</v>
      </c>
    </row>
    <row r="933" spans="1:12" x14ac:dyDescent="0.15">
      <c r="A933" t="s">
        <v>124</v>
      </c>
      <c r="B933" t="s">
        <v>125</v>
      </c>
      <c r="C933" t="s">
        <v>1514</v>
      </c>
      <c r="D933" t="s">
        <v>1515</v>
      </c>
      <c r="E933" s="15" t="str">
        <f t="shared" si="28"/>
        <v>366 - EDUCACAO DE JOVENS E ADULTOS</v>
      </c>
      <c r="F933" s="15" t="str">
        <f>VLOOKUP(A933,tab_funcao!$A$2:$C$115,3,FALSE)</f>
        <v>12 - Educação</v>
      </c>
      <c r="G933" s="15" t="str">
        <f t="shared" si="29"/>
        <v>214V - APOIO A ALFABETIZACAO, A ELEVACAO DA ESCOLARIDADE E A INTEGR</v>
      </c>
      <c r="H933" s="15" t="s">
        <v>247</v>
      </c>
      <c r="I933" s="16">
        <v>798191</v>
      </c>
      <c r="J933" s="16">
        <v>6120000</v>
      </c>
      <c r="L933" s="13">
        <v>7596215</v>
      </c>
    </row>
    <row r="934" spans="1:12" x14ac:dyDescent="0.15">
      <c r="A934" t="s">
        <v>124</v>
      </c>
      <c r="B934" t="s">
        <v>125</v>
      </c>
      <c r="C934" t="s">
        <v>1514</v>
      </c>
      <c r="D934" t="s">
        <v>1515</v>
      </c>
      <c r="E934" s="15" t="str">
        <f t="shared" si="28"/>
        <v>366 - EDUCACAO DE JOVENS E ADULTOS</v>
      </c>
      <c r="F934" s="15" t="str">
        <f>VLOOKUP(A934,tab_funcao!$A$2:$C$115,3,FALSE)</f>
        <v>12 - Educação</v>
      </c>
      <c r="G934" s="15" t="str">
        <f t="shared" si="29"/>
        <v>214V - APOIO A ALFABETIZACAO, A ELEVACAO DA ESCOLARIDADE E A INTEGR</v>
      </c>
      <c r="H934" s="15" t="s">
        <v>246</v>
      </c>
      <c r="I934" s="16">
        <v>568574</v>
      </c>
      <c r="J934" s="16">
        <v>8880000</v>
      </c>
      <c r="L934" s="13">
        <v>0</v>
      </c>
    </row>
    <row r="935" spans="1:12" x14ac:dyDescent="0.15">
      <c r="A935" t="s">
        <v>124</v>
      </c>
      <c r="B935" t="s">
        <v>125</v>
      </c>
      <c r="C935" t="s">
        <v>1516</v>
      </c>
      <c r="D935" t="s">
        <v>1517</v>
      </c>
      <c r="E935" s="15" t="str">
        <f t="shared" si="28"/>
        <v>366 - EDUCACAO DE JOVENS E ADULTOS</v>
      </c>
      <c r="F935" s="15" t="str">
        <f>VLOOKUP(A935,tab_funcao!$A$2:$C$115,3,FALSE)</f>
        <v>12 - Educação</v>
      </c>
      <c r="G935" s="15" t="str">
        <f t="shared" si="29"/>
        <v>8425 - APOIO AO PROJETO RONDON</v>
      </c>
      <c r="H935" s="15" t="s">
        <v>247</v>
      </c>
      <c r="I935" s="16">
        <v>1682469</v>
      </c>
      <c r="J935" s="16">
        <v>459612</v>
      </c>
      <c r="L935" s="13">
        <v>443884</v>
      </c>
    </row>
    <row r="936" spans="1:12" x14ac:dyDescent="0.15">
      <c r="A936" t="s">
        <v>124</v>
      </c>
      <c r="B936" t="s">
        <v>125</v>
      </c>
      <c r="C936" t="s">
        <v>1516</v>
      </c>
      <c r="D936" t="s">
        <v>1517</v>
      </c>
      <c r="E936" s="15" t="str">
        <f t="shared" si="28"/>
        <v>366 - EDUCACAO DE JOVENS E ADULTOS</v>
      </c>
      <c r="F936" s="15" t="str">
        <f>VLOOKUP(A936,tab_funcao!$A$2:$C$115,3,FALSE)</f>
        <v>12 - Educação</v>
      </c>
      <c r="G936" s="15" t="str">
        <f t="shared" si="29"/>
        <v>8425 - APOIO AO PROJETO RONDON</v>
      </c>
      <c r="H936" s="15" t="s">
        <v>246</v>
      </c>
      <c r="I936" s="16">
        <v>1113809</v>
      </c>
      <c r="J936" s="16">
        <v>666888</v>
      </c>
      <c r="K936" s="13">
        <v>111615</v>
      </c>
      <c r="L936" s="13">
        <v>635337</v>
      </c>
    </row>
    <row r="937" spans="1:12" x14ac:dyDescent="0.15">
      <c r="A937" t="s">
        <v>126</v>
      </c>
      <c r="B937" t="s">
        <v>127</v>
      </c>
      <c r="C937" t="s">
        <v>1518</v>
      </c>
      <c r="D937" t="s">
        <v>1519</v>
      </c>
      <c r="E937" s="15" t="str">
        <f t="shared" si="28"/>
        <v>367 - EDUCACAO ESPECIAL</v>
      </c>
      <c r="F937" s="15" t="str">
        <f>VLOOKUP(A937,tab_funcao!$A$2:$C$115,3,FALSE)</f>
        <v>12 - Educação</v>
      </c>
      <c r="G937" s="15" t="str">
        <f t="shared" si="29"/>
        <v>21CO - FUNCIONAMENTO DAS INSTITUICOES FEDERAIS DE EDUCACAO ESPECIAL</v>
      </c>
      <c r="H937" s="15" t="s">
        <v>247</v>
      </c>
      <c r="I937" s="16">
        <v>22915635</v>
      </c>
      <c r="J937" s="15"/>
    </row>
    <row r="938" spans="1:12" x14ac:dyDescent="0.15">
      <c r="A938" t="s">
        <v>126</v>
      </c>
      <c r="B938" t="s">
        <v>127</v>
      </c>
      <c r="C938" t="s">
        <v>1518</v>
      </c>
      <c r="D938" t="s">
        <v>1519</v>
      </c>
      <c r="E938" s="15" t="str">
        <f t="shared" si="28"/>
        <v>367 - EDUCACAO ESPECIAL</v>
      </c>
      <c r="F938" s="15" t="str">
        <f>VLOOKUP(A938,tab_funcao!$A$2:$C$115,3,FALSE)</f>
        <v>12 - Educação</v>
      </c>
      <c r="G938" s="15" t="str">
        <f t="shared" si="29"/>
        <v>21CO - FUNCIONAMENTO DAS INSTITUICOES FEDERAIS DE EDUCACAO ESPECIAL</v>
      </c>
      <c r="H938" s="15" t="s">
        <v>246</v>
      </c>
      <c r="I938" s="16">
        <v>19017072</v>
      </c>
      <c r="J938" s="15"/>
      <c r="K938" s="13">
        <v>2720575</v>
      </c>
    </row>
    <row r="939" spans="1:12" x14ac:dyDescent="0.15">
      <c r="A939" t="s">
        <v>128</v>
      </c>
      <c r="B939" t="s">
        <v>129</v>
      </c>
      <c r="C939" t="s">
        <v>1520</v>
      </c>
      <c r="D939" t="s">
        <v>1521</v>
      </c>
      <c r="E939" s="15" t="str">
        <f t="shared" si="28"/>
        <v>368 - EDUCACAO BASICA</v>
      </c>
      <c r="F939" s="15" t="str">
        <f>VLOOKUP(A939,tab_funcao!$A$2:$C$115,3,FALSE)</f>
        <v>12 - Educação</v>
      </c>
      <c r="G939" s="15" t="str">
        <f t="shared" si="29"/>
        <v>00O0 - CONCESSAO DE BOLSAS DE APOIO A EDUCACAO BASICA</v>
      </c>
      <c r="H939" s="15" t="s">
        <v>247</v>
      </c>
      <c r="I939" s="16">
        <v>50468483</v>
      </c>
      <c r="J939" s="16">
        <v>23921040</v>
      </c>
      <c r="L939" s="13">
        <v>23102462</v>
      </c>
    </row>
    <row r="940" spans="1:12" x14ac:dyDescent="0.15">
      <c r="A940" t="s">
        <v>128</v>
      </c>
      <c r="B940" t="s">
        <v>129</v>
      </c>
      <c r="C940" t="s">
        <v>1520</v>
      </c>
      <c r="D940" t="s">
        <v>1521</v>
      </c>
      <c r="E940" s="15" t="str">
        <f t="shared" si="28"/>
        <v>368 - EDUCACAO BASICA</v>
      </c>
      <c r="F940" s="15" t="str">
        <f>VLOOKUP(A940,tab_funcao!$A$2:$C$115,3,FALSE)</f>
        <v>12 - Educação</v>
      </c>
      <c r="G940" s="15" t="str">
        <f t="shared" si="29"/>
        <v>00O0 - CONCESSAO DE BOLSAS DE APOIO A EDUCACAO BASICA</v>
      </c>
      <c r="H940" s="15" t="s">
        <v>246</v>
      </c>
      <c r="I940" s="16">
        <v>257598856</v>
      </c>
      <c r="J940" s="16">
        <v>427789260</v>
      </c>
      <c r="K940" s="13">
        <v>42620000</v>
      </c>
      <c r="L940" s="13">
        <v>304749076</v>
      </c>
    </row>
    <row r="941" spans="1:12" x14ac:dyDescent="0.15">
      <c r="A941" t="s">
        <v>128</v>
      </c>
      <c r="B941" t="s">
        <v>129</v>
      </c>
      <c r="C941" t="s">
        <v>1522</v>
      </c>
      <c r="D941" t="s">
        <v>1523</v>
      </c>
      <c r="E941" s="15" t="str">
        <f t="shared" si="28"/>
        <v>368 - EDUCACAO BASICA</v>
      </c>
      <c r="F941" s="15" t="str">
        <f>VLOOKUP(A941,tab_funcao!$A$2:$C$115,3,FALSE)</f>
        <v>12 - Educação</v>
      </c>
      <c r="G941" s="15" t="str">
        <f t="shared" si="29"/>
        <v>0509 - APOIO AO DESENVOLVIMENTO DA EDUCACAO BASICA</v>
      </c>
      <c r="H941" s="15" t="s">
        <v>247</v>
      </c>
      <c r="I941" s="15"/>
      <c r="J941" s="16">
        <v>279929491</v>
      </c>
      <c r="L941" s="13">
        <v>165880737</v>
      </c>
    </row>
    <row r="942" spans="1:12" x14ac:dyDescent="0.15">
      <c r="A942" t="s">
        <v>128</v>
      </c>
      <c r="B942" t="s">
        <v>129</v>
      </c>
      <c r="C942" t="s">
        <v>1522</v>
      </c>
      <c r="D942" t="s">
        <v>1523</v>
      </c>
      <c r="E942" s="15" t="str">
        <f t="shared" si="28"/>
        <v>368 - EDUCACAO BASICA</v>
      </c>
      <c r="F942" s="15" t="str">
        <f>VLOOKUP(A942,tab_funcao!$A$2:$C$115,3,FALSE)</f>
        <v>12 - Educação</v>
      </c>
      <c r="G942" s="15" t="str">
        <f t="shared" si="29"/>
        <v>0509 - APOIO AO DESENVOLVIMENTO DA EDUCACAO BASICA</v>
      </c>
      <c r="H942" s="15" t="s">
        <v>246</v>
      </c>
      <c r="I942" s="16">
        <v>732830108</v>
      </c>
      <c r="J942" s="16">
        <v>921351459</v>
      </c>
      <c r="K942" s="13">
        <v>491000</v>
      </c>
      <c r="L942" s="13">
        <v>530740397</v>
      </c>
    </row>
    <row r="943" spans="1:12" x14ac:dyDescent="0.15">
      <c r="A943" t="s">
        <v>128</v>
      </c>
      <c r="B943" t="s">
        <v>129</v>
      </c>
      <c r="C943" t="s">
        <v>1524</v>
      </c>
      <c r="D943" t="s">
        <v>1525</v>
      </c>
      <c r="E943" s="15" t="str">
        <f t="shared" si="28"/>
        <v>368 - EDUCACAO BASICA</v>
      </c>
      <c r="F943" s="15" t="str">
        <f>VLOOKUP(A943,tab_funcao!$A$2:$C$115,3,FALSE)</f>
        <v>12 - Educação</v>
      </c>
      <c r="G943" s="15" t="str">
        <f t="shared" si="29"/>
        <v>0969 - APOIO AO TRANSPORTE ESCOLAR NA EDUCACAO BASICA</v>
      </c>
      <c r="H943" s="15" t="s">
        <v>246</v>
      </c>
      <c r="I943" s="16">
        <v>772038385</v>
      </c>
      <c r="J943" s="16">
        <v>720000000</v>
      </c>
      <c r="K943" s="13">
        <v>772038385</v>
      </c>
      <c r="L943" s="13">
        <v>720000000</v>
      </c>
    </row>
    <row r="944" spans="1:12" x14ac:dyDescent="0.15">
      <c r="A944" t="s">
        <v>128</v>
      </c>
      <c r="B944" t="s">
        <v>129</v>
      </c>
      <c r="C944" t="s">
        <v>1526</v>
      </c>
      <c r="D944" t="s">
        <v>1527</v>
      </c>
      <c r="E944" s="15" t="str">
        <f t="shared" si="28"/>
        <v>368 - EDUCACAO BASICA</v>
      </c>
      <c r="F944" s="15" t="str">
        <f>VLOOKUP(A944,tab_funcao!$A$2:$C$115,3,FALSE)</f>
        <v>12 - Educação</v>
      </c>
      <c r="G944" s="15" t="str">
        <f t="shared" si="29"/>
        <v>0E53 - AQUISICAO DE VEICULOS PARA O TRANSPORTE ESCOLAR DA EDUCACAO</v>
      </c>
      <c r="H944" s="15" t="s">
        <v>246</v>
      </c>
      <c r="I944" s="16">
        <v>3000000</v>
      </c>
      <c r="J944" s="16">
        <v>5000000</v>
      </c>
      <c r="L944" s="13">
        <v>175544105</v>
      </c>
    </row>
    <row r="945" spans="1:12" x14ac:dyDescent="0.15">
      <c r="A945" t="s">
        <v>128</v>
      </c>
      <c r="B945" t="s">
        <v>129</v>
      </c>
      <c r="C945" t="s">
        <v>1528</v>
      </c>
      <c r="D945" t="s">
        <v>1529</v>
      </c>
      <c r="E945" s="15" t="str">
        <f t="shared" si="28"/>
        <v>368 - EDUCACAO BASICA</v>
      </c>
      <c r="F945" s="15" t="str">
        <f>VLOOKUP(A945,tab_funcao!$A$2:$C$115,3,FALSE)</f>
        <v>12 - Educação</v>
      </c>
      <c r="G945" s="15" t="str">
        <f t="shared" si="29"/>
        <v>20RI - FUNCIONAMENTO DAS INSTITUICOES FEDERAIS DE EDUCACAO BASICA</v>
      </c>
      <c r="H945" s="15" t="s">
        <v>247</v>
      </c>
      <c r="I945" s="16">
        <v>28429684</v>
      </c>
      <c r="J945" s="16">
        <v>44794475</v>
      </c>
      <c r="L945" s="13">
        <v>43384355</v>
      </c>
    </row>
    <row r="946" spans="1:12" x14ac:dyDescent="0.15">
      <c r="A946" t="s">
        <v>128</v>
      </c>
      <c r="B946" t="s">
        <v>129</v>
      </c>
      <c r="C946" t="s">
        <v>1528</v>
      </c>
      <c r="D946" t="s">
        <v>1529</v>
      </c>
      <c r="E946" s="15" t="str">
        <f t="shared" si="28"/>
        <v>368 - EDUCACAO BASICA</v>
      </c>
      <c r="F946" s="15" t="str">
        <f>VLOOKUP(A946,tab_funcao!$A$2:$C$115,3,FALSE)</f>
        <v>12 - Educação</v>
      </c>
      <c r="G946" s="15" t="str">
        <f t="shared" si="29"/>
        <v>20RI - FUNCIONAMENTO DAS INSTITUICOES FEDERAIS DE EDUCACAO BASICA</v>
      </c>
      <c r="H946" s="15" t="s">
        <v>246</v>
      </c>
      <c r="I946" s="16">
        <v>26441033</v>
      </c>
      <c r="J946" s="16">
        <v>79615119</v>
      </c>
      <c r="K946" s="13">
        <v>7852235</v>
      </c>
      <c r="L946" s="13">
        <v>83938149</v>
      </c>
    </row>
    <row r="947" spans="1:12" x14ac:dyDescent="0.15">
      <c r="A947" t="s">
        <v>128</v>
      </c>
      <c r="B947" t="s">
        <v>129</v>
      </c>
      <c r="C947" t="s">
        <v>1530</v>
      </c>
      <c r="D947" t="s">
        <v>1531</v>
      </c>
      <c r="E947" s="15" t="str">
        <f t="shared" si="28"/>
        <v>368 - EDUCACAO BASICA</v>
      </c>
      <c r="F947" s="15" t="str">
        <f>VLOOKUP(A947,tab_funcao!$A$2:$C$115,3,FALSE)</f>
        <v>12 - Educação</v>
      </c>
      <c r="G947" s="15" t="str">
        <f t="shared" si="29"/>
        <v>20RJ - APOIO A CAPACITACAO E FORMACAO INICIAL E CONTINUADA PARA A E</v>
      </c>
      <c r="H947" s="15" t="s">
        <v>247</v>
      </c>
      <c r="I947" s="16">
        <v>50419640</v>
      </c>
      <c r="J947" s="16">
        <v>54647526</v>
      </c>
      <c r="L947" s="13">
        <v>18828055</v>
      </c>
    </row>
    <row r="948" spans="1:12" x14ac:dyDescent="0.15">
      <c r="A948" t="s">
        <v>128</v>
      </c>
      <c r="B948" t="s">
        <v>129</v>
      </c>
      <c r="C948" t="s">
        <v>1530</v>
      </c>
      <c r="D948" t="s">
        <v>1531</v>
      </c>
      <c r="E948" s="15" t="str">
        <f t="shared" si="28"/>
        <v>368 - EDUCACAO BASICA</v>
      </c>
      <c r="F948" s="15" t="str">
        <f>VLOOKUP(A948,tab_funcao!$A$2:$C$115,3,FALSE)</f>
        <v>12 - Educação</v>
      </c>
      <c r="G948" s="15" t="str">
        <f t="shared" si="29"/>
        <v>20RJ - APOIO A CAPACITACAO E FORMACAO INICIAL E CONTINUADA PARA A E</v>
      </c>
      <c r="H948" s="15" t="s">
        <v>246</v>
      </c>
      <c r="I948" s="16">
        <v>68046004</v>
      </c>
      <c r="J948" s="16">
        <v>79852474</v>
      </c>
      <c r="K948" s="13">
        <v>1000000</v>
      </c>
      <c r="L948" s="13">
        <v>54718623</v>
      </c>
    </row>
    <row r="949" spans="1:12" x14ac:dyDescent="0.15">
      <c r="A949" t="s">
        <v>128</v>
      </c>
      <c r="B949" t="s">
        <v>129</v>
      </c>
      <c r="C949" t="s">
        <v>1532</v>
      </c>
      <c r="D949" t="s">
        <v>1533</v>
      </c>
      <c r="E949" s="15" t="str">
        <f t="shared" si="28"/>
        <v>368 - EDUCACAO BASICA</v>
      </c>
      <c r="F949" s="15" t="str">
        <f>VLOOKUP(A949,tab_funcao!$A$2:$C$115,3,FALSE)</f>
        <v>12 - Educação</v>
      </c>
      <c r="G949" s="15" t="str">
        <f t="shared" si="29"/>
        <v>20RM - EXAMES E AVALIACOES DA EDUCACAO BASICA</v>
      </c>
      <c r="H949" s="15" t="s">
        <v>247</v>
      </c>
      <c r="I949" s="16">
        <v>366381205</v>
      </c>
      <c r="J949" s="15"/>
    </row>
    <row r="950" spans="1:12" x14ac:dyDescent="0.15">
      <c r="A950" t="s">
        <v>128</v>
      </c>
      <c r="B950" t="s">
        <v>129</v>
      </c>
      <c r="C950" t="s">
        <v>1532</v>
      </c>
      <c r="D950" t="s">
        <v>1533</v>
      </c>
      <c r="E950" s="15" t="str">
        <f t="shared" si="28"/>
        <v>368 - EDUCACAO BASICA</v>
      </c>
      <c r="F950" s="15" t="str">
        <f>VLOOKUP(A950,tab_funcao!$A$2:$C$115,3,FALSE)</f>
        <v>12 - Educação</v>
      </c>
      <c r="G950" s="15" t="str">
        <f t="shared" si="29"/>
        <v>20RM - EXAMES E AVALIACOES DA EDUCACAO BASICA</v>
      </c>
      <c r="H950" s="15" t="s">
        <v>246</v>
      </c>
      <c r="I950" s="16">
        <v>744409951</v>
      </c>
      <c r="J950" s="16">
        <v>836813376</v>
      </c>
      <c r="K950" s="13">
        <v>108819776</v>
      </c>
      <c r="L950" s="13">
        <v>872828938</v>
      </c>
    </row>
    <row r="951" spans="1:12" x14ac:dyDescent="0.15">
      <c r="A951" t="s">
        <v>128</v>
      </c>
      <c r="B951" t="s">
        <v>129</v>
      </c>
      <c r="C951" t="s">
        <v>1534</v>
      </c>
      <c r="D951" t="s">
        <v>1535</v>
      </c>
      <c r="E951" s="15" t="str">
        <f t="shared" si="28"/>
        <v>368 - EDUCACAO BASICA</v>
      </c>
      <c r="F951" s="15" t="str">
        <f>VLOOKUP(A951,tab_funcao!$A$2:$C$115,3,FALSE)</f>
        <v>12 - Educação</v>
      </c>
      <c r="G951" s="15" t="str">
        <f t="shared" si="29"/>
        <v>20RP - APOIO A INFRAESTRUTURA PARA A EDUCACAO BASICA</v>
      </c>
      <c r="H951" s="15" t="s">
        <v>247</v>
      </c>
      <c r="I951" s="15"/>
      <c r="J951" s="15"/>
      <c r="L951" s="13">
        <v>81343495</v>
      </c>
    </row>
    <row r="952" spans="1:12" x14ac:dyDescent="0.15">
      <c r="A952" t="s">
        <v>128</v>
      </c>
      <c r="B952" t="s">
        <v>129</v>
      </c>
      <c r="C952" t="s">
        <v>1534</v>
      </c>
      <c r="D952" t="s">
        <v>1535</v>
      </c>
      <c r="E952" s="15" t="str">
        <f t="shared" si="28"/>
        <v>368 - EDUCACAO BASICA</v>
      </c>
      <c r="F952" s="15" t="str">
        <f>VLOOKUP(A952,tab_funcao!$A$2:$C$115,3,FALSE)</f>
        <v>12 - Educação</v>
      </c>
      <c r="G952" s="15" t="str">
        <f t="shared" si="29"/>
        <v>20RP - APOIO A INFRAESTRUTURA PARA A EDUCACAO BASICA</v>
      </c>
      <c r="H952" s="15" t="s">
        <v>246</v>
      </c>
      <c r="I952" s="16">
        <v>98000000</v>
      </c>
      <c r="J952" s="16">
        <v>220150000</v>
      </c>
      <c r="L952" s="13">
        <v>1021015712</v>
      </c>
    </row>
    <row r="953" spans="1:12" x14ac:dyDescent="0.15">
      <c r="A953" t="s">
        <v>128</v>
      </c>
      <c r="B953" t="s">
        <v>129</v>
      </c>
      <c r="C953" t="s">
        <v>1536</v>
      </c>
      <c r="D953" t="s">
        <v>1537</v>
      </c>
      <c r="E953" s="15" t="str">
        <f t="shared" si="28"/>
        <v>368 - EDUCACAO BASICA</v>
      </c>
      <c r="F953" s="15" t="str">
        <f>VLOOKUP(A953,tab_funcao!$A$2:$C$115,3,FALSE)</f>
        <v>12 - Educação</v>
      </c>
      <c r="G953" s="15" t="str">
        <f t="shared" si="29"/>
        <v>20RQ - PRODUCAO, AQUISICAO E DISTRIBUICAO DE LIVROS E MATERIAIS DID</v>
      </c>
      <c r="H953" s="15" t="s">
        <v>247</v>
      </c>
      <c r="I953" s="16">
        <v>16007459</v>
      </c>
      <c r="J953" s="16">
        <v>46820000</v>
      </c>
      <c r="L953" s="13">
        <v>45217820</v>
      </c>
    </row>
    <row r="954" spans="1:12" x14ac:dyDescent="0.15">
      <c r="A954" t="s">
        <v>128</v>
      </c>
      <c r="B954" t="s">
        <v>129</v>
      </c>
      <c r="C954" t="s">
        <v>1536</v>
      </c>
      <c r="D954" t="s">
        <v>1537</v>
      </c>
      <c r="E954" s="15" t="str">
        <f t="shared" si="28"/>
        <v>368 - EDUCACAO BASICA</v>
      </c>
      <c r="F954" s="15" t="str">
        <f>VLOOKUP(A954,tab_funcao!$A$2:$C$115,3,FALSE)</f>
        <v>12 - Educação</v>
      </c>
      <c r="G954" s="15" t="str">
        <f t="shared" si="29"/>
        <v>20RQ - PRODUCAO, AQUISICAO E DISTRIBUICAO DE LIVROS E MATERIAIS DID</v>
      </c>
      <c r="H954" s="15" t="s">
        <v>246</v>
      </c>
      <c r="I954" s="16">
        <v>2469092542</v>
      </c>
      <c r="J954" s="16">
        <v>2313180000</v>
      </c>
      <c r="K954" s="13">
        <v>1732400</v>
      </c>
      <c r="L954" s="13">
        <v>1897543793</v>
      </c>
    </row>
    <row r="955" spans="1:12" x14ac:dyDescent="0.15">
      <c r="A955" t="s">
        <v>128</v>
      </c>
      <c r="B955" t="s">
        <v>129</v>
      </c>
      <c r="C955" t="s">
        <v>652</v>
      </c>
      <c r="D955" t="s">
        <v>653</v>
      </c>
      <c r="E955" s="15" t="str">
        <f t="shared" si="28"/>
        <v>368 - EDUCACAO BASICA</v>
      </c>
      <c r="F955" s="15" t="str">
        <f>VLOOKUP(A955,tab_funcao!$A$2:$C$115,3,FALSE)</f>
        <v>12 - Educação</v>
      </c>
      <c r="G955" s="15" t="str">
        <f t="shared" si="29"/>
        <v>20TP - ATIVOS CIVIS DA UNIAO</v>
      </c>
      <c r="H955" s="15" t="s">
        <v>247</v>
      </c>
      <c r="I955" s="16">
        <v>239495276</v>
      </c>
      <c r="J955" s="15"/>
      <c r="K955" s="13">
        <v>0</v>
      </c>
    </row>
    <row r="956" spans="1:12" x14ac:dyDescent="0.15">
      <c r="A956" t="s">
        <v>128</v>
      </c>
      <c r="B956" t="s">
        <v>129</v>
      </c>
      <c r="C956" t="s">
        <v>652</v>
      </c>
      <c r="D956" t="s">
        <v>653</v>
      </c>
      <c r="E956" s="15" t="str">
        <f t="shared" si="28"/>
        <v>368 - EDUCACAO BASICA</v>
      </c>
      <c r="F956" s="15" t="str">
        <f>VLOOKUP(A956,tab_funcao!$A$2:$C$115,3,FALSE)</f>
        <v>12 - Educação</v>
      </c>
      <c r="G956" s="15" t="str">
        <f t="shared" si="29"/>
        <v>20TP - ATIVOS CIVIS DA UNIAO</v>
      </c>
      <c r="H956" s="15" t="s">
        <v>246</v>
      </c>
      <c r="I956" s="16">
        <v>119747117</v>
      </c>
      <c r="J956" s="16">
        <v>363736275</v>
      </c>
      <c r="K956" s="13">
        <v>181393262</v>
      </c>
      <c r="L956" s="13">
        <v>367193338</v>
      </c>
    </row>
    <row r="957" spans="1:12" x14ac:dyDescent="0.15">
      <c r="A957" t="s">
        <v>128</v>
      </c>
      <c r="B957" t="s">
        <v>129</v>
      </c>
      <c r="C957" t="s">
        <v>1538</v>
      </c>
      <c r="D957" t="s">
        <v>1539</v>
      </c>
      <c r="E957" s="15" t="str">
        <f t="shared" si="28"/>
        <v>368 - EDUCACAO BASICA</v>
      </c>
      <c r="F957" s="15" t="str">
        <f>VLOOKUP(A957,tab_funcao!$A$2:$C$115,3,FALSE)</f>
        <v>12 - Educação</v>
      </c>
      <c r="G957" s="15" t="str">
        <f t="shared" si="29"/>
        <v>20XM - PRESTACAO DE ENSINO ASSISTENCIAL NOS COLEGIOS MILITARES</v>
      </c>
      <c r="H957" s="15" t="s">
        <v>247</v>
      </c>
      <c r="I957" s="16">
        <v>8512805</v>
      </c>
      <c r="J957" s="16">
        <v>3070703</v>
      </c>
      <c r="L957" s="13">
        <v>2965795</v>
      </c>
    </row>
    <row r="958" spans="1:12" x14ac:dyDescent="0.15">
      <c r="A958" t="s">
        <v>128</v>
      </c>
      <c r="B958" t="s">
        <v>129</v>
      </c>
      <c r="C958" t="s">
        <v>1538</v>
      </c>
      <c r="D958" t="s">
        <v>1539</v>
      </c>
      <c r="E958" s="15" t="str">
        <f t="shared" si="28"/>
        <v>368 - EDUCACAO BASICA</v>
      </c>
      <c r="F958" s="15" t="str">
        <f>VLOOKUP(A958,tab_funcao!$A$2:$C$115,3,FALSE)</f>
        <v>12 - Educação</v>
      </c>
      <c r="G958" s="15" t="str">
        <f t="shared" si="29"/>
        <v>20XM - PRESTACAO DE ENSINO ASSISTENCIAL NOS COLEGIOS MILITARES</v>
      </c>
      <c r="H958" s="15" t="s">
        <v>246</v>
      </c>
      <c r="I958" s="16">
        <v>3926768</v>
      </c>
      <c r="J958" s="16">
        <v>9478433</v>
      </c>
      <c r="K958" s="13">
        <v>1869365</v>
      </c>
      <c r="L958" s="13">
        <v>9700301</v>
      </c>
    </row>
    <row r="959" spans="1:12" x14ac:dyDescent="0.15">
      <c r="A959" t="s">
        <v>128</v>
      </c>
      <c r="B959" t="s">
        <v>129</v>
      </c>
      <c r="C959" t="s">
        <v>1540</v>
      </c>
      <c r="D959" t="s">
        <v>1541</v>
      </c>
      <c r="E959" s="15" t="str">
        <f t="shared" si="28"/>
        <v>368 - EDUCACAO BASICA</v>
      </c>
      <c r="F959" s="15" t="str">
        <f>VLOOKUP(A959,tab_funcao!$A$2:$C$115,3,FALSE)</f>
        <v>12 - Educação</v>
      </c>
      <c r="G959" s="15" t="str">
        <f t="shared" si="29"/>
        <v>20XS - PRESTACAO DE ENSINO ASSISTENCIAL NA FUNDACAO OSORIO</v>
      </c>
      <c r="H959" s="15" t="s">
        <v>247</v>
      </c>
      <c r="I959" s="16">
        <v>1556427</v>
      </c>
      <c r="J959" s="16">
        <v>580745</v>
      </c>
      <c r="L959" s="13">
        <v>560872</v>
      </c>
    </row>
    <row r="960" spans="1:12" x14ac:dyDescent="0.15">
      <c r="A960" t="s">
        <v>128</v>
      </c>
      <c r="B960" t="s">
        <v>129</v>
      </c>
      <c r="C960" t="s">
        <v>1540</v>
      </c>
      <c r="D960" t="s">
        <v>1541</v>
      </c>
      <c r="E960" s="15" t="str">
        <f t="shared" si="28"/>
        <v>368 - EDUCACAO BASICA</v>
      </c>
      <c r="F960" s="15" t="str">
        <f>VLOOKUP(A960,tab_funcao!$A$2:$C$115,3,FALSE)</f>
        <v>12 - Educação</v>
      </c>
      <c r="G960" s="15" t="str">
        <f t="shared" si="29"/>
        <v>20XS - PRESTACAO DE ENSINO ASSISTENCIAL NA FUNDACAO OSORIO</v>
      </c>
      <c r="H960" s="15" t="s">
        <v>246</v>
      </c>
      <c r="I960" s="16">
        <v>508524</v>
      </c>
      <c r="J960" s="16">
        <v>1645251</v>
      </c>
      <c r="K960" s="13">
        <v>365927</v>
      </c>
      <c r="L960" s="13">
        <v>1579481</v>
      </c>
    </row>
    <row r="961" spans="1:12" x14ac:dyDescent="0.15">
      <c r="A961" t="s">
        <v>128</v>
      </c>
      <c r="B961" t="s">
        <v>129</v>
      </c>
      <c r="C961" t="s">
        <v>1542</v>
      </c>
      <c r="D961" t="s">
        <v>1543</v>
      </c>
      <c r="E961" s="15" t="str">
        <f t="shared" si="28"/>
        <v>368 - EDUCACAO BASICA</v>
      </c>
      <c r="F961" s="15" t="str">
        <f>VLOOKUP(A961,tab_funcao!$A$2:$C$115,3,FALSE)</f>
        <v>12 - Educação</v>
      </c>
      <c r="G961" s="15" t="str">
        <f t="shared" si="29"/>
        <v>4014 - CENSO ESCOLAR DA EDUCACAO BASICA</v>
      </c>
      <c r="H961" s="15" t="s">
        <v>247</v>
      </c>
      <c r="I961" s="16">
        <v>4085607</v>
      </c>
      <c r="J961" s="16">
        <v>2438796</v>
      </c>
      <c r="L961" s="13">
        <v>2355341</v>
      </c>
    </row>
    <row r="962" spans="1:12" x14ac:dyDescent="0.15">
      <c r="A962" t="s">
        <v>128</v>
      </c>
      <c r="B962" t="s">
        <v>129</v>
      </c>
      <c r="C962" t="s">
        <v>1542</v>
      </c>
      <c r="D962" t="s">
        <v>1543</v>
      </c>
      <c r="E962" s="15" t="str">
        <f t="shared" si="28"/>
        <v>368 - EDUCACAO BASICA</v>
      </c>
      <c r="F962" s="15" t="str">
        <f>VLOOKUP(A962,tab_funcao!$A$2:$C$115,3,FALSE)</f>
        <v>12 - Educação</v>
      </c>
      <c r="G962" s="15" t="str">
        <f t="shared" si="29"/>
        <v>4014 - CENSO ESCOLAR DA EDUCACAO BASICA</v>
      </c>
      <c r="H962" s="15" t="s">
        <v>246</v>
      </c>
      <c r="I962" s="16">
        <v>5502297</v>
      </c>
      <c r="J962" s="16">
        <v>5353044</v>
      </c>
      <c r="K962" s="13">
        <v>1815296</v>
      </c>
      <c r="L962" s="13">
        <v>4141572</v>
      </c>
    </row>
    <row r="963" spans="1:12" x14ac:dyDescent="0.15">
      <c r="A963" t="s">
        <v>130</v>
      </c>
      <c r="B963" t="s">
        <v>131</v>
      </c>
      <c r="C963" t="s">
        <v>1544</v>
      </c>
      <c r="D963" t="s">
        <v>1545</v>
      </c>
      <c r="E963" s="15" t="str">
        <f t="shared" si="28"/>
        <v>391 - PATRIMONIO HISTORICO, ARTISTICO E ARQUEOLOGICO</v>
      </c>
      <c r="F963" s="15" t="str">
        <f>VLOOKUP(A963,tab_funcao!$A$2:$C$115,3,FALSE)</f>
        <v>13 - Cultura</v>
      </c>
      <c r="G963" s="15" t="str">
        <f t="shared" si="29"/>
        <v>20Q7 - PRESERVACAO DO PATRIMONIO HISTORICO E CULTURAL DE CIENCIA E</v>
      </c>
      <c r="H963" s="15" t="s">
        <v>247</v>
      </c>
      <c r="I963" s="15"/>
      <c r="J963" s="16">
        <v>0</v>
      </c>
    </row>
    <row r="964" spans="1:12" x14ac:dyDescent="0.15">
      <c r="A964" t="s">
        <v>130</v>
      </c>
      <c r="B964" t="s">
        <v>131</v>
      </c>
      <c r="C964" t="s">
        <v>1544</v>
      </c>
      <c r="D964" t="s">
        <v>1545</v>
      </c>
      <c r="E964" s="15" t="str">
        <f t="shared" si="28"/>
        <v>391 - PATRIMONIO HISTORICO, ARTISTICO E ARQUEOLOGICO</v>
      </c>
      <c r="F964" s="15" t="str">
        <f>VLOOKUP(A964,tab_funcao!$A$2:$C$115,3,FALSE)</f>
        <v>13 - Cultura</v>
      </c>
      <c r="G964" s="15" t="str">
        <f t="shared" si="29"/>
        <v>20Q7 - PRESERVACAO DO PATRIMONIO HISTORICO E CULTURAL DE CIENCIA E</v>
      </c>
      <c r="H964" s="15" t="s">
        <v>246</v>
      </c>
      <c r="I964" s="16">
        <v>10000000</v>
      </c>
      <c r="J964" s="16">
        <v>10000000</v>
      </c>
      <c r="K964" s="13">
        <v>10000000</v>
      </c>
      <c r="L964" s="13">
        <v>10000000</v>
      </c>
    </row>
    <row r="965" spans="1:12" x14ac:dyDescent="0.15">
      <c r="A965" t="s">
        <v>130</v>
      </c>
      <c r="B965" t="s">
        <v>131</v>
      </c>
      <c r="C965" t="s">
        <v>1546</v>
      </c>
      <c r="D965" t="s">
        <v>1547</v>
      </c>
      <c r="E965" s="15" t="str">
        <f t="shared" si="28"/>
        <v>391 - PATRIMONIO HISTORICO, ARTISTICO E ARQUEOLOGICO</v>
      </c>
      <c r="F965" s="15" t="str">
        <f>VLOOKUP(A965,tab_funcao!$A$2:$C$115,3,FALSE)</f>
        <v>13 - Cultura</v>
      </c>
      <c r="G965" s="15" t="str">
        <f t="shared" si="29"/>
        <v>20ZH - PRESERVACAO DO PATRIMONIO CULTURAL BRASILEIRO</v>
      </c>
      <c r="H965" s="15" t="s">
        <v>247</v>
      </c>
      <c r="I965" s="16">
        <v>11119362</v>
      </c>
      <c r="J965" s="16">
        <v>8683608</v>
      </c>
      <c r="L965" s="13">
        <v>6241857</v>
      </c>
    </row>
    <row r="966" spans="1:12" x14ac:dyDescent="0.15">
      <c r="A966" t="s">
        <v>130</v>
      </c>
      <c r="B966" t="s">
        <v>131</v>
      </c>
      <c r="C966" t="s">
        <v>1546</v>
      </c>
      <c r="D966" t="s">
        <v>1547</v>
      </c>
      <c r="E966" s="15" t="str">
        <f t="shared" si="28"/>
        <v>391 - PATRIMONIO HISTORICO, ARTISTICO E ARQUEOLOGICO</v>
      </c>
      <c r="F966" s="15" t="str">
        <f>VLOOKUP(A966,tab_funcao!$A$2:$C$115,3,FALSE)</f>
        <v>13 - Cultura</v>
      </c>
      <c r="G966" s="15" t="str">
        <f t="shared" si="29"/>
        <v>20ZH - PRESERVACAO DO PATRIMONIO CULTURAL BRASILEIRO</v>
      </c>
      <c r="H966" s="15" t="s">
        <v>246</v>
      </c>
      <c r="I966" s="16">
        <v>16973640</v>
      </c>
      <c r="J966" s="16">
        <v>21509432</v>
      </c>
      <c r="K966" s="13">
        <v>623977</v>
      </c>
      <c r="L966" s="13">
        <v>24269100</v>
      </c>
    </row>
    <row r="967" spans="1:12" x14ac:dyDescent="0.15">
      <c r="A967" t="s">
        <v>130</v>
      </c>
      <c r="B967" t="s">
        <v>131</v>
      </c>
      <c r="C967" t="s">
        <v>1548</v>
      </c>
      <c r="D967" t="s">
        <v>1549</v>
      </c>
      <c r="E967" s="15" t="str">
        <f t="shared" si="28"/>
        <v>391 - PATRIMONIO HISTORICO, ARTISTICO E ARQUEOLOGICO</v>
      </c>
      <c r="F967" s="15" t="str">
        <f>VLOOKUP(A967,tab_funcao!$A$2:$C$115,3,FALSE)</f>
        <v>13 - Cultura</v>
      </c>
      <c r="G967" s="15" t="str">
        <f t="shared" si="29"/>
        <v>2810 - PROMOCAO DO ACESSO AO PATRIMONIO DOCUMENTAL NACIONAL</v>
      </c>
      <c r="H967" s="15" t="s">
        <v>247</v>
      </c>
      <c r="I967" s="16">
        <v>13431454</v>
      </c>
      <c r="J967" s="16">
        <v>10834430</v>
      </c>
      <c r="L967" s="13">
        <v>10464346</v>
      </c>
    </row>
    <row r="968" spans="1:12" x14ac:dyDescent="0.15">
      <c r="A968" t="s">
        <v>130</v>
      </c>
      <c r="B968" t="s">
        <v>131</v>
      </c>
      <c r="C968" t="s">
        <v>1548</v>
      </c>
      <c r="D968" t="s">
        <v>1549</v>
      </c>
      <c r="E968" s="15" t="str">
        <f t="shared" si="28"/>
        <v>391 - PATRIMONIO HISTORICO, ARTISTICO E ARQUEOLOGICO</v>
      </c>
      <c r="F968" s="15" t="str">
        <f>VLOOKUP(A968,tab_funcao!$A$2:$C$115,3,FALSE)</f>
        <v>13 - Cultura</v>
      </c>
      <c r="G968" s="15" t="str">
        <f t="shared" si="29"/>
        <v>2810 - PROMOCAO DO ACESSO AO PATRIMONIO DOCUMENTAL NACIONAL</v>
      </c>
      <c r="H968" s="15" t="s">
        <v>246</v>
      </c>
      <c r="I968" s="16">
        <v>15258635</v>
      </c>
      <c r="J968" s="16">
        <v>17981343</v>
      </c>
      <c r="K968" s="13">
        <v>2563835</v>
      </c>
      <c r="L968" s="13">
        <v>17103638</v>
      </c>
    </row>
    <row r="969" spans="1:12" x14ac:dyDescent="0.15">
      <c r="A969" t="s">
        <v>130</v>
      </c>
      <c r="B969" t="s">
        <v>131</v>
      </c>
      <c r="C969" t="s">
        <v>1550</v>
      </c>
      <c r="D969" t="s">
        <v>1551</v>
      </c>
      <c r="E969" s="15" t="str">
        <f t="shared" si="28"/>
        <v>391 - PATRIMONIO HISTORICO, ARTISTICO E ARQUEOLOGICO</v>
      </c>
      <c r="F969" s="15" t="str">
        <f>VLOOKUP(A969,tab_funcao!$A$2:$C$115,3,FALSE)</f>
        <v>13 - Cultura</v>
      </c>
      <c r="G969" s="15" t="str">
        <f t="shared" si="29"/>
        <v>5538 - PRESERVACAO DO PATRIMONIO CULTURAL DAS CIDADES HISTORICAS</v>
      </c>
      <c r="H969" s="15" t="s">
        <v>246</v>
      </c>
      <c r="I969" s="16">
        <v>26472556</v>
      </c>
      <c r="J969" s="16">
        <v>45000000</v>
      </c>
      <c r="L969" s="13">
        <v>37075864</v>
      </c>
    </row>
    <row r="970" spans="1:12" x14ac:dyDescent="0.15">
      <c r="A970" t="s">
        <v>132</v>
      </c>
      <c r="B970" t="s">
        <v>133</v>
      </c>
      <c r="C970" t="s">
        <v>1552</v>
      </c>
      <c r="D970" t="s">
        <v>1553</v>
      </c>
      <c r="E970" s="15" t="str">
        <f t="shared" si="28"/>
        <v>392 - DIFUSAO CULTURAL</v>
      </c>
      <c r="F970" s="15" t="str">
        <f>VLOOKUP(A970,tab_funcao!$A$2:$C$115,3,FALSE)</f>
        <v>13 - Cultura</v>
      </c>
      <c r="G970" s="15" t="str">
        <f t="shared" si="29"/>
        <v>006C - FINANCIAMENTO AO SETOR AUDIOVISUAL - FUNDO SETORIAL DO AUDIO</v>
      </c>
      <c r="H970" s="15" t="s">
        <v>246</v>
      </c>
      <c r="I970" s="16">
        <v>75000000</v>
      </c>
      <c r="J970" s="16">
        <v>97300000</v>
      </c>
      <c r="L970" s="13">
        <v>97300000</v>
      </c>
    </row>
    <row r="971" spans="1:12" x14ac:dyDescent="0.15">
      <c r="A971" t="s">
        <v>132</v>
      </c>
      <c r="B971" t="s">
        <v>133</v>
      </c>
      <c r="C971" t="s">
        <v>1554</v>
      </c>
      <c r="D971" t="s">
        <v>1555</v>
      </c>
      <c r="E971" s="15" t="str">
        <f t="shared" si="28"/>
        <v>392 - DIFUSAO CULTURAL</v>
      </c>
      <c r="F971" s="15" t="str">
        <f>VLOOKUP(A971,tab_funcao!$A$2:$C$115,3,FALSE)</f>
        <v>13 - Cultura</v>
      </c>
      <c r="G971" s="15" t="str">
        <f t="shared" si="29"/>
        <v>0B85 - CONCESSAO DE FINANCIAMENTO A EMPREENDEDORES CULTURAIS (LEI N</v>
      </c>
      <c r="H971" s="15" t="s">
        <v>246</v>
      </c>
      <c r="I971" s="16">
        <v>405888709</v>
      </c>
      <c r="J971" s="16">
        <v>425525568</v>
      </c>
      <c r="L971" s="13">
        <v>425525568</v>
      </c>
    </row>
    <row r="972" spans="1:12" x14ac:dyDescent="0.15">
      <c r="A972" t="s">
        <v>132</v>
      </c>
      <c r="B972" t="s">
        <v>133</v>
      </c>
      <c r="C972" t="s">
        <v>1556</v>
      </c>
      <c r="D972" t="s">
        <v>1557</v>
      </c>
      <c r="E972" s="15" t="str">
        <f t="shared" ref="E972:E1035" si="30">A972&amp;" - "&amp;B972</f>
        <v>392 - DIFUSAO CULTURAL</v>
      </c>
      <c r="F972" s="15" t="str">
        <f>VLOOKUP(A972,tab_funcao!$A$2:$C$115,3,FALSE)</f>
        <v>13 - Cultura</v>
      </c>
      <c r="G972" s="15" t="str">
        <f t="shared" ref="G972:G1035" si="31">C972&amp;" - "&amp;D972</f>
        <v>12PG - PROMOCAO DO CINEMA NA CIDADE - FUNDO SETORIAL DO AUDIOVISUAL</v>
      </c>
      <c r="H972" s="15" t="s">
        <v>246</v>
      </c>
      <c r="I972" s="15"/>
      <c r="J972" s="16">
        <v>100000</v>
      </c>
      <c r="L972" s="13">
        <v>0</v>
      </c>
    </row>
    <row r="973" spans="1:12" x14ac:dyDescent="0.15">
      <c r="A973" t="s">
        <v>132</v>
      </c>
      <c r="B973" t="s">
        <v>133</v>
      </c>
      <c r="C973" t="s">
        <v>1558</v>
      </c>
      <c r="D973" t="s">
        <v>1559</v>
      </c>
      <c r="E973" s="15" t="str">
        <f t="shared" si="30"/>
        <v>392 - DIFUSAO CULTURAL</v>
      </c>
      <c r="F973" s="15" t="str">
        <f>VLOOKUP(A973,tab_funcao!$A$2:$C$115,3,FALSE)</f>
        <v>13 - Cultura</v>
      </c>
      <c r="G973" s="15" t="str">
        <f t="shared" si="31"/>
        <v>14U2 - IMPLANTACAO, INSTALACAO E MODERNIZACAO DE ESPACOS E EQUIPAME</v>
      </c>
      <c r="H973" s="15" t="s">
        <v>247</v>
      </c>
      <c r="I973" s="16">
        <v>1598312</v>
      </c>
      <c r="J973" s="16">
        <v>151776</v>
      </c>
      <c r="L973" s="13">
        <v>0</v>
      </c>
    </row>
    <row r="974" spans="1:12" x14ac:dyDescent="0.15">
      <c r="A974" t="s">
        <v>132</v>
      </c>
      <c r="B974" t="s">
        <v>133</v>
      </c>
      <c r="C974" t="s">
        <v>1558</v>
      </c>
      <c r="D974" t="s">
        <v>1559</v>
      </c>
      <c r="E974" s="15" t="str">
        <f t="shared" si="30"/>
        <v>392 - DIFUSAO CULTURAL</v>
      </c>
      <c r="F974" s="15" t="str">
        <f>VLOOKUP(A974,tab_funcao!$A$2:$C$115,3,FALSE)</f>
        <v>13 - Cultura</v>
      </c>
      <c r="G974" s="15" t="str">
        <f t="shared" si="31"/>
        <v>14U2 - IMPLANTACAO, INSTALACAO E MODERNIZACAO DE ESPACOS E EQUIPAME</v>
      </c>
      <c r="H974" s="15" t="s">
        <v>246</v>
      </c>
      <c r="I974" s="16">
        <v>13418723</v>
      </c>
      <c r="J974" s="16">
        <v>9935224</v>
      </c>
      <c r="L974" s="13">
        <v>44721144</v>
      </c>
    </row>
    <row r="975" spans="1:12" x14ac:dyDescent="0.15">
      <c r="A975" t="s">
        <v>132</v>
      </c>
      <c r="B975" t="s">
        <v>133</v>
      </c>
      <c r="C975" t="s">
        <v>1560</v>
      </c>
      <c r="D975" t="s">
        <v>1561</v>
      </c>
      <c r="E975" s="15" t="str">
        <f t="shared" si="30"/>
        <v>392 - DIFUSAO CULTURAL</v>
      </c>
      <c r="F975" s="15" t="str">
        <f>VLOOKUP(A975,tab_funcao!$A$2:$C$115,3,FALSE)</f>
        <v>13 - Cultura</v>
      </c>
      <c r="G975" s="15" t="str">
        <f t="shared" si="31"/>
        <v>15UG - IMPLANTACAO, INSTALACAO E MODERNIZACAO DE ESTACOES CIDADANIA</v>
      </c>
      <c r="H975" s="15" t="s">
        <v>246</v>
      </c>
      <c r="I975" s="15"/>
      <c r="J975" s="16">
        <v>8000000</v>
      </c>
      <c r="L975" s="13">
        <v>150000</v>
      </c>
    </row>
    <row r="976" spans="1:12" x14ac:dyDescent="0.15">
      <c r="A976" t="s">
        <v>132</v>
      </c>
      <c r="B976" t="s">
        <v>133</v>
      </c>
      <c r="C976" t="s">
        <v>1562</v>
      </c>
      <c r="D976" t="s">
        <v>1563</v>
      </c>
      <c r="E976" s="15" t="str">
        <f t="shared" si="30"/>
        <v>392 - DIFUSAO CULTURAL</v>
      </c>
      <c r="F976" s="15" t="str">
        <f>VLOOKUP(A976,tab_funcao!$A$2:$C$115,3,FALSE)</f>
        <v>13 - Cultura</v>
      </c>
      <c r="G976" s="15" t="str">
        <f t="shared" si="31"/>
        <v>20KH - ACOES INTEGRADAS DE CULTURA E EDUCACAO</v>
      </c>
      <c r="H976" s="15" t="s">
        <v>247</v>
      </c>
      <c r="I976" s="16">
        <v>953584</v>
      </c>
      <c r="J976" s="16">
        <v>1771660</v>
      </c>
      <c r="L976" s="13">
        <v>1711034</v>
      </c>
    </row>
    <row r="977" spans="1:12" x14ac:dyDescent="0.15">
      <c r="A977" t="s">
        <v>132</v>
      </c>
      <c r="B977" t="s">
        <v>133</v>
      </c>
      <c r="C977" t="s">
        <v>1562</v>
      </c>
      <c r="D977" t="s">
        <v>1563</v>
      </c>
      <c r="E977" s="15" t="str">
        <f t="shared" si="30"/>
        <v>392 - DIFUSAO CULTURAL</v>
      </c>
      <c r="F977" s="15" t="str">
        <f>VLOOKUP(A977,tab_funcao!$A$2:$C$115,3,FALSE)</f>
        <v>13 - Cultura</v>
      </c>
      <c r="G977" s="15" t="str">
        <f t="shared" si="31"/>
        <v>20KH - ACOES INTEGRADAS DE CULTURA E EDUCACAO</v>
      </c>
      <c r="H977" s="15" t="s">
        <v>246</v>
      </c>
      <c r="I977" s="16">
        <v>846415</v>
      </c>
      <c r="J977" s="16">
        <v>2570643</v>
      </c>
      <c r="K977" s="13">
        <v>303585</v>
      </c>
      <c r="L977" s="13">
        <v>2365216</v>
      </c>
    </row>
    <row r="978" spans="1:12" x14ac:dyDescent="0.15">
      <c r="A978" t="s">
        <v>132</v>
      </c>
      <c r="B978" t="s">
        <v>133</v>
      </c>
      <c r="C978" t="s">
        <v>1564</v>
      </c>
      <c r="D978" t="s">
        <v>1565</v>
      </c>
      <c r="E978" s="15" t="str">
        <f t="shared" si="30"/>
        <v>392 - DIFUSAO CULTURAL</v>
      </c>
      <c r="F978" s="15" t="str">
        <f>VLOOKUP(A978,tab_funcao!$A$2:$C$115,3,FALSE)</f>
        <v>13 - Cultura</v>
      </c>
      <c r="G978" s="15" t="str">
        <f t="shared" si="31"/>
        <v>20WY - DIFUSAO CULTURAL E DIVULGACAO DO BRASIL NO EXTERIOR</v>
      </c>
      <c r="H978" s="15" t="s">
        <v>247</v>
      </c>
      <c r="I978" s="16">
        <v>21191090</v>
      </c>
      <c r="J978" s="16">
        <v>10377365</v>
      </c>
      <c r="K978" s="13">
        <v>2500000</v>
      </c>
      <c r="L978" s="13">
        <v>10022251.880000001</v>
      </c>
    </row>
    <row r="979" spans="1:12" x14ac:dyDescent="0.15">
      <c r="A979" t="s">
        <v>132</v>
      </c>
      <c r="B979" t="s">
        <v>133</v>
      </c>
      <c r="C979" t="s">
        <v>1564</v>
      </c>
      <c r="D979" t="s">
        <v>1565</v>
      </c>
      <c r="E979" s="15" t="str">
        <f t="shared" si="30"/>
        <v>392 - DIFUSAO CULTURAL</v>
      </c>
      <c r="F979" s="15" t="str">
        <f>VLOOKUP(A979,tab_funcao!$A$2:$C$115,3,FALSE)</f>
        <v>13 - Cultura</v>
      </c>
      <c r="G979" s="15" t="str">
        <f t="shared" si="31"/>
        <v>20WY - DIFUSAO CULTURAL E DIVULGACAO DO BRASIL NO EXTERIOR</v>
      </c>
      <c r="H979" s="15" t="s">
        <v>246</v>
      </c>
      <c r="I979" s="16">
        <v>18336908</v>
      </c>
      <c r="J979" s="16">
        <v>22317500</v>
      </c>
      <c r="K979" s="13">
        <v>7779231.9400000004</v>
      </c>
      <c r="L979" s="13">
        <v>24051588.73</v>
      </c>
    </row>
    <row r="980" spans="1:12" x14ac:dyDescent="0.15">
      <c r="A980" t="s">
        <v>132</v>
      </c>
      <c r="B980" t="s">
        <v>133</v>
      </c>
      <c r="C980" t="s">
        <v>1566</v>
      </c>
      <c r="D980" t="s">
        <v>1567</v>
      </c>
      <c r="E980" s="15" t="str">
        <f t="shared" si="30"/>
        <v>392 - DIFUSAO CULTURAL</v>
      </c>
      <c r="F980" s="15" t="str">
        <f>VLOOKUP(A980,tab_funcao!$A$2:$C$115,3,FALSE)</f>
        <v>13 - Cultura</v>
      </c>
      <c r="G980" s="15" t="str">
        <f t="shared" si="31"/>
        <v>20ZF - PROMOCAO E FOMENTO A CULTURA BRASILEIRA</v>
      </c>
      <c r="H980" s="15" t="s">
        <v>247</v>
      </c>
      <c r="I980" s="16">
        <v>12978629</v>
      </c>
      <c r="J980" s="16">
        <v>10251263</v>
      </c>
      <c r="L980" s="13">
        <v>5076254</v>
      </c>
    </row>
    <row r="981" spans="1:12" x14ac:dyDescent="0.15">
      <c r="A981" t="s">
        <v>132</v>
      </c>
      <c r="B981" t="s">
        <v>133</v>
      </c>
      <c r="C981" t="s">
        <v>1566</v>
      </c>
      <c r="D981" t="s">
        <v>1567</v>
      </c>
      <c r="E981" s="15" t="str">
        <f t="shared" si="30"/>
        <v>392 - DIFUSAO CULTURAL</v>
      </c>
      <c r="F981" s="15" t="str">
        <f>VLOOKUP(A981,tab_funcao!$A$2:$C$115,3,FALSE)</f>
        <v>13 - Cultura</v>
      </c>
      <c r="G981" s="15" t="str">
        <f t="shared" si="31"/>
        <v>20ZF - PROMOCAO E FOMENTO A CULTURA BRASILEIRA</v>
      </c>
      <c r="H981" s="15" t="s">
        <v>246</v>
      </c>
      <c r="I981" s="16">
        <v>22240017</v>
      </c>
      <c r="J981" s="16">
        <v>26914962</v>
      </c>
      <c r="K981" s="13">
        <v>800000</v>
      </c>
      <c r="L981" s="13">
        <v>102065772</v>
      </c>
    </row>
    <row r="982" spans="1:12" x14ac:dyDescent="0.15">
      <c r="A982" t="s">
        <v>132</v>
      </c>
      <c r="B982" t="s">
        <v>133</v>
      </c>
      <c r="C982" t="s">
        <v>1568</v>
      </c>
      <c r="D982" t="s">
        <v>1569</v>
      </c>
      <c r="E982" s="15" t="str">
        <f t="shared" si="30"/>
        <v>392 - DIFUSAO CULTURAL</v>
      </c>
      <c r="F982" s="15" t="str">
        <f>VLOOKUP(A982,tab_funcao!$A$2:$C$115,3,FALSE)</f>
        <v>13 - Cultura</v>
      </c>
      <c r="G982" s="15" t="str">
        <f t="shared" si="31"/>
        <v>20ZG - FORMULACAO E GESTAO DA POLITICA CULTURAL</v>
      </c>
      <c r="H982" s="15" t="s">
        <v>247</v>
      </c>
      <c r="I982" s="16">
        <v>3469982</v>
      </c>
      <c r="J982" s="16">
        <v>2112216</v>
      </c>
      <c r="L982" s="13">
        <v>1654962</v>
      </c>
    </row>
    <row r="983" spans="1:12" x14ac:dyDescent="0.15">
      <c r="A983" t="s">
        <v>132</v>
      </c>
      <c r="B983" t="s">
        <v>133</v>
      </c>
      <c r="C983" t="s">
        <v>1568</v>
      </c>
      <c r="D983" t="s">
        <v>1569</v>
      </c>
      <c r="E983" s="15" t="str">
        <f t="shared" si="30"/>
        <v>392 - DIFUSAO CULTURAL</v>
      </c>
      <c r="F983" s="15" t="str">
        <f>VLOOKUP(A983,tab_funcao!$A$2:$C$115,3,FALSE)</f>
        <v>13 - Cultura</v>
      </c>
      <c r="G983" s="15" t="str">
        <f t="shared" si="31"/>
        <v>20ZG - FORMULACAO E GESTAO DA POLITICA CULTURAL</v>
      </c>
      <c r="H983" s="15" t="s">
        <v>246</v>
      </c>
      <c r="I983" s="16">
        <v>3080008</v>
      </c>
      <c r="J983" s="16">
        <v>3064784</v>
      </c>
      <c r="K983" s="13">
        <v>267000</v>
      </c>
      <c r="L983" s="13">
        <v>807419</v>
      </c>
    </row>
    <row r="984" spans="1:12" x14ac:dyDescent="0.15">
      <c r="A984" t="s">
        <v>132</v>
      </c>
      <c r="B984" t="s">
        <v>133</v>
      </c>
      <c r="C984" t="s">
        <v>1570</v>
      </c>
      <c r="D984" t="s">
        <v>1571</v>
      </c>
      <c r="E984" s="15" t="str">
        <f t="shared" si="30"/>
        <v>392 - DIFUSAO CULTURAL</v>
      </c>
      <c r="F984" s="15" t="str">
        <f>VLOOKUP(A984,tab_funcao!$A$2:$C$115,3,FALSE)</f>
        <v>13 - Cultura</v>
      </c>
      <c r="G984" s="15" t="str">
        <f t="shared" si="31"/>
        <v>20ZI - FOMENTO AO SETOR AUDIOVISUAL (MEDIDA PROVISORIA N.. 2.228-1/</v>
      </c>
      <c r="H984" s="15" t="s">
        <v>247</v>
      </c>
      <c r="I984" s="16">
        <v>1059538</v>
      </c>
      <c r="J984" s="16">
        <v>769348</v>
      </c>
      <c r="L984" s="13">
        <v>743021</v>
      </c>
    </row>
    <row r="985" spans="1:12" x14ac:dyDescent="0.15">
      <c r="A985" t="s">
        <v>132</v>
      </c>
      <c r="B985" t="s">
        <v>133</v>
      </c>
      <c r="C985" t="s">
        <v>1570</v>
      </c>
      <c r="D985" t="s">
        <v>1571</v>
      </c>
      <c r="E985" s="15" t="str">
        <f t="shared" si="30"/>
        <v>392 - DIFUSAO CULTURAL</v>
      </c>
      <c r="F985" s="15" t="str">
        <f>VLOOKUP(A985,tab_funcao!$A$2:$C$115,3,FALSE)</f>
        <v>13 - Cultura</v>
      </c>
      <c r="G985" s="15" t="str">
        <f t="shared" si="31"/>
        <v>20ZI - FOMENTO AO SETOR AUDIOVISUAL (MEDIDA PROVISORIA N.. 2.228-1/</v>
      </c>
      <c r="H985" s="15" t="s">
        <v>246</v>
      </c>
      <c r="I985" s="16">
        <v>940460</v>
      </c>
      <c r="J985" s="16">
        <v>1216308</v>
      </c>
      <c r="L985" s="13">
        <v>0</v>
      </c>
    </row>
    <row r="986" spans="1:12" x14ac:dyDescent="0.15">
      <c r="A986" t="s">
        <v>132</v>
      </c>
      <c r="B986" t="s">
        <v>133</v>
      </c>
      <c r="C986" t="s">
        <v>1572</v>
      </c>
      <c r="D986" t="s">
        <v>1573</v>
      </c>
      <c r="E986" s="15" t="str">
        <f t="shared" si="30"/>
        <v>392 - DIFUSAO CULTURAL</v>
      </c>
      <c r="F986" s="15" t="str">
        <f>VLOOKUP(A986,tab_funcao!$A$2:$C$115,3,FALSE)</f>
        <v>13 - Cultura</v>
      </c>
      <c r="G986" s="15" t="str">
        <f t="shared" si="31"/>
        <v>20ZK - ADMINISTRACAO DOS INVESTIMENTOS, FINANCIAMENTOS E ATIVIDADES</v>
      </c>
      <c r="H986" s="15" t="s">
        <v>246</v>
      </c>
      <c r="I986" s="16">
        <v>13000000</v>
      </c>
      <c r="J986" s="16">
        <v>15400000</v>
      </c>
      <c r="L986" s="13">
        <v>23187211</v>
      </c>
    </row>
    <row r="987" spans="1:12" x14ac:dyDescent="0.15">
      <c r="A987" t="s">
        <v>132</v>
      </c>
      <c r="B987" t="s">
        <v>133</v>
      </c>
      <c r="C987" t="s">
        <v>1574</v>
      </c>
      <c r="D987" t="s">
        <v>1575</v>
      </c>
      <c r="E987" s="15" t="str">
        <f t="shared" si="30"/>
        <v>392 - DIFUSAO CULTURAL</v>
      </c>
      <c r="F987" s="15" t="str">
        <f>VLOOKUP(A987,tab_funcao!$A$2:$C$115,3,FALSE)</f>
        <v>13 - Cultura</v>
      </c>
      <c r="G987" s="15" t="str">
        <f t="shared" si="31"/>
        <v>20ZM - PRODUCAO E DIFUSAO DE CONHECIMENTO NA AREA CULTURAL</v>
      </c>
      <c r="H987" s="15" t="s">
        <v>247</v>
      </c>
      <c r="I987" s="16">
        <v>985298</v>
      </c>
      <c r="J987" s="16">
        <v>616028</v>
      </c>
      <c r="L987" s="13">
        <v>594948</v>
      </c>
    </row>
    <row r="988" spans="1:12" x14ac:dyDescent="0.15">
      <c r="A988" t="s">
        <v>132</v>
      </c>
      <c r="B988" t="s">
        <v>133</v>
      </c>
      <c r="C988" t="s">
        <v>1574</v>
      </c>
      <c r="D988" t="s">
        <v>1575</v>
      </c>
      <c r="E988" s="15" t="str">
        <f t="shared" si="30"/>
        <v>392 - DIFUSAO CULTURAL</v>
      </c>
      <c r="F988" s="15" t="str">
        <f>VLOOKUP(A988,tab_funcao!$A$2:$C$115,3,FALSE)</f>
        <v>13 - Cultura</v>
      </c>
      <c r="G988" s="15" t="str">
        <f t="shared" si="31"/>
        <v>20ZM - PRODUCAO E DIFUSAO DE CONHECIMENTO NA AREA CULTURAL</v>
      </c>
      <c r="H988" s="15" t="s">
        <v>246</v>
      </c>
      <c r="I988" s="16">
        <v>874566</v>
      </c>
      <c r="J988" s="16">
        <v>893845</v>
      </c>
      <c r="K988" s="13">
        <v>182812</v>
      </c>
      <c r="L988" s="13">
        <v>822417</v>
      </c>
    </row>
    <row r="989" spans="1:12" x14ac:dyDescent="0.15">
      <c r="A989" t="s">
        <v>132</v>
      </c>
      <c r="B989" t="s">
        <v>133</v>
      </c>
      <c r="C989" t="s">
        <v>1576</v>
      </c>
      <c r="D989" t="s">
        <v>1577</v>
      </c>
      <c r="E989" s="15" t="str">
        <f t="shared" si="30"/>
        <v>392 - DIFUSAO CULTURAL</v>
      </c>
      <c r="F989" s="15" t="str">
        <f>VLOOKUP(A989,tab_funcao!$A$2:$C$115,3,FALSE)</f>
        <v>13 - Cultura</v>
      </c>
      <c r="G989" s="15" t="str">
        <f t="shared" si="31"/>
        <v>211F - FUNCIONAMENTO DE ESPACOS E EQUIPAMENTOS CULTURAIS</v>
      </c>
      <c r="H989" s="15" t="s">
        <v>247</v>
      </c>
      <c r="I989" s="16">
        <v>45402772</v>
      </c>
      <c r="J989" s="16">
        <v>39182471</v>
      </c>
      <c r="L989" s="13">
        <v>29916643</v>
      </c>
    </row>
    <row r="990" spans="1:12" x14ac:dyDescent="0.15">
      <c r="A990" t="s">
        <v>132</v>
      </c>
      <c r="B990" t="s">
        <v>133</v>
      </c>
      <c r="C990" t="s">
        <v>1576</v>
      </c>
      <c r="D990" t="s">
        <v>1577</v>
      </c>
      <c r="E990" s="15" t="str">
        <f t="shared" si="30"/>
        <v>392 - DIFUSAO CULTURAL</v>
      </c>
      <c r="F990" s="15" t="str">
        <f>VLOOKUP(A990,tab_funcao!$A$2:$C$115,3,FALSE)</f>
        <v>13 - Cultura</v>
      </c>
      <c r="G990" s="15" t="str">
        <f t="shared" si="31"/>
        <v>211F - FUNCIONAMENTO DE ESPACOS E EQUIPAMENTOS CULTURAIS</v>
      </c>
      <c r="H990" s="15" t="s">
        <v>246</v>
      </c>
      <c r="I990" s="16">
        <v>44421772</v>
      </c>
      <c r="J990" s="16">
        <v>61043265</v>
      </c>
      <c r="K990" s="13">
        <v>14605891</v>
      </c>
      <c r="L990" s="13">
        <v>52979717</v>
      </c>
    </row>
    <row r="991" spans="1:12" x14ac:dyDescent="0.15">
      <c r="A991" t="s">
        <v>132</v>
      </c>
      <c r="B991" t="s">
        <v>133</v>
      </c>
      <c r="C991" t="s">
        <v>1578</v>
      </c>
      <c r="D991" t="s">
        <v>1579</v>
      </c>
      <c r="E991" s="15" t="str">
        <f t="shared" si="30"/>
        <v>392 - DIFUSAO CULTURAL</v>
      </c>
      <c r="F991" s="15" t="str">
        <f>VLOOKUP(A991,tab_funcao!$A$2:$C$115,3,FALSE)</f>
        <v>13 - Cultura</v>
      </c>
      <c r="G991" s="15" t="str">
        <f t="shared" si="31"/>
        <v>215G - IMPLEMENTACAO DA POLITICA NACIONAL DE CULTURA VIVA</v>
      </c>
      <c r="H991" s="15" t="s">
        <v>247</v>
      </c>
      <c r="I991" s="16">
        <v>2119077</v>
      </c>
      <c r="J991" s="16">
        <v>1607520</v>
      </c>
      <c r="L991" s="13">
        <v>1552511</v>
      </c>
    </row>
    <row r="992" spans="1:12" x14ac:dyDescent="0.15">
      <c r="A992" t="s">
        <v>132</v>
      </c>
      <c r="B992" t="s">
        <v>133</v>
      </c>
      <c r="C992" t="s">
        <v>1578</v>
      </c>
      <c r="D992" t="s">
        <v>1579</v>
      </c>
      <c r="E992" s="15" t="str">
        <f t="shared" si="30"/>
        <v>392 - DIFUSAO CULTURAL</v>
      </c>
      <c r="F992" s="15" t="str">
        <f>VLOOKUP(A992,tab_funcao!$A$2:$C$115,3,FALSE)</f>
        <v>13 - Cultura</v>
      </c>
      <c r="G992" s="15" t="str">
        <f t="shared" si="31"/>
        <v>215G - IMPLEMENTACAO DA POLITICA NACIONAL DE CULTURA VIVA</v>
      </c>
      <c r="H992" s="15" t="s">
        <v>246</v>
      </c>
      <c r="I992" s="16">
        <v>1880922</v>
      </c>
      <c r="J992" s="16">
        <v>2332480</v>
      </c>
      <c r="L992" s="13">
        <v>150000</v>
      </c>
    </row>
    <row r="993" spans="1:12" x14ac:dyDescent="0.15">
      <c r="A993" t="s">
        <v>132</v>
      </c>
      <c r="B993" t="s">
        <v>133</v>
      </c>
      <c r="C993" t="s">
        <v>1580</v>
      </c>
      <c r="D993" t="s">
        <v>1581</v>
      </c>
      <c r="E993" s="15" t="str">
        <f t="shared" si="30"/>
        <v>392 - DIFUSAO CULTURAL</v>
      </c>
      <c r="F993" s="15" t="str">
        <f>VLOOKUP(A993,tab_funcao!$A$2:$C$115,3,FALSE)</f>
        <v>13 - Cultura</v>
      </c>
      <c r="G993" s="15" t="str">
        <f t="shared" si="31"/>
        <v>218A - INOVACAO, DIFUSAO E AMPLIACAO DO ACESSO A PRODUCAO AUDIOVISU</v>
      </c>
      <c r="H993" s="15" t="s">
        <v>247</v>
      </c>
      <c r="I993" s="16">
        <v>1165492</v>
      </c>
      <c r="J993" s="16">
        <v>897600</v>
      </c>
      <c r="L993" s="13">
        <v>0</v>
      </c>
    </row>
    <row r="994" spans="1:12" x14ac:dyDescent="0.15">
      <c r="A994" t="s">
        <v>132</v>
      </c>
      <c r="B994" t="s">
        <v>133</v>
      </c>
      <c r="C994" t="s">
        <v>1580</v>
      </c>
      <c r="D994" t="s">
        <v>1581</v>
      </c>
      <c r="E994" s="15" t="str">
        <f t="shared" si="30"/>
        <v>392 - DIFUSAO CULTURAL</v>
      </c>
      <c r="F994" s="15" t="str">
        <f>VLOOKUP(A994,tab_funcao!$A$2:$C$115,3,FALSE)</f>
        <v>13 - Cultura</v>
      </c>
      <c r="G994" s="15" t="str">
        <f t="shared" si="31"/>
        <v>218A - INOVACAO, DIFUSAO E AMPLIACAO DO ACESSO A PRODUCAO AUDIOVISU</v>
      </c>
      <c r="H994" s="15" t="s">
        <v>246</v>
      </c>
      <c r="I994" s="16">
        <v>1634507</v>
      </c>
      <c r="J994" s="16">
        <v>2202400</v>
      </c>
      <c r="L994" s="13">
        <v>1143852</v>
      </c>
    </row>
    <row r="995" spans="1:12" x14ac:dyDescent="0.15">
      <c r="A995" t="s">
        <v>132</v>
      </c>
      <c r="B995" t="s">
        <v>133</v>
      </c>
      <c r="C995" t="s">
        <v>1582</v>
      </c>
      <c r="D995" t="s">
        <v>1583</v>
      </c>
      <c r="E995" s="15" t="str">
        <f t="shared" si="30"/>
        <v>392 - DIFUSAO CULTURAL</v>
      </c>
      <c r="F995" s="15" t="str">
        <f>VLOOKUP(A995,tab_funcao!$A$2:$C$115,3,FALSE)</f>
        <v>13 - Cultura</v>
      </c>
      <c r="G995" s="15" t="str">
        <f t="shared" si="31"/>
        <v>219S - DESENVOLVIMENTO E FORTALECIMENTO DA ECONOMIA CRIATIVA</v>
      </c>
      <c r="H995" s="15" t="s">
        <v>247</v>
      </c>
      <c r="I995" s="16">
        <v>2050370</v>
      </c>
      <c r="J995" s="16">
        <v>989400</v>
      </c>
      <c r="L995" s="13">
        <v>10516186</v>
      </c>
    </row>
    <row r="996" spans="1:12" x14ac:dyDescent="0.15">
      <c r="A996" t="s">
        <v>132</v>
      </c>
      <c r="B996" t="s">
        <v>133</v>
      </c>
      <c r="C996" t="s">
        <v>1582</v>
      </c>
      <c r="D996" t="s">
        <v>1583</v>
      </c>
      <c r="E996" s="15" t="str">
        <f t="shared" si="30"/>
        <v>392 - DIFUSAO CULTURAL</v>
      </c>
      <c r="F996" s="15" t="str">
        <f>VLOOKUP(A996,tab_funcao!$A$2:$C$115,3,FALSE)</f>
        <v>13 - Cultura</v>
      </c>
      <c r="G996" s="15" t="str">
        <f t="shared" si="31"/>
        <v>219S - DESENVOLVIMENTO E FORTALECIMENTO DA ECONOMIA CRIATIVA</v>
      </c>
      <c r="H996" s="15" t="s">
        <v>246</v>
      </c>
      <c r="I996" s="16">
        <v>1819938</v>
      </c>
      <c r="J996" s="16">
        <v>1435600</v>
      </c>
      <c r="L996" s="13">
        <v>1620877</v>
      </c>
    </row>
    <row r="997" spans="1:12" x14ac:dyDescent="0.15">
      <c r="A997" t="s">
        <v>132</v>
      </c>
      <c r="B997" t="s">
        <v>133</v>
      </c>
      <c r="C997" t="s">
        <v>1584</v>
      </c>
      <c r="D997" t="s">
        <v>1585</v>
      </c>
      <c r="E997" s="15" t="str">
        <f t="shared" si="30"/>
        <v>392 - DIFUSAO CULTURAL</v>
      </c>
      <c r="F997" s="15" t="str">
        <f>VLOOKUP(A997,tab_funcao!$A$2:$C$115,3,FALSE)</f>
        <v>13 - Cultura</v>
      </c>
      <c r="G997" s="15" t="str">
        <f t="shared" si="31"/>
        <v>219Z - CONSERVACAO E RECUPERACAO DE ATIVOS DE INFRAESTRUTURA DA UNI</v>
      </c>
      <c r="H997" s="15" t="s">
        <v>247</v>
      </c>
      <c r="I997" s="16">
        <v>238396</v>
      </c>
      <c r="J997" s="16">
        <v>387600</v>
      </c>
      <c r="L997" s="13">
        <v>0</v>
      </c>
    </row>
    <row r="998" spans="1:12" x14ac:dyDescent="0.15">
      <c r="A998" t="s">
        <v>132</v>
      </c>
      <c r="B998" t="s">
        <v>133</v>
      </c>
      <c r="C998" t="s">
        <v>1584</v>
      </c>
      <c r="D998" t="s">
        <v>1585</v>
      </c>
      <c r="E998" s="15" t="str">
        <f t="shared" si="30"/>
        <v>392 - DIFUSAO CULTURAL</v>
      </c>
      <c r="F998" s="15" t="str">
        <f>VLOOKUP(A998,tab_funcao!$A$2:$C$115,3,FALSE)</f>
        <v>13 - Cultura</v>
      </c>
      <c r="G998" s="15" t="str">
        <f t="shared" si="31"/>
        <v>219Z - CONSERVACAO E RECUPERACAO DE ATIVOS DE INFRAESTRUTURA DA UNI</v>
      </c>
      <c r="H998" s="15" t="s">
        <v>246</v>
      </c>
      <c r="I998" s="16">
        <v>711603</v>
      </c>
      <c r="J998" s="16">
        <v>1062400</v>
      </c>
      <c r="L998" s="13">
        <v>493899</v>
      </c>
    </row>
    <row r="999" spans="1:12" x14ac:dyDescent="0.15">
      <c r="A999" t="s">
        <v>132</v>
      </c>
      <c r="B999" t="s">
        <v>133</v>
      </c>
      <c r="C999" t="s">
        <v>1586</v>
      </c>
      <c r="D999" t="s">
        <v>1587</v>
      </c>
      <c r="E999" s="15" t="str">
        <f t="shared" si="30"/>
        <v>392 - DIFUSAO CULTURAL</v>
      </c>
      <c r="F999" s="15" t="str">
        <f>VLOOKUP(A999,tab_funcao!$A$2:$C$115,3,FALSE)</f>
        <v>13 - Cultura</v>
      </c>
      <c r="G999" s="15" t="str">
        <f t="shared" si="31"/>
        <v>8106 - APOIO A PROJETOS AUDIOVISUAIS ESPECIFICOS - FUNDO SETORIAL D</v>
      </c>
      <c r="H999" s="15" t="s">
        <v>246</v>
      </c>
      <c r="I999" s="16">
        <v>3000000</v>
      </c>
      <c r="J999" s="16">
        <v>2500000</v>
      </c>
      <c r="L999" s="13">
        <v>2477787</v>
      </c>
    </row>
    <row r="1000" spans="1:12" x14ac:dyDescent="0.15">
      <c r="A1000" t="s">
        <v>239</v>
      </c>
      <c r="B1000" t="s">
        <v>240</v>
      </c>
      <c r="C1000" t="s">
        <v>1588</v>
      </c>
      <c r="D1000" t="s">
        <v>1589</v>
      </c>
      <c r="E1000" s="15" t="str">
        <f t="shared" si="30"/>
        <v>421 - CUSTODIA E REINTEGRACAO SOCIAL</v>
      </c>
      <c r="F1000" s="15" t="str">
        <f>VLOOKUP(A1000,tab_funcao!$A$2:$C$115,3,FALSE)</f>
        <v>14 - Direitos da Cidadania</v>
      </c>
      <c r="G1000" s="15" t="str">
        <f t="shared" si="31"/>
        <v>00R3 - RACIONALIZACAO E MODERNIZACAO DO SISTEMA PENAL</v>
      </c>
      <c r="H1000" s="15" t="s">
        <v>246</v>
      </c>
      <c r="I1000" s="16">
        <v>115000001</v>
      </c>
      <c r="J1000" s="16">
        <v>40579750</v>
      </c>
      <c r="K1000" s="13">
        <v>115000001</v>
      </c>
      <c r="L1000" s="13">
        <v>36000000</v>
      </c>
    </row>
    <row r="1001" spans="1:12" x14ac:dyDescent="0.15">
      <c r="A1001" t="s">
        <v>239</v>
      </c>
      <c r="B1001" t="s">
        <v>240</v>
      </c>
      <c r="C1001" t="s">
        <v>1590</v>
      </c>
      <c r="D1001" t="s">
        <v>1591</v>
      </c>
      <c r="E1001" s="15" t="str">
        <f t="shared" si="30"/>
        <v>421 - CUSTODIA E REINTEGRACAO SOCIAL</v>
      </c>
      <c r="F1001" s="15" t="str">
        <f>VLOOKUP(A1001,tab_funcao!$A$2:$C$115,3,FALSE)</f>
        <v>14 - Direitos da Cidadania</v>
      </c>
      <c r="G1001" s="15" t="str">
        <f t="shared" si="31"/>
        <v>155N - APRIMORAMENTO DA INFRAESTRUTURA E MODERNIZACAO DO SISTEMA PE</v>
      </c>
      <c r="H1001" s="15" t="s">
        <v>246</v>
      </c>
      <c r="I1001" s="16">
        <v>28400000</v>
      </c>
      <c r="J1001" s="16">
        <v>41750000</v>
      </c>
      <c r="K1001" s="13">
        <v>28400000</v>
      </c>
      <c r="L1001" s="13">
        <v>136050406</v>
      </c>
    </row>
    <row r="1002" spans="1:12" x14ac:dyDescent="0.15">
      <c r="A1002" t="s">
        <v>239</v>
      </c>
      <c r="B1002" t="s">
        <v>240</v>
      </c>
      <c r="C1002" t="s">
        <v>1592</v>
      </c>
      <c r="D1002" t="s">
        <v>1593</v>
      </c>
      <c r="E1002" s="15" t="str">
        <f t="shared" si="30"/>
        <v>421 - CUSTODIA E REINTEGRACAO SOCIAL</v>
      </c>
      <c r="F1002" s="15" t="str">
        <f>VLOOKUP(A1002,tab_funcao!$A$2:$C$115,3,FALSE)</f>
        <v>14 - Direitos da Cidadania</v>
      </c>
      <c r="G1002" s="15" t="str">
        <f t="shared" si="31"/>
        <v>15F7 - CONSTRUCAO DA SEDE DO DEPARTAMENTO PENINTECIARIO NACIONAL -</v>
      </c>
      <c r="H1002" s="15" t="s">
        <v>246</v>
      </c>
      <c r="I1002" s="16">
        <v>1000000</v>
      </c>
      <c r="J1002" s="16">
        <v>1000000</v>
      </c>
      <c r="K1002" s="13">
        <v>1000000</v>
      </c>
      <c r="L1002" s="13">
        <v>1000000</v>
      </c>
    </row>
    <row r="1003" spans="1:12" x14ac:dyDescent="0.15">
      <c r="A1003" t="s">
        <v>239</v>
      </c>
      <c r="B1003" t="s">
        <v>240</v>
      </c>
      <c r="C1003" t="s">
        <v>1594</v>
      </c>
      <c r="D1003" t="s">
        <v>1595</v>
      </c>
      <c r="E1003" s="15" t="str">
        <f t="shared" si="30"/>
        <v>421 - CUSTODIA E REINTEGRACAO SOCIAL</v>
      </c>
      <c r="F1003" s="15" t="str">
        <f>VLOOKUP(A1003,tab_funcao!$A$2:$C$115,3,FALSE)</f>
        <v>14 - Direitos da Cidadania</v>
      </c>
      <c r="G1003" s="15" t="str">
        <f t="shared" si="31"/>
        <v>15OH - CONSTRUCAO DA PENITENCIARIA FEDERAL EM CHARQUEADAS- RS</v>
      </c>
      <c r="H1003" s="15" t="s">
        <v>246</v>
      </c>
      <c r="I1003" s="16">
        <v>8000000</v>
      </c>
      <c r="J1003" s="16">
        <v>1000000</v>
      </c>
      <c r="K1003" s="13">
        <v>8000000</v>
      </c>
      <c r="L1003" s="13">
        <v>1084000</v>
      </c>
    </row>
    <row r="1004" spans="1:12" x14ac:dyDescent="0.15">
      <c r="A1004" t="s">
        <v>239</v>
      </c>
      <c r="B1004" t="s">
        <v>240</v>
      </c>
      <c r="C1004" t="s">
        <v>1596</v>
      </c>
      <c r="D1004" t="s">
        <v>1597</v>
      </c>
      <c r="E1004" s="15" t="str">
        <f t="shared" si="30"/>
        <v>421 - CUSTODIA E REINTEGRACAO SOCIAL</v>
      </c>
      <c r="F1004" s="15" t="str">
        <f>VLOOKUP(A1004,tab_funcao!$A$2:$C$115,3,FALSE)</f>
        <v>14 - Direitos da Cidadania</v>
      </c>
      <c r="G1004" s="15" t="str">
        <f t="shared" si="31"/>
        <v>21BP - APRIMORAMENTO DO SISTEMA PENITENCIARIO NACIONAL E INCENTIVO</v>
      </c>
      <c r="H1004" s="15" t="s">
        <v>246</v>
      </c>
      <c r="I1004" s="16">
        <v>155882159</v>
      </c>
      <c r="J1004" s="16">
        <v>169660750</v>
      </c>
      <c r="K1004" s="13">
        <v>155882159</v>
      </c>
      <c r="L1004" s="13">
        <v>239804541</v>
      </c>
    </row>
    <row r="1005" spans="1:12" x14ac:dyDescent="0.15">
      <c r="A1005" t="s">
        <v>239</v>
      </c>
      <c r="B1005" t="s">
        <v>240</v>
      </c>
      <c r="C1005" t="s">
        <v>700</v>
      </c>
      <c r="D1005" t="s">
        <v>701</v>
      </c>
      <c r="E1005" s="15" t="str">
        <f t="shared" si="30"/>
        <v>421 - CUSTODIA E REINTEGRACAO SOCIAL</v>
      </c>
      <c r="F1005" s="15" t="str">
        <f>VLOOKUP(A1005,tab_funcao!$A$2:$C$115,3,FALSE)</f>
        <v>14 - Direitos da Cidadania</v>
      </c>
      <c r="G1005" s="15" t="str">
        <f t="shared" si="31"/>
        <v>21C0 - ENFRENTAMENTO DA EMERGENCIA DE SAUDE PUBLICA DE IMPORTANCIA</v>
      </c>
      <c r="H1005" s="15" t="s">
        <v>246</v>
      </c>
      <c r="I1005" s="15"/>
      <c r="J1005" s="15"/>
      <c r="L1005" s="13">
        <v>229675486</v>
      </c>
    </row>
    <row r="1006" spans="1:12" x14ac:dyDescent="0.15">
      <c r="A1006" t="s">
        <v>134</v>
      </c>
      <c r="B1006" t="s">
        <v>135</v>
      </c>
      <c r="C1006" t="s">
        <v>1598</v>
      </c>
      <c r="D1006" t="s">
        <v>1599</v>
      </c>
      <c r="E1006" s="15" t="str">
        <f t="shared" si="30"/>
        <v>422 - DIREITOS INDIVIDUAIS, COLETIVOS E DIFUSOS</v>
      </c>
      <c r="F1006" s="15" t="str">
        <f>VLOOKUP(A1006,tab_funcao!$A$2:$C$115,3,FALSE)</f>
        <v>14 - Direitos da Cidadania</v>
      </c>
      <c r="G1006" s="15" t="str">
        <f t="shared" si="31"/>
        <v>14XS - IMPLEMENTACAO DA CASA DA MULHER BRASILEIRA E DE CENTROS DE A</v>
      </c>
      <c r="H1006" s="15" t="s">
        <v>247</v>
      </c>
      <c r="I1006" s="16">
        <v>28645</v>
      </c>
      <c r="J1006" s="16">
        <v>408000</v>
      </c>
      <c r="L1006" s="13">
        <v>13889649</v>
      </c>
    </row>
    <row r="1007" spans="1:12" x14ac:dyDescent="0.15">
      <c r="A1007" t="s">
        <v>134</v>
      </c>
      <c r="B1007" t="s">
        <v>135</v>
      </c>
      <c r="C1007" t="s">
        <v>1598</v>
      </c>
      <c r="D1007" t="s">
        <v>1599</v>
      </c>
      <c r="E1007" s="15" t="str">
        <f t="shared" si="30"/>
        <v>422 - DIREITOS INDIVIDUAIS, COLETIVOS E DIFUSOS</v>
      </c>
      <c r="F1007" s="15" t="str">
        <f>VLOOKUP(A1007,tab_funcao!$A$2:$C$115,3,FALSE)</f>
        <v>14 - Direitos da Cidadania</v>
      </c>
      <c r="G1007" s="15" t="str">
        <f t="shared" si="31"/>
        <v>14XS - IMPLEMENTACAO DA CASA DA MULHER BRASILEIRA E DE CENTROS DE A</v>
      </c>
      <c r="H1007" s="15" t="s">
        <v>246</v>
      </c>
      <c r="I1007" s="16">
        <v>1063071</v>
      </c>
      <c r="J1007" s="16">
        <v>1592000</v>
      </c>
      <c r="L1007" s="13">
        <v>48583426</v>
      </c>
    </row>
    <row r="1008" spans="1:12" x14ac:dyDescent="0.15">
      <c r="A1008" t="s">
        <v>134</v>
      </c>
      <c r="B1008" t="s">
        <v>135</v>
      </c>
      <c r="C1008" t="s">
        <v>1600</v>
      </c>
      <c r="D1008" t="s">
        <v>1559</v>
      </c>
      <c r="E1008" s="15" t="str">
        <f t="shared" si="30"/>
        <v>422 - DIREITOS INDIVIDUAIS, COLETIVOS E DIFUSOS</v>
      </c>
      <c r="F1008" s="15" t="str">
        <f>VLOOKUP(A1008,tab_funcao!$A$2:$C$115,3,FALSE)</f>
        <v>14 - Direitos da Cidadania</v>
      </c>
      <c r="G1008" s="15" t="str">
        <f t="shared" si="31"/>
        <v>15SX - IMPLANTACAO, INSTALACAO E MODERNIZACAO DE ESPACOS E EQUIPAME</v>
      </c>
      <c r="H1008" s="15" t="s">
        <v>246</v>
      </c>
      <c r="I1008" s="15"/>
      <c r="J1008" s="16">
        <v>500000</v>
      </c>
      <c r="L1008" s="13">
        <v>1032712</v>
      </c>
    </row>
    <row r="1009" spans="1:12" x14ac:dyDescent="0.15">
      <c r="A1009" t="s">
        <v>134</v>
      </c>
      <c r="B1009" t="s">
        <v>135</v>
      </c>
      <c r="C1009" t="s">
        <v>1601</v>
      </c>
      <c r="D1009" t="s">
        <v>1602</v>
      </c>
      <c r="E1009" s="15" t="str">
        <f t="shared" si="30"/>
        <v>422 - DIREITOS INDIVIDUAIS, COLETIVOS E DIFUSOS</v>
      </c>
      <c r="F1009" s="15" t="str">
        <f>VLOOKUP(A1009,tab_funcao!$A$2:$C$115,3,FALSE)</f>
        <v>14 - Direitos da Cidadania</v>
      </c>
      <c r="G1009" s="15" t="str">
        <f t="shared" si="31"/>
        <v>20I7 - PROMOCAO DA POLITICA NACIONAL DE JUSTICA</v>
      </c>
      <c r="H1009" s="15" t="s">
        <v>247</v>
      </c>
      <c r="I1009" s="16">
        <v>3812413</v>
      </c>
      <c r="J1009" s="16">
        <v>2713199</v>
      </c>
      <c r="L1009" s="13">
        <v>0</v>
      </c>
    </row>
    <row r="1010" spans="1:12" x14ac:dyDescent="0.15">
      <c r="A1010" t="s">
        <v>134</v>
      </c>
      <c r="B1010" t="s">
        <v>135</v>
      </c>
      <c r="C1010" t="s">
        <v>1601</v>
      </c>
      <c r="D1010" t="s">
        <v>1602</v>
      </c>
      <c r="E1010" s="15" t="str">
        <f t="shared" si="30"/>
        <v>422 - DIREITOS INDIVIDUAIS, COLETIVOS E DIFUSOS</v>
      </c>
      <c r="F1010" s="15" t="str">
        <f>VLOOKUP(A1010,tab_funcao!$A$2:$C$115,3,FALSE)</f>
        <v>14 - Direitos da Cidadania</v>
      </c>
      <c r="G1010" s="15" t="str">
        <f t="shared" si="31"/>
        <v>20I7 - PROMOCAO DA POLITICA NACIONAL DE JUSTICA</v>
      </c>
      <c r="H1010" s="15" t="s">
        <v>246</v>
      </c>
      <c r="I1010" s="16">
        <v>4587587</v>
      </c>
      <c r="J1010" s="16">
        <v>5486799</v>
      </c>
      <c r="K1010" s="13">
        <v>67000</v>
      </c>
      <c r="L1010" s="13">
        <v>22152523</v>
      </c>
    </row>
    <row r="1011" spans="1:12" x14ac:dyDescent="0.15">
      <c r="A1011" t="s">
        <v>134</v>
      </c>
      <c r="B1011" t="s">
        <v>135</v>
      </c>
      <c r="C1011" t="s">
        <v>1603</v>
      </c>
      <c r="D1011" t="s">
        <v>1604</v>
      </c>
      <c r="E1011" s="15" t="str">
        <f t="shared" si="30"/>
        <v>422 - DIREITOS INDIVIDUAIS, COLETIVOS E DIFUSOS</v>
      </c>
      <c r="F1011" s="15" t="str">
        <f>VLOOKUP(A1011,tab_funcao!$A$2:$C$115,3,FALSE)</f>
        <v>14 - Direitos da Cidadania</v>
      </c>
      <c r="G1011" s="15" t="str">
        <f t="shared" si="31"/>
        <v>20IE - ARTICULACAO DE POLITICA PUBLICA SOBRE DROGAS</v>
      </c>
      <c r="H1011" s="15" t="s">
        <v>246</v>
      </c>
      <c r="I1011" s="16">
        <v>4407949</v>
      </c>
      <c r="J1011" s="16">
        <v>29000000</v>
      </c>
      <c r="K1011" s="13">
        <v>1839611</v>
      </c>
      <c r="L1011" s="13">
        <v>30050000</v>
      </c>
    </row>
    <row r="1012" spans="1:12" x14ac:dyDescent="0.15">
      <c r="A1012" t="s">
        <v>134</v>
      </c>
      <c r="B1012" t="s">
        <v>135</v>
      </c>
      <c r="C1012" t="s">
        <v>1605</v>
      </c>
      <c r="D1012" t="s">
        <v>1606</v>
      </c>
      <c r="E1012" s="15" t="str">
        <f t="shared" si="30"/>
        <v>422 - DIREITOS INDIVIDUAIS, COLETIVOS E DIFUSOS</v>
      </c>
      <c r="F1012" s="15" t="str">
        <f>VLOOKUP(A1012,tab_funcao!$A$2:$C$115,3,FALSE)</f>
        <v>14 - Direitos da Cidadania</v>
      </c>
      <c r="G1012" s="15" t="str">
        <f t="shared" si="31"/>
        <v>20R9 - REDUCAO DA DEMANDA DE DROGAS</v>
      </c>
      <c r="H1012" s="15" t="s">
        <v>247</v>
      </c>
      <c r="I1012" s="16">
        <v>33855964</v>
      </c>
      <c r="J1012" s="16">
        <v>31416000</v>
      </c>
      <c r="L1012" s="13">
        <v>30340944</v>
      </c>
    </row>
    <row r="1013" spans="1:12" x14ac:dyDescent="0.15">
      <c r="A1013" t="s">
        <v>134</v>
      </c>
      <c r="B1013" t="s">
        <v>135</v>
      </c>
      <c r="C1013" t="s">
        <v>1605</v>
      </c>
      <c r="D1013" t="s">
        <v>1606</v>
      </c>
      <c r="E1013" s="15" t="str">
        <f t="shared" si="30"/>
        <v>422 - DIREITOS INDIVIDUAIS, COLETIVOS E DIFUSOS</v>
      </c>
      <c r="F1013" s="15" t="str">
        <f>VLOOKUP(A1013,tab_funcao!$A$2:$C$115,3,FALSE)</f>
        <v>14 - Direitos da Cidadania</v>
      </c>
      <c r="G1013" s="15" t="str">
        <f t="shared" si="31"/>
        <v>20R9 - REDUCAO DA DEMANDA DE DROGAS</v>
      </c>
      <c r="H1013" s="15" t="s">
        <v>246</v>
      </c>
      <c r="I1013" s="16">
        <v>32364036</v>
      </c>
      <c r="J1013" s="16">
        <v>45584000</v>
      </c>
      <c r="K1013" s="13">
        <v>32364036</v>
      </c>
      <c r="L1013" s="13">
        <v>90249712</v>
      </c>
    </row>
    <row r="1014" spans="1:12" x14ac:dyDescent="0.15">
      <c r="A1014" t="s">
        <v>134</v>
      </c>
      <c r="B1014" t="s">
        <v>135</v>
      </c>
      <c r="C1014" t="s">
        <v>1607</v>
      </c>
      <c r="D1014" t="s">
        <v>1608</v>
      </c>
      <c r="E1014" s="15" t="str">
        <f t="shared" si="30"/>
        <v>422 - DIREITOS INDIVIDUAIS, COLETIVOS E DIFUSOS</v>
      </c>
      <c r="F1014" s="15" t="str">
        <f>VLOOKUP(A1014,tab_funcao!$A$2:$C$115,3,FALSE)</f>
        <v>14 - Direitos da Cidadania</v>
      </c>
      <c r="G1014" s="15" t="str">
        <f t="shared" si="31"/>
        <v>20YM - IMPLEMENTACAO DE POLITICAS DE PROMOCAO DA EQUIDADE EM SAUDE</v>
      </c>
      <c r="H1014" s="15" t="s">
        <v>247</v>
      </c>
      <c r="I1014" s="15"/>
      <c r="J1014" s="16">
        <v>0</v>
      </c>
    </row>
    <row r="1015" spans="1:12" x14ac:dyDescent="0.15">
      <c r="A1015" t="s">
        <v>134</v>
      </c>
      <c r="B1015" t="s">
        <v>135</v>
      </c>
      <c r="C1015" t="s">
        <v>1607</v>
      </c>
      <c r="D1015" t="s">
        <v>1608</v>
      </c>
      <c r="E1015" s="15" t="str">
        <f t="shared" si="30"/>
        <v>422 - DIREITOS INDIVIDUAIS, COLETIVOS E DIFUSOS</v>
      </c>
      <c r="F1015" s="15" t="str">
        <f>VLOOKUP(A1015,tab_funcao!$A$2:$C$115,3,FALSE)</f>
        <v>14 - Direitos da Cidadania</v>
      </c>
      <c r="G1015" s="15" t="str">
        <f t="shared" si="31"/>
        <v>20YM - IMPLEMENTACAO DE POLITICAS DE PROMOCAO DA EQUIDADE EM SAUDE</v>
      </c>
      <c r="H1015" s="15" t="s">
        <v>246</v>
      </c>
      <c r="I1015" s="15"/>
      <c r="J1015" s="16">
        <v>28000000</v>
      </c>
      <c r="L1015" s="13">
        <v>28000000</v>
      </c>
    </row>
    <row r="1016" spans="1:12" x14ac:dyDescent="0.15">
      <c r="A1016" t="s">
        <v>134</v>
      </c>
      <c r="B1016" t="s">
        <v>135</v>
      </c>
      <c r="C1016" t="s">
        <v>1609</v>
      </c>
      <c r="D1016" t="s">
        <v>1610</v>
      </c>
      <c r="E1016" s="15" t="str">
        <f t="shared" si="30"/>
        <v>422 - DIREITOS INDIVIDUAIS, COLETIVOS E DIFUSOS</v>
      </c>
      <c r="F1016" s="15" t="str">
        <f>VLOOKUP(A1016,tab_funcao!$A$2:$C$115,3,FALSE)</f>
        <v>14 - Direitos da Cidadania</v>
      </c>
      <c r="G1016" s="15" t="str">
        <f t="shared" si="31"/>
        <v>210R - MONITORAMENTO DE CONFLITOS AGRARIOS E PACIFICACAO NO CAMPO</v>
      </c>
      <c r="H1016" s="15" t="s">
        <v>246</v>
      </c>
      <c r="I1016" s="16">
        <v>84802</v>
      </c>
      <c r="J1016" s="16">
        <v>478946</v>
      </c>
      <c r="K1016" s="13">
        <v>52658</v>
      </c>
      <c r="L1016" s="13">
        <v>474689</v>
      </c>
    </row>
    <row r="1017" spans="1:12" x14ac:dyDescent="0.15">
      <c r="A1017" t="s">
        <v>134</v>
      </c>
      <c r="B1017" t="s">
        <v>135</v>
      </c>
      <c r="C1017" t="s">
        <v>1611</v>
      </c>
      <c r="D1017" t="s">
        <v>1612</v>
      </c>
      <c r="E1017" s="15" t="str">
        <f t="shared" si="30"/>
        <v>422 - DIREITOS INDIVIDUAIS, COLETIVOS E DIFUSOS</v>
      </c>
      <c r="F1017" s="15" t="str">
        <f>VLOOKUP(A1017,tab_funcao!$A$2:$C$115,3,FALSE)</f>
        <v>14 - Direitos da Cidadania</v>
      </c>
      <c r="G1017" s="15" t="str">
        <f t="shared" si="31"/>
        <v>218B - POLITICAS DE IGUALDADE E ENFRENTAMENTO A VIOLENCIA CONTRA AS</v>
      </c>
      <c r="H1017" s="15" t="s">
        <v>247</v>
      </c>
      <c r="I1017" s="15"/>
      <c r="J1017" s="15"/>
      <c r="L1017" s="13">
        <v>20000000</v>
      </c>
    </row>
    <row r="1018" spans="1:12" x14ac:dyDescent="0.15">
      <c r="A1018" t="s">
        <v>134</v>
      </c>
      <c r="B1018" t="s">
        <v>135</v>
      </c>
      <c r="C1018" t="s">
        <v>1611</v>
      </c>
      <c r="D1018" t="s">
        <v>1612</v>
      </c>
      <c r="E1018" s="15" t="str">
        <f t="shared" si="30"/>
        <v>422 - DIREITOS INDIVIDUAIS, COLETIVOS E DIFUSOS</v>
      </c>
      <c r="F1018" s="15" t="str">
        <f>VLOOKUP(A1018,tab_funcao!$A$2:$C$115,3,FALSE)</f>
        <v>14 - Direitos da Cidadania</v>
      </c>
      <c r="G1018" s="15" t="str">
        <f t="shared" si="31"/>
        <v>218B - POLITICAS DE IGUALDADE E ENFRENTAMENTO A VIOLENCIA CONTRA AS</v>
      </c>
      <c r="H1018" s="15" t="s">
        <v>246</v>
      </c>
      <c r="I1018" s="15"/>
      <c r="J1018" s="15"/>
      <c r="L1018" s="13">
        <v>4650000</v>
      </c>
    </row>
    <row r="1019" spans="1:12" x14ac:dyDescent="0.15">
      <c r="A1019" t="s">
        <v>134</v>
      </c>
      <c r="B1019" t="s">
        <v>135</v>
      </c>
      <c r="C1019" t="s">
        <v>1613</v>
      </c>
      <c r="D1019" t="s">
        <v>1614</v>
      </c>
      <c r="E1019" s="15" t="str">
        <f t="shared" si="30"/>
        <v>422 - DIREITOS INDIVIDUAIS, COLETIVOS E DIFUSOS</v>
      </c>
      <c r="F1019" s="15" t="str">
        <f>VLOOKUP(A1019,tab_funcao!$A$2:$C$115,3,FALSE)</f>
        <v>14 - Direitos da Cidadania</v>
      </c>
      <c r="G1019" s="15" t="str">
        <f t="shared" si="31"/>
        <v>218Q - PROMOCAO E DEFESA DOS DIREITOS DA PESSOA IDOSA</v>
      </c>
      <c r="H1019" s="15" t="s">
        <v>246</v>
      </c>
      <c r="I1019" s="15"/>
      <c r="J1019" s="15"/>
      <c r="L1019" s="13">
        <v>2000000</v>
      </c>
    </row>
    <row r="1020" spans="1:12" x14ac:dyDescent="0.15">
      <c r="A1020" t="s">
        <v>134</v>
      </c>
      <c r="B1020" t="s">
        <v>135</v>
      </c>
      <c r="C1020" t="s">
        <v>1615</v>
      </c>
      <c r="D1020" t="s">
        <v>1616</v>
      </c>
      <c r="E1020" s="15" t="str">
        <f t="shared" si="30"/>
        <v>422 - DIREITOS INDIVIDUAIS, COLETIVOS E DIFUSOS</v>
      </c>
      <c r="F1020" s="15" t="str">
        <f>VLOOKUP(A1020,tab_funcao!$A$2:$C$115,3,FALSE)</f>
        <v>14 - Direitos da Cidadania</v>
      </c>
      <c r="G1020" s="15" t="str">
        <f t="shared" si="31"/>
        <v>21AQ - PROTECAO DO DIREITO A VIDA</v>
      </c>
      <c r="H1020" s="15" t="s">
        <v>247</v>
      </c>
      <c r="I1020" s="16">
        <v>10334074</v>
      </c>
      <c r="J1020" s="16">
        <v>10967040</v>
      </c>
      <c r="L1020" s="13">
        <v>10591748</v>
      </c>
    </row>
    <row r="1021" spans="1:12" x14ac:dyDescent="0.15">
      <c r="A1021" t="s">
        <v>134</v>
      </c>
      <c r="B1021" t="s">
        <v>135</v>
      </c>
      <c r="C1021" t="s">
        <v>1615</v>
      </c>
      <c r="D1021" t="s">
        <v>1616</v>
      </c>
      <c r="E1021" s="15" t="str">
        <f t="shared" si="30"/>
        <v>422 - DIREITOS INDIVIDUAIS, COLETIVOS E DIFUSOS</v>
      </c>
      <c r="F1021" s="15" t="str">
        <f>VLOOKUP(A1021,tab_funcao!$A$2:$C$115,3,FALSE)</f>
        <v>14 - Direitos da Cidadania</v>
      </c>
      <c r="G1021" s="15" t="str">
        <f t="shared" si="31"/>
        <v>21AQ - PROTECAO DO DIREITO A VIDA</v>
      </c>
      <c r="H1021" s="15" t="s">
        <v>246</v>
      </c>
      <c r="I1021" s="16">
        <v>25853926</v>
      </c>
      <c r="J1021" s="16">
        <v>31112960</v>
      </c>
      <c r="K1021" s="13">
        <v>1602000</v>
      </c>
      <c r="L1021" s="13">
        <v>28401081</v>
      </c>
    </row>
    <row r="1022" spans="1:12" x14ac:dyDescent="0.15">
      <c r="A1022" t="s">
        <v>134</v>
      </c>
      <c r="B1022" t="s">
        <v>135</v>
      </c>
      <c r="C1022" t="s">
        <v>1617</v>
      </c>
      <c r="D1022" t="s">
        <v>1618</v>
      </c>
      <c r="E1022" s="15" t="str">
        <f t="shared" si="30"/>
        <v>422 - DIREITOS INDIVIDUAIS, COLETIVOS E DIFUSOS</v>
      </c>
      <c r="F1022" s="15" t="str">
        <f>VLOOKUP(A1022,tab_funcao!$A$2:$C$115,3,FALSE)</f>
        <v>14 - Direitos da Cidadania</v>
      </c>
      <c r="G1022" s="15" t="str">
        <f t="shared" si="31"/>
        <v>21AR - PROMOCAO E DEFESA DE DIREITOS PARA TODOS</v>
      </c>
      <c r="H1022" s="15" t="s">
        <v>247</v>
      </c>
      <c r="I1022" s="16">
        <v>17031946</v>
      </c>
      <c r="J1022" s="16">
        <v>8837006</v>
      </c>
      <c r="L1022" s="13">
        <v>7720737</v>
      </c>
    </row>
    <row r="1023" spans="1:12" x14ac:dyDescent="0.15">
      <c r="A1023" t="s">
        <v>134</v>
      </c>
      <c r="B1023" t="s">
        <v>135</v>
      </c>
      <c r="C1023" t="s">
        <v>1617</v>
      </c>
      <c r="D1023" t="s">
        <v>1618</v>
      </c>
      <c r="E1023" s="15" t="str">
        <f t="shared" si="30"/>
        <v>422 - DIREITOS INDIVIDUAIS, COLETIVOS E DIFUSOS</v>
      </c>
      <c r="F1023" s="15" t="str">
        <f>VLOOKUP(A1023,tab_funcao!$A$2:$C$115,3,FALSE)</f>
        <v>14 - Direitos da Cidadania</v>
      </c>
      <c r="G1023" s="15" t="str">
        <f t="shared" si="31"/>
        <v>21AR - PROMOCAO E DEFESA DE DIREITOS PARA TODOS</v>
      </c>
      <c r="H1023" s="15" t="s">
        <v>246</v>
      </c>
      <c r="I1023" s="16">
        <v>24473048</v>
      </c>
      <c r="J1023" s="16">
        <v>24539418</v>
      </c>
      <c r="K1023" s="13">
        <v>7292700</v>
      </c>
      <c r="L1023" s="13">
        <v>165312898</v>
      </c>
    </row>
    <row r="1024" spans="1:12" x14ac:dyDescent="0.15">
      <c r="A1024" t="s">
        <v>134</v>
      </c>
      <c r="B1024" t="s">
        <v>135</v>
      </c>
      <c r="C1024" t="s">
        <v>1619</v>
      </c>
      <c r="D1024" t="s">
        <v>1620</v>
      </c>
      <c r="E1024" s="15" t="str">
        <f t="shared" si="30"/>
        <v>422 - DIREITOS INDIVIDUAIS, COLETIVOS E DIFUSOS</v>
      </c>
      <c r="F1024" s="15" t="str">
        <f>VLOOKUP(A1024,tab_funcao!$A$2:$C$115,3,FALSE)</f>
        <v>14 - Direitos da Cidadania</v>
      </c>
      <c r="G1024" s="15" t="str">
        <f t="shared" si="31"/>
        <v>21AS - FORTALECIMENTO DA FAMILIA</v>
      </c>
      <c r="H1024" s="15" t="s">
        <v>247</v>
      </c>
      <c r="I1024" s="16">
        <v>2200937</v>
      </c>
      <c r="J1024" s="16">
        <v>1428000</v>
      </c>
      <c r="L1024" s="13">
        <v>1379134</v>
      </c>
    </row>
    <row r="1025" spans="1:12" x14ac:dyDescent="0.15">
      <c r="A1025" t="s">
        <v>134</v>
      </c>
      <c r="B1025" t="s">
        <v>135</v>
      </c>
      <c r="C1025" t="s">
        <v>1619</v>
      </c>
      <c r="D1025" t="s">
        <v>1620</v>
      </c>
      <c r="E1025" s="15" t="str">
        <f t="shared" si="30"/>
        <v>422 - DIREITOS INDIVIDUAIS, COLETIVOS E DIFUSOS</v>
      </c>
      <c r="F1025" s="15" t="str">
        <f>VLOOKUP(A1025,tab_funcao!$A$2:$C$115,3,FALSE)</f>
        <v>14 - Direitos da Cidadania</v>
      </c>
      <c r="G1025" s="15" t="str">
        <f t="shared" si="31"/>
        <v>21AS - FORTALECIMENTO DA FAMILIA</v>
      </c>
      <c r="H1025" s="15" t="s">
        <v>246</v>
      </c>
      <c r="I1025" s="16">
        <v>2807063</v>
      </c>
      <c r="J1025" s="16">
        <v>2372000</v>
      </c>
      <c r="L1025" s="13">
        <v>5556905</v>
      </c>
    </row>
    <row r="1026" spans="1:12" x14ac:dyDescent="0.15">
      <c r="A1026" t="s">
        <v>134</v>
      </c>
      <c r="B1026" t="s">
        <v>135</v>
      </c>
      <c r="C1026" t="s">
        <v>1621</v>
      </c>
      <c r="D1026" t="s">
        <v>1622</v>
      </c>
      <c r="E1026" s="15" t="str">
        <f t="shared" si="30"/>
        <v>422 - DIREITOS INDIVIDUAIS, COLETIVOS E DIFUSOS</v>
      </c>
      <c r="F1026" s="15" t="str">
        <f>VLOOKUP(A1026,tab_funcao!$A$2:$C$115,3,FALSE)</f>
        <v>14 - Direitos da Cidadania</v>
      </c>
      <c r="G1026" s="15" t="str">
        <f t="shared" si="31"/>
        <v>21AT - FUNCIONAMENTO DOS CONSELHOS E COMISSOES DE DIREITOS</v>
      </c>
      <c r="H1026" s="15" t="s">
        <v>247</v>
      </c>
      <c r="I1026" s="16">
        <v>1942863</v>
      </c>
      <c r="J1026" s="16">
        <v>786283</v>
      </c>
      <c r="L1026" s="13">
        <v>680569</v>
      </c>
    </row>
    <row r="1027" spans="1:12" x14ac:dyDescent="0.15">
      <c r="A1027" t="s">
        <v>134</v>
      </c>
      <c r="B1027" t="s">
        <v>135</v>
      </c>
      <c r="C1027" t="s">
        <v>1621</v>
      </c>
      <c r="D1027" t="s">
        <v>1622</v>
      </c>
      <c r="E1027" s="15" t="str">
        <f t="shared" si="30"/>
        <v>422 - DIREITOS INDIVIDUAIS, COLETIVOS E DIFUSOS</v>
      </c>
      <c r="F1027" s="15" t="str">
        <f>VLOOKUP(A1027,tab_funcao!$A$2:$C$115,3,FALSE)</f>
        <v>14 - Direitos da Cidadania</v>
      </c>
      <c r="G1027" s="15" t="str">
        <f t="shared" si="31"/>
        <v>21AT - FUNCIONAMENTO DOS CONSELHOS E COMISSOES DE DIREITOS</v>
      </c>
      <c r="H1027" s="15" t="s">
        <v>246</v>
      </c>
      <c r="I1027" s="16">
        <v>1448375</v>
      </c>
      <c r="J1027" s="16">
        <v>1440882</v>
      </c>
      <c r="K1027" s="13">
        <v>45000</v>
      </c>
      <c r="L1027" s="13">
        <v>1881785</v>
      </c>
    </row>
    <row r="1028" spans="1:12" x14ac:dyDescent="0.15">
      <c r="A1028" t="s">
        <v>134</v>
      </c>
      <c r="B1028" t="s">
        <v>135</v>
      </c>
      <c r="C1028" t="s">
        <v>1623</v>
      </c>
      <c r="D1028" t="s">
        <v>1624</v>
      </c>
      <c r="E1028" s="15" t="str">
        <f t="shared" si="30"/>
        <v>422 - DIREITOS INDIVIDUAIS, COLETIVOS E DIFUSOS</v>
      </c>
      <c r="F1028" s="15" t="str">
        <f>VLOOKUP(A1028,tab_funcao!$A$2:$C$115,3,FALSE)</f>
        <v>14 - Direitos da Cidadania</v>
      </c>
      <c r="G1028" s="15" t="str">
        <f t="shared" si="31"/>
        <v>21AU - OPERACIONALIZACAO E APERFEICOAMENTO DO SISTEMA INTEGRADO NAC</v>
      </c>
      <c r="H1028" s="15" t="s">
        <v>247</v>
      </c>
      <c r="I1028" s="16">
        <v>15435502</v>
      </c>
      <c r="J1028" s="16">
        <v>15912000</v>
      </c>
      <c r="L1028" s="13">
        <v>8256511</v>
      </c>
    </row>
    <row r="1029" spans="1:12" x14ac:dyDescent="0.15">
      <c r="A1029" t="s">
        <v>134</v>
      </c>
      <c r="B1029" t="s">
        <v>135</v>
      </c>
      <c r="C1029" t="s">
        <v>1623</v>
      </c>
      <c r="D1029" t="s">
        <v>1624</v>
      </c>
      <c r="E1029" s="15" t="str">
        <f t="shared" si="30"/>
        <v>422 - DIREITOS INDIVIDUAIS, COLETIVOS E DIFUSOS</v>
      </c>
      <c r="F1029" s="15" t="str">
        <f>VLOOKUP(A1029,tab_funcao!$A$2:$C$115,3,FALSE)</f>
        <v>14 - Direitos da Cidadania</v>
      </c>
      <c r="G1029" s="15" t="str">
        <f t="shared" si="31"/>
        <v>21AU - OPERACIONALIZACAO E APERFEICOAMENTO DO SISTEMA INTEGRADO NAC</v>
      </c>
      <c r="H1029" s="15" t="s">
        <v>246</v>
      </c>
      <c r="I1029" s="16">
        <v>16064498</v>
      </c>
      <c r="J1029" s="16">
        <v>32088000</v>
      </c>
      <c r="K1029" s="13">
        <v>2165000</v>
      </c>
      <c r="L1029" s="13">
        <v>22500928</v>
      </c>
    </row>
    <row r="1030" spans="1:12" x14ac:dyDescent="0.15">
      <c r="A1030" t="s">
        <v>134</v>
      </c>
      <c r="B1030" t="s">
        <v>135</v>
      </c>
      <c r="C1030" t="s">
        <v>1625</v>
      </c>
      <c r="D1030" t="s">
        <v>1626</v>
      </c>
      <c r="E1030" s="15" t="str">
        <f t="shared" si="30"/>
        <v>422 - DIREITOS INDIVIDUAIS, COLETIVOS E DIFUSOS</v>
      </c>
      <c r="F1030" s="15" t="str">
        <f>VLOOKUP(A1030,tab_funcao!$A$2:$C$115,3,FALSE)</f>
        <v>14 - Direitos da Cidadania</v>
      </c>
      <c r="G1030" s="15" t="str">
        <f t="shared" si="31"/>
        <v>21BR - GESTAO DE ATIVOS E DESCAPITALIZACAO DO CRIME</v>
      </c>
      <c r="H1030" s="15" t="s">
        <v>246</v>
      </c>
      <c r="I1030" s="16">
        <v>58730185</v>
      </c>
      <c r="J1030" s="16">
        <v>11000000</v>
      </c>
      <c r="K1030" s="13">
        <v>38297027</v>
      </c>
      <c r="L1030" s="13">
        <v>10877412</v>
      </c>
    </row>
    <row r="1031" spans="1:12" x14ac:dyDescent="0.15">
      <c r="A1031" t="s">
        <v>134</v>
      </c>
      <c r="B1031" t="s">
        <v>135</v>
      </c>
      <c r="C1031" t="s">
        <v>1627</v>
      </c>
      <c r="D1031" t="s">
        <v>1628</v>
      </c>
      <c r="E1031" s="15" t="str">
        <f t="shared" si="30"/>
        <v>422 - DIREITOS INDIVIDUAIS, COLETIVOS E DIFUSOS</v>
      </c>
      <c r="F1031" s="15" t="str">
        <f>VLOOKUP(A1031,tab_funcao!$A$2:$C$115,3,FALSE)</f>
        <v>14 - Direitos da Cidadania</v>
      </c>
      <c r="G1031" s="15" t="str">
        <f t="shared" si="31"/>
        <v>2334 - PROTECAO E DEFESA DO CONSUMIDOR</v>
      </c>
      <c r="H1031" s="15" t="s">
        <v>247</v>
      </c>
      <c r="I1031" s="16">
        <v>3232847</v>
      </c>
      <c r="J1031" s="16">
        <v>1508792</v>
      </c>
      <c r="L1031" s="13">
        <v>1457161</v>
      </c>
    </row>
    <row r="1032" spans="1:12" x14ac:dyDescent="0.15">
      <c r="A1032" t="s">
        <v>134</v>
      </c>
      <c r="B1032" t="s">
        <v>135</v>
      </c>
      <c r="C1032" t="s">
        <v>1627</v>
      </c>
      <c r="D1032" t="s">
        <v>1628</v>
      </c>
      <c r="E1032" s="15" t="str">
        <f t="shared" si="30"/>
        <v>422 - DIREITOS INDIVIDUAIS, COLETIVOS E DIFUSOS</v>
      </c>
      <c r="F1032" s="15" t="str">
        <f>VLOOKUP(A1032,tab_funcao!$A$2:$C$115,3,FALSE)</f>
        <v>14 - Direitos da Cidadania</v>
      </c>
      <c r="G1032" s="15" t="str">
        <f t="shared" si="31"/>
        <v>2334 - PROTECAO E DEFESA DO CONSUMIDOR</v>
      </c>
      <c r="H1032" s="15" t="s">
        <v>246</v>
      </c>
      <c r="I1032" s="16">
        <v>2767153</v>
      </c>
      <c r="J1032" s="16">
        <v>3991207</v>
      </c>
      <c r="L1032" s="13">
        <v>10566957</v>
      </c>
    </row>
    <row r="1033" spans="1:12" x14ac:dyDescent="0.15">
      <c r="A1033" t="s">
        <v>134</v>
      </c>
      <c r="B1033" t="s">
        <v>135</v>
      </c>
      <c r="C1033" t="s">
        <v>1629</v>
      </c>
      <c r="D1033" t="s">
        <v>1630</v>
      </c>
      <c r="E1033" s="15" t="str">
        <f t="shared" si="30"/>
        <v>422 - DIREITOS INDIVIDUAIS, COLETIVOS E DIFUSOS</v>
      </c>
      <c r="F1033" s="15" t="str">
        <f>VLOOKUP(A1033,tab_funcao!$A$2:$C$115,3,FALSE)</f>
        <v>14 - Direitos da Cidadania</v>
      </c>
      <c r="G1033" s="15" t="str">
        <f t="shared" si="31"/>
        <v>2725 - PRESTACAO DE ASSISTENCIA JURIDICA AO CIDADAO</v>
      </c>
      <c r="H1033" s="15" t="s">
        <v>246</v>
      </c>
      <c r="I1033" s="16">
        <v>227766716</v>
      </c>
      <c r="J1033" s="16">
        <v>218660457</v>
      </c>
      <c r="K1033" s="13">
        <v>227766716</v>
      </c>
      <c r="L1033" s="13">
        <v>219802307</v>
      </c>
    </row>
    <row r="1034" spans="1:12" x14ac:dyDescent="0.15">
      <c r="A1034" t="s">
        <v>134</v>
      </c>
      <c r="B1034" t="s">
        <v>135</v>
      </c>
      <c r="C1034" t="s">
        <v>1631</v>
      </c>
      <c r="D1034" t="s">
        <v>1632</v>
      </c>
      <c r="E1034" s="15" t="str">
        <f t="shared" si="30"/>
        <v>422 - DIREITOS INDIVIDUAIS, COLETIVOS E DIFUSOS</v>
      </c>
      <c r="F1034" s="15" t="str">
        <f>VLOOKUP(A1034,tab_funcao!$A$2:$C$115,3,FALSE)</f>
        <v>14 - Direitos da Cidadania</v>
      </c>
      <c r="G1034" s="15" t="str">
        <f t="shared" si="31"/>
        <v>2733 - QUALIFICACAO E DEMOCRATIZACAO DO PROCESSO ADMINISTRATIVO E E</v>
      </c>
      <c r="H1034" s="15" t="s">
        <v>247</v>
      </c>
      <c r="I1034" s="15"/>
      <c r="J1034" s="16">
        <v>204000</v>
      </c>
      <c r="L1034" s="13">
        <v>197019</v>
      </c>
    </row>
    <row r="1035" spans="1:12" x14ac:dyDescent="0.15">
      <c r="A1035" t="s">
        <v>134</v>
      </c>
      <c r="B1035" t="s">
        <v>135</v>
      </c>
      <c r="C1035" t="s">
        <v>1631</v>
      </c>
      <c r="D1035" t="s">
        <v>1632</v>
      </c>
      <c r="E1035" s="15" t="str">
        <f t="shared" si="30"/>
        <v>422 - DIREITOS INDIVIDUAIS, COLETIVOS E DIFUSOS</v>
      </c>
      <c r="F1035" s="15" t="str">
        <f>VLOOKUP(A1035,tab_funcao!$A$2:$C$115,3,FALSE)</f>
        <v>14 - Direitos da Cidadania</v>
      </c>
      <c r="G1035" s="15" t="str">
        <f t="shared" si="31"/>
        <v>2733 - QUALIFICACAO E DEMOCRATIZACAO DO PROCESSO ADMINISTRATIVO E E</v>
      </c>
      <c r="H1035" s="15" t="s">
        <v>246</v>
      </c>
      <c r="I1035" s="15"/>
      <c r="J1035" s="16">
        <v>296000</v>
      </c>
      <c r="L1035" s="13">
        <v>271726</v>
      </c>
    </row>
    <row r="1036" spans="1:12" x14ac:dyDescent="0.15">
      <c r="A1036" t="s">
        <v>134</v>
      </c>
      <c r="B1036" t="s">
        <v>135</v>
      </c>
      <c r="C1036" t="s">
        <v>1633</v>
      </c>
      <c r="D1036" t="s">
        <v>1634</v>
      </c>
      <c r="E1036" s="15" t="str">
        <f t="shared" ref="E1036:E1099" si="32">A1036&amp;" - "&amp;B1036</f>
        <v>422 - DIREITOS INDIVIDUAIS, COLETIVOS E DIFUSOS</v>
      </c>
      <c r="F1036" s="15" t="str">
        <f>VLOOKUP(A1036,tab_funcao!$A$2:$C$115,3,FALSE)</f>
        <v>14 - Direitos da Cidadania</v>
      </c>
      <c r="G1036" s="15" t="str">
        <f t="shared" ref="G1036:G1099" si="33">C1036&amp;" - "&amp;D1036</f>
        <v>2807 - PROMOCAO E DEFESA DA CONCORRENCIA</v>
      </c>
      <c r="H1036" s="15" t="s">
        <v>247</v>
      </c>
      <c r="I1036" s="16">
        <v>451788</v>
      </c>
      <c r="J1036" s="16">
        <v>347529</v>
      </c>
      <c r="L1036" s="13">
        <v>335637</v>
      </c>
    </row>
    <row r="1037" spans="1:12" x14ac:dyDescent="0.15">
      <c r="A1037" t="s">
        <v>134</v>
      </c>
      <c r="B1037" t="s">
        <v>135</v>
      </c>
      <c r="C1037" t="s">
        <v>1633</v>
      </c>
      <c r="D1037" t="s">
        <v>1634</v>
      </c>
      <c r="E1037" s="15" t="str">
        <f t="shared" si="32"/>
        <v>422 - DIREITOS INDIVIDUAIS, COLETIVOS E DIFUSOS</v>
      </c>
      <c r="F1037" s="15" t="str">
        <f>VLOOKUP(A1037,tab_funcao!$A$2:$C$115,3,FALSE)</f>
        <v>14 - Direitos da Cidadania</v>
      </c>
      <c r="G1037" s="15" t="str">
        <f t="shared" si="33"/>
        <v>2807 - PROMOCAO E DEFESA DA CONCORRENCIA</v>
      </c>
      <c r="H1037" s="15" t="s">
        <v>246</v>
      </c>
      <c r="I1037" s="16">
        <v>41874212</v>
      </c>
      <c r="J1037" s="16">
        <v>42025411</v>
      </c>
      <c r="K1037" s="13">
        <v>35466418</v>
      </c>
      <c r="L1037" s="13">
        <v>41817821</v>
      </c>
    </row>
    <row r="1038" spans="1:12" x14ac:dyDescent="0.15">
      <c r="A1038" t="s">
        <v>134</v>
      </c>
      <c r="B1038" t="s">
        <v>135</v>
      </c>
      <c r="C1038" t="s">
        <v>1635</v>
      </c>
      <c r="D1038" t="s">
        <v>1636</v>
      </c>
      <c r="E1038" s="15" t="str">
        <f t="shared" si="32"/>
        <v>422 - DIREITOS INDIVIDUAIS, COLETIVOS E DIFUSOS</v>
      </c>
      <c r="F1038" s="15" t="str">
        <f>VLOOKUP(A1038,tab_funcao!$A$2:$C$115,3,FALSE)</f>
        <v>14 - Direitos da Cidadania</v>
      </c>
      <c r="G1038" s="15" t="str">
        <f t="shared" si="33"/>
        <v>2B68 - RELACOES COM OS USUARIOS DE SERVICOS DE TELECOMUNICACOES</v>
      </c>
      <c r="H1038" s="15" t="s">
        <v>246</v>
      </c>
      <c r="I1038" s="16">
        <v>21930460</v>
      </c>
      <c r="J1038" s="16">
        <v>32209920</v>
      </c>
      <c r="K1038" s="13">
        <v>3655076</v>
      </c>
      <c r="L1038" s="13">
        <v>19509880</v>
      </c>
    </row>
    <row r="1039" spans="1:12" x14ac:dyDescent="0.15">
      <c r="A1039" t="s">
        <v>134</v>
      </c>
      <c r="B1039" t="s">
        <v>135</v>
      </c>
      <c r="C1039" t="s">
        <v>1637</v>
      </c>
      <c r="D1039" t="s">
        <v>1638</v>
      </c>
      <c r="E1039" s="15" t="str">
        <f t="shared" si="32"/>
        <v>422 - DIREITOS INDIVIDUAIS, COLETIVOS E DIFUSOS</v>
      </c>
      <c r="F1039" s="15" t="str">
        <f>VLOOKUP(A1039,tab_funcao!$A$2:$C$115,3,FALSE)</f>
        <v>14 - Direitos da Cidadania</v>
      </c>
      <c r="G1039" s="15" t="str">
        <f t="shared" si="33"/>
        <v>6067 - APOIO E FOMENTO A PROJETOS DE DEFESA DE DIRETOS DIFUSOS</v>
      </c>
      <c r="H1039" s="15" t="s">
        <v>246</v>
      </c>
      <c r="I1039" s="16">
        <v>100182760</v>
      </c>
      <c r="J1039" s="16">
        <v>233527919</v>
      </c>
      <c r="K1039" s="13">
        <v>78000</v>
      </c>
      <c r="L1039" s="13">
        <v>101281578</v>
      </c>
    </row>
    <row r="1040" spans="1:12" x14ac:dyDescent="0.15">
      <c r="A1040" t="s">
        <v>134</v>
      </c>
      <c r="B1040" t="s">
        <v>135</v>
      </c>
      <c r="C1040" t="s">
        <v>1639</v>
      </c>
      <c r="D1040" t="s">
        <v>1640</v>
      </c>
      <c r="E1040" s="15" t="str">
        <f t="shared" si="32"/>
        <v>422 - DIREITOS INDIVIDUAIS, COLETIVOS E DIFUSOS</v>
      </c>
      <c r="F1040" s="15" t="str">
        <f>VLOOKUP(A1040,tab_funcao!$A$2:$C$115,3,FALSE)</f>
        <v>14 - Direitos da Cidadania</v>
      </c>
      <c r="G1040" s="15" t="str">
        <f t="shared" si="33"/>
        <v>6182 - FUNCIONAMENTO E FORTALECIMENTO DO SISTEMA DE OUVIDORIAS DO S</v>
      </c>
      <c r="H1040" s="15" t="s">
        <v>247</v>
      </c>
      <c r="I1040" s="15"/>
      <c r="J1040" s="16">
        <v>0</v>
      </c>
    </row>
    <row r="1041" spans="1:12" x14ac:dyDescent="0.15">
      <c r="A1041" t="s">
        <v>134</v>
      </c>
      <c r="B1041" t="s">
        <v>135</v>
      </c>
      <c r="C1041" t="s">
        <v>1639</v>
      </c>
      <c r="D1041" t="s">
        <v>1640</v>
      </c>
      <c r="E1041" s="15" t="str">
        <f t="shared" si="32"/>
        <v>422 - DIREITOS INDIVIDUAIS, COLETIVOS E DIFUSOS</v>
      </c>
      <c r="F1041" s="15" t="str">
        <f>VLOOKUP(A1041,tab_funcao!$A$2:$C$115,3,FALSE)</f>
        <v>14 - Direitos da Cidadania</v>
      </c>
      <c r="G1041" s="15" t="str">
        <f t="shared" si="33"/>
        <v>6182 - FUNCIONAMENTO E FORTALECIMENTO DO SISTEMA DE OUVIDORIAS DO S</v>
      </c>
      <c r="H1041" s="15" t="s">
        <v>246</v>
      </c>
      <c r="I1041" s="16">
        <v>35000000</v>
      </c>
      <c r="J1041" s="16">
        <v>47000000</v>
      </c>
      <c r="K1041" s="13">
        <v>35000000</v>
      </c>
      <c r="L1041" s="13">
        <v>15165000</v>
      </c>
    </row>
    <row r="1042" spans="1:12" x14ac:dyDescent="0.15">
      <c r="A1042" t="s">
        <v>134</v>
      </c>
      <c r="B1042" t="s">
        <v>135</v>
      </c>
      <c r="C1042" t="s">
        <v>1641</v>
      </c>
      <c r="D1042" t="s">
        <v>1642</v>
      </c>
      <c r="E1042" s="15" t="str">
        <f t="shared" si="32"/>
        <v>422 - DIREITOS INDIVIDUAIS, COLETIVOS E DIFUSOS</v>
      </c>
      <c r="F1042" s="15" t="str">
        <f>VLOOKUP(A1042,tab_funcao!$A$2:$C$115,3,FALSE)</f>
        <v>14 - Direitos da Cidadania</v>
      </c>
      <c r="G1042" s="15" t="str">
        <f t="shared" si="33"/>
        <v>6440 - FOMENTO AO DESENVOLVIMENTO LOCAL PARA COMUNIDADES REMANESCEN</v>
      </c>
      <c r="H1042" s="15" t="s">
        <v>246</v>
      </c>
      <c r="I1042" s="15"/>
      <c r="J1042" s="15"/>
      <c r="L1042" s="13">
        <v>115000</v>
      </c>
    </row>
    <row r="1043" spans="1:12" x14ac:dyDescent="0.15">
      <c r="A1043" t="s">
        <v>136</v>
      </c>
      <c r="B1043" t="s">
        <v>137</v>
      </c>
      <c r="C1043" t="s">
        <v>1643</v>
      </c>
      <c r="D1043" t="s">
        <v>1644</v>
      </c>
      <c r="E1043" s="15" t="str">
        <f t="shared" si="32"/>
        <v>423 - ASSISTENCIA AOS POVOS INDIGENAS</v>
      </c>
      <c r="F1043" s="15" t="str">
        <f>VLOOKUP(A1043,tab_funcao!$A$2:$C$115,3,FALSE)</f>
        <v>14 - Direitos da Cidadania</v>
      </c>
      <c r="G1043" s="15" t="str">
        <f t="shared" si="33"/>
        <v>20YP - PROMOCAO, PROTECAO E RECUPERACAO DA SAUDE INDIGENA</v>
      </c>
      <c r="H1043" s="15" t="s">
        <v>247</v>
      </c>
      <c r="I1043" s="15"/>
      <c r="J1043" s="16">
        <v>0</v>
      </c>
    </row>
    <row r="1044" spans="1:12" x14ac:dyDescent="0.15">
      <c r="A1044" t="s">
        <v>136</v>
      </c>
      <c r="B1044" t="s">
        <v>137</v>
      </c>
      <c r="C1044" t="s">
        <v>1643</v>
      </c>
      <c r="D1044" t="s">
        <v>1644</v>
      </c>
      <c r="E1044" s="15" t="str">
        <f t="shared" si="32"/>
        <v>423 - ASSISTENCIA AOS POVOS INDIGENAS</v>
      </c>
      <c r="F1044" s="15" t="str">
        <f>VLOOKUP(A1044,tab_funcao!$A$2:$C$115,3,FALSE)</f>
        <v>14 - Direitos da Cidadania</v>
      </c>
      <c r="G1044" s="15" t="str">
        <f t="shared" si="33"/>
        <v>20YP - PROMOCAO, PROTECAO E RECUPERACAO DA SAUDE INDIGENA</v>
      </c>
      <c r="H1044" s="15" t="s">
        <v>246</v>
      </c>
      <c r="I1044" s="16">
        <v>1454000000</v>
      </c>
      <c r="J1044" s="16">
        <v>1375000000</v>
      </c>
      <c r="K1044" s="13">
        <v>1478700000</v>
      </c>
      <c r="L1044" s="13">
        <v>1456130146</v>
      </c>
    </row>
    <row r="1045" spans="1:12" x14ac:dyDescent="0.15">
      <c r="A1045" t="s">
        <v>136</v>
      </c>
      <c r="B1045" t="s">
        <v>137</v>
      </c>
      <c r="C1045" t="s">
        <v>1645</v>
      </c>
      <c r="D1045" t="s">
        <v>1646</v>
      </c>
      <c r="E1045" s="15" t="str">
        <f t="shared" si="32"/>
        <v>423 - ASSISTENCIA AOS POVOS INDIGENAS</v>
      </c>
      <c r="F1045" s="15" t="str">
        <f>VLOOKUP(A1045,tab_funcao!$A$2:$C$115,3,FALSE)</f>
        <v>14 - Direitos da Cidadania</v>
      </c>
      <c r="G1045" s="15" t="str">
        <f t="shared" si="33"/>
        <v>21BO - PROTECAO E PROMOCAO DOS DIREITOS DOS POVOS INDIGENAS</v>
      </c>
      <c r="H1045" s="15" t="s">
        <v>247</v>
      </c>
      <c r="I1045" s="16">
        <v>21884557</v>
      </c>
      <c r="J1045" s="16">
        <v>13911844</v>
      </c>
      <c r="L1045" s="13">
        <v>13911844</v>
      </c>
    </row>
    <row r="1046" spans="1:12" x14ac:dyDescent="0.15">
      <c r="A1046" t="s">
        <v>136</v>
      </c>
      <c r="B1046" t="s">
        <v>137</v>
      </c>
      <c r="C1046" t="s">
        <v>1645</v>
      </c>
      <c r="D1046" t="s">
        <v>1646</v>
      </c>
      <c r="E1046" s="15" t="str">
        <f t="shared" si="32"/>
        <v>423 - ASSISTENCIA AOS POVOS INDIGENAS</v>
      </c>
      <c r="F1046" s="15" t="str">
        <f>VLOOKUP(A1046,tab_funcao!$A$2:$C$115,3,FALSE)</f>
        <v>14 - Direitos da Cidadania</v>
      </c>
      <c r="G1046" s="15" t="str">
        <f t="shared" si="33"/>
        <v>21BO - PROTECAO E PROMOCAO DOS DIREITOS DOS POVOS INDIGENAS</v>
      </c>
      <c r="H1046" s="15" t="s">
        <v>246</v>
      </c>
      <c r="I1046" s="16">
        <v>18615443</v>
      </c>
      <c r="J1046" s="16">
        <v>24435419</v>
      </c>
      <c r="K1046" s="13">
        <v>2938125</v>
      </c>
      <c r="L1046" s="13">
        <v>32023184</v>
      </c>
    </row>
    <row r="1047" spans="1:12" x14ac:dyDescent="0.15">
      <c r="A1047" t="s">
        <v>136</v>
      </c>
      <c r="B1047" t="s">
        <v>137</v>
      </c>
      <c r="C1047" t="s">
        <v>700</v>
      </c>
      <c r="D1047" t="s">
        <v>701</v>
      </c>
      <c r="E1047" s="15" t="str">
        <f t="shared" si="32"/>
        <v>423 - ASSISTENCIA AOS POVOS INDIGENAS</v>
      </c>
      <c r="F1047" s="15" t="str">
        <f>VLOOKUP(A1047,tab_funcao!$A$2:$C$115,3,FALSE)</f>
        <v>14 - Direitos da Cidadania</v>
      </c>
      <c r="G1047" s="15" t="str">
        <f t="shared" si="33"/>
        <v>21C0 - ENFRENTAMENTO DA EMERGENCIA DE SAUDE PUBLICA DE IMPORTANCIA</v>
      </c>
      <c r="H1047" s="15" t="s">
        <v>246</v>
      </c>
      <c r="I1047" s="15"/>
      <c r="J1047" s="15"/>
      <c r="L1047" s="13">
        <v>18340000</v>
      </c>
    </row>
    <row r="1048" spans="1:12" x14ac:dyDescent="0.15">
      <c r="A1048" t="s">
        <v>138</v>
      </c>
      <c r="B1048" t="s">
        <v>139</v>
      </c>
      <c r="C1048" t="s">
        <v>1647</v>
      </c>
      <c r="D1048" t="s">
        <v>1648</v>
      </c>
      <c r="E1048" s="15" t="str">
        <f t="shared" si="32"/>
        <v>451 - INFRA-ESTRUTURA URBANA</v>
      </c>
      <c r="F1048" s="15" t="str">
        <f>VLOOKUP(A1048,tab_funcao!$A$2:$C$115,3,FALSE)</f>
        <v>15 - Urbanismo</v>
      </c>
      <c r="G1048" s="15" t="str">
        <f t="shared" si="33"/>
        <v>10S3 - APOIO A URBANIZACAO DE ASSENTAMENTOS PRECARIOS</v>
      </c>
      <c r="H1048" s="15" t="s">
        <v>246</v>
      </c>
      <c r="I1048" s="16">
        <v>118000000</v>
      </c>
      <c r="J1048" s="16">
        <v>160000000</v>
      </c>
      <c r="L1048" s="13">
        <v>138533723</v>
      </c>
    </row>
    <row r="1049" spans="1:12" x14ac:dyDescent="0.15">
      <c r="A1049" t="s">
        <v>138</v>
      </c>
      <c r="B1049" t="s">
        <v>139</v>
      </c>
      <c r="C1049" t="s">
        <v>1649</v>
      </c>
      <c r="D1049" t="s">
        <v>1650</v>
      </c>
      <c r="E1049" s="15" t="str">
        <f t="shared" si="32"/>
        <v>451 - INFRA-ESTRUTURA URBANA</v>
      </c>
      <c r="F1049" s="15" t="str">
        <f>VLOOKUP(A1049,tab_funcao!$A$2:$C$115,3,FALSE)</f>
        <v>15 - Urbanismo</v>
      </c>
      <c r="G1049" s="15" t="str">
        <f t="shared" si="33"/>
        <v>10S6 - APOIO A URBANIZACAO DE ASSENTAMENTOS PRECARIOS POR MEIO DO F</v>
      </c>
      <c r="H1049" s="15" t="s">
        <v>246</v>
      </c>
      <c r="I1049" s="16">
        <v>10191785</v>
      </c>
      <c r="J1049" s="16">
        <v>12500000</v>
      </c>
      <c r="K1049" s="13">
        <v>10191785</v>
      </c>
      <c r="L1049" s="13">
        <v>35910189</v>
      </c>
    </row>
    <row r="1050" spans="1:12" x14ac:dyDescent="0.15">
      <c r="A1050" t="s">
        <v>138</v>
      </c>
      <c r="B1050" t="s">
        <v>139</v>
      </c>
      <c r="C1050" t="s">
        <v>1651</v>
      </c>
      <c r="D1050" t="s">
        <v>1652</v>
      </c>
      <c r="E1050" s="15" t="str">
        <f t="shared" si="32"/>
        <v>451 - INFRA-ESTRUTURA URBANA</v>
      </c>
      <c r="F1050" s="15" t="str">
        <f>VLOOKUP(A1050,tab_funcao!$A$2:$C$115,3,FALSE)</f>
        <v>15 - Urbanismo</v>
      </c>
      <c r="G1050" s="15" t="str">
        <f t="shared" si="33"/>
        <v>10SR - ESTUDOS E PROJETOS RELATIVOS A MOBILIDADE URBANA</v>
      </c>
      <c r="H1050" s="15" t="s">
        <v>246</v>
      </c>
      <c r="I1050" s="15"/>
      <c r="J1050" s="16">
        <v>9000000</v>
      </c>
      <c r="L1050" s="13">
        <v>1602453</v>
      </c>
    </row>
    <row r="1051" spans="1:12" x14ac:dyDescent="0.15">
      <c r="A1051" t="s">
        <v>138</v>
      </c>
      <c r="B1051" t="s">
        <v>139</v>
      </c>
      <c r="C1051" t="s">
        <v>1653</v>
      </c>
      <c r="D1051" t="s">
        <v>1654</v>
      </c>
      <c r="E1051" s="15" t="str">
        <f t="shared" si="32"/>
        <v>451 - INFRA-ESTRUTURA URBANA</v>
      </c>
      <c r="F1051" s="15" t="str">
        <f>VLOOKUP(A1051,tab_funcao!$A$2:$C$115,3,FALSE)</f>
        <v>15 - Urbanismo</v>
      </c>
      <c r="G1051" s="15" t="str">
        <f t="shared" si="33"/>
        <v>10ST - TRANSPORTE NAO MOTORIZADO</v>
      </c>
      <c r="H1051" s="15" t="s">
        <v>246</v>
      </c>
      <c r="I1051" s="16">
        <v>564654</v>
      </c>
      <c r="J1051" s="16">
        <v>1000000</v>
      </c>
      <c r="L1051" s="13">
        <v>1200000</v>
      </c>
    </row>
    <row r="1052" spans="1:12" x14ac:dyDescent="0.15">
      <c r="A1052" t="s">
        <v>138</v>
      </c>
      <c r="B1052" t="s">
        <v>139</v>
      </c>
      <c r="C1052" t="s">
        <v>1655</v>
      </c>
      <c r="D1052" t="s">
        <v>1656</v>
      </c>
      <c r="E1052" s="15" t="str">
        <f t="shared" si="32"/>
        <v>451 - INFRA-ESTRUTURA URBANA</v>
      </c>
      <c r="F1052" s="15" t="str">
        <f>VLOOKUP(A1052,tab_funcao!$A$2:$C$115,3,FALSE)</f>
        <v>15 - Urbanismo</v>
      </c>
      <c r="G1052" s="15" t="str">
        <f t="shared" si="33"/>
        <v>10T2 - APOIO A PROJETOS E OBRAS DE REABILITACAO, DE ACESSIBILIDADE</v>
      </c>
      <c r="H1052" s="15" t="s">
        <v>247</v>
      </c>
      <c r="I1052" s="15"/>
      <c r="J1052" s="16">
        <v>122400</v>
      </c>
      <c r="L1052" s="13">
        <v>129920811</v>
      </c>
    </row>
    <row r="1053" spans="1:12" x14ac:dyDescent="0.15">
      <c r="A1053" t="s">
        <v>138</v>
      </c>
      <c r="B1053" t="s">
        <v>139</v>
      </c>
      <c r="C1053" t="s">
        <v>1655</v>
      </c>
      <c r="D1053" t="s">
        <v>1656</v>
      </c>
      <c r="E1053" s="15" t="str">
        <f t="shared" si="32"/>
        <v>451 - INFRA-ESTRUTURA URBANA</v>
      </c>
      <c r="F1053" s="15" t="str">
        <f>VLOOKUP(A1053,tab_funcao!$A$2:$C$115,3,FALSE)</f>
        <v>15 - Urbanismo</v>
      </c>
      <c r="G1053" s="15" t="str">
        <f t="shared" si="33"/>
        <v>10T2 - APOIO A PROJETOS E OBRAS DE REABILITACAO, DE ACESSIBILIDADE</v>
      </c>
      <c r="H1053" s="15" t="s">
        <v>246</v>
      </c>
      <c r="I1053" s="16">
        <v>26700000</v>
      </c>
      <c r="J1053" s="16">
        <v>3177600</v>
      </c>
      <c r="L1053" s="13">
        <v>144881704</v>
      </c>
    </row>
    <row r="1054" spans="1:12" x14ac:dyDescent="0.15">
      <c r="A1054" t="s">
        <v>138</v>
      </c>
      <c r="B1054" t="s">
        <v>139</v>
      </c>
      <c r="C1054" t="s">
        <v>1657</v>
      </c>
      <c r="D1054" t="s">
        <v>1658</v>
      </c>
      <c r="E1054" s="15" t="str">
        <f t="shared" si="32"/>
        <v>451 - INFRA-ESTRUTURA URBANA</v>
      </c>
      <c r="F1054" s="15" t="str">
        <f>VLOOKUP(A1054,tab_funcao!$A$2:$C$115,3,FALSE)</f>
        <v>15 - Urbanismo</v>
      </c>
      <c r="G1054" s="15" t="str">
        <f t="shared" si="33"/>
        <v>15UE - PLANOS DE MOBILIDADE URBANA LOCAIS</v>
      </c>
      <c r="H1054" s="15" t="s">
        <v>246</v>
      </c>
      <c r="I1054" s="16">
        <v>564654</v>
      </c>
      <c r="J1054" s="16">
        <v>1000000</v>
      </c>
      <c r="L1054" s="13">
        <v>0</v>
      </c>
    </row>
    <row r="1055" spans="1:12" x14ac:dyDescent="0.15">
      <c r="A1055" t="s">
        <v>138</v>
      </c>
      <c r="B1055" t="s">
        <v>139</v>
      </c>
      <c r="C1055" t="s">
        <v>1659</v>
      </c>
      <c r="D1055" t="s">
        <v>1660</v>
      </c>
      <c r="E1055" s="15" t="str">
        <f t="shared" si="32"/>
        <v>451 - INFRA-ESTRUTURA URBANA</v>
      </c>
      <c r="F1055" s="15" t="str">
        <f>VLOOKUP(A1055,tab_funcao!$A$2:$C$115,3,FALSE)</f>
        <v>15 - Urbanismo</v>
      </c>
      <c r="G1055" s="15" t="str">
        <f t="shared" si="33"/>
        <v>1D73 - APOIO A POLITICA NACIONAL DE DESENVOLVIMENTO URBANO VOLTADO</v>
      </c>
      <c r="H1055" s="15" t="s">
        <v>247</v>
      </c>
      <c r="I1055" s="15"/>
      <c r="J1055" s="15"/>
      <c r="L1055" s="13">
        <v>1470447166</v>
      </c>
    </row>
    <row r="1056" spans="1:12" x14ac:dyDescent="0.15">
      <c r="A1056" t="s">
        <v>138</v>
      </c>
      <c r="B1056" t="s">
        <v>139</v>
      </c>
      <c r="C1056" t="s">
        <v>1659</v>
      </c>
      <c r="D1056" t="s">
        <v>1660</v>
      </c>
      <c r="E1056" s="15" t="str">
        <f t="shared" si="32"/>
        <v>451 - INFRA-ESTRUTURA URBANA</v>
      </c>
      <c r="F1056" s="15" t="str">
        <f>VLOOKUP(A1056,tab_funcao!$A$2:$C$115,3,FALSE)</f>
        <v>15 - Urbanismo</v>
      </c>
      <c r="G1056" s="15" t="str">
        <f t="shared" si="33"/>
        <v>1D73 - APOIO A POLITICA NACIONAL DE DESENVOLVIMENTO URBANO VOLTADO</v>
      </c>
      <c r="H1056" s="15" t="s">
        <v>246</v>
      </c>
      <c r="I1056" s="16">
        <v>3000000</v>
      </c>
      <c r="J1056" s="15"/>
      <c r="L1056" s="13">
        <v>1146538797</v>
      </c>
    </row>
    <row r="1057" spans="1:12" x14ac:dyDescent="0.15">
      <c r="A1057" t="s">
        <v>138</v>
      </c>
      <c r="B1057" t="s">
        <v>139</v>
      </c>
      <c r="C1057" t="s">
        <v>1661</v>
      </c>
      <c r="D1057" t="s">
        <v>1662</v>
      </c>
      <c r="E1057" s="15" t="str">
        <f t="shared" si="32"/>
        <v>451 - INFRA-ESTRUTURA URBANA</v>
      </c>
      <c r="F1057" s="15" t="str">
        <f>VLOOKUP(A1057,tab_funcao!$A$2:$C$115,3,FALSE)</f>
        <v>15 - Urbanismo</v>
      </c>
      <c r="G1057" s="15" t="str">
        <f t="shared" si="33"/>
        <v>2D47 - MODERACAO DE TRAFEGO</v>
      </c>
      <c r="H1057" s="15" t="s">
        <v>246</v>
      </c>
      <c r="I1057" s="15"/>
      <c r="J1057" s="16">
        <v>1000000</v>
      </c>
      <c r="L1057" s="13">
        <v>0</v>
      </c>
    </row>
    <row r="1058" spans="1:12" x14ac:dyDescent="0.15">
      <c r="A1058" t="s">
        <v>138</v>
      </c>
      <c r="B1058" t="s">
        <v>139</v>
      </c>
      <c r="C1058" t="s">
        <v>1663</v>
      </c>
      <c r="D1058" t="s">
        <v>1664</v>
      </c>
      <c r="E1058" s="15" t="str">
        <f t="shared" si="32"/>
        <v>451 - INFRA-ESTRUTURA URBANA</v>
      </c>
      <c r="F1058" s="15" t="str">
        <f>VLOOKUP(A1058,tab_funcao!$A$2:$C$115,3,FALSE)</f>
        <v>15 - Urbanismo</v>
      </c>
      <c r="G1058" s="15" t="str">
        <f t="shared" si="33"/>
        <v>2D49 - ESTUDOS, PROJETOS E DESENVOLVIMENTO INSTITUCIONAL NO SETOR D</v>
      </c>
      <c r="H1058" s="15" t="s">
        <v>246</v>
      </c>
      <c r="I1058" s="16">
        <v>5646538</v>
      </c>
      <c r="J1058" s="16">
        <v>6000000</v>
      </c>
      <c r="L1058" s="13">
        <v>41</v>
      </c>
    </row>
    <row r="1059" spans="1:12" x14ac:dyDescent="0.15">
      <c r="A1059" t="s">
        <v>140</v>
      </c>
      <c r="B1059" t="s">
        <v>141</v>
      </c>
      <c r="C1059" t="s">
        <v>1665</v>
      </c>
      <c r="D1059" t="s">
        <v>1666</v>
      </c>
      <c r="E1059" s="15" t="str">
        <f t="shared" si="32"/>
        <v>452 - SERVICOS URBANOS</v>
      </c>
      <c r="F1059" s="15" t="str">
        <f>VLOOKUP(A1059,tab_funcao!$A$2:$C$115,3,FALSE)</f>
        <v>15 - Urbanismo</v>
      </c>
      <c r="G1059" s="15" t="str">
        <f t="shared" si="33"/>
        <v>20YZ - APOIO AO FORTALECIMENTO INSTITUCIONAL DO SISTEMA NACIONAL DE</v>
      </c>
      <c r="H1059" s="15" t="s">
        <v>246</v>
      </c>
      <c r="I1059" s="16">
        <v>1350000</v>
      </c>
      <c r="J1059" s="16">
        <v>93914000</v>
      </c>
      <c r="L1059" s="13">
        <v>83248766</v>
      </c>
    </row>
    <row r="1060" spans="1:12" x14ac:dyDescent="0.15">
      <c r="A1060" t="s">
        <v>140</v>
      </c>
      <c r="B1060" t="s">
        <v>141</v>
      </c>
      <c r="C1060" t="s">
        <v>1667</v>
      </c>
      <c r="D1060" t="s">
        <v>1668</v>
      </c>
      <c r="E1060" s="15" t="str">
        <f t="shared" si="32"/>
        <v>452 - SERVICOS URBANOS</v>
      </c>
      <c r="F1060" s="15" t="str">
        <f>VLOOKUP(A1060,tab_funcao!$A$2:$C$115,3,FALSE)</f>
        <v>15 - Urbanismo</v>
      </c>
      <c r="G1060" s="15" t="str">
        <f t="shared" si="33"/>
        <v>4414 - EDUCACAO PARA A CIDADANIA NO TRANSITO</v>
      </c>
      <c r="H1060" s="15" t="s">
        <v>246</v>
      </c>
      <c r="I1060" s="15"/>
      <c r="J1060" s="15"/>
      <c r="L1060" s="13">
        <v>1000000</v>
      </c>
    </row>
    <row r="1061" spans="1:12" x14ac:dyDescent="0.15">
      <c r="A1061" t="s">
        <v>140</v>
      </c>
      <c r="B1061" t="s">
        <v>141</v>
      </c>
      <c r="C1061" t="s">
        <v>1669</v>
      </c>
      <c r="D1061" t="s">
        <v>1670</v>
      </c>
      <c r="E1061" s="15" t="str">
        <f t="shared" si="32"/>
        <v>452 - SERVICOS URBANOS</v>
      </c>
      <c r="F1061" s="15" t="str">
        <f>VLOOKUP(A1061,tab_funcao!$A$2:$C$115,3,FALSE)</f>
        <v>15 - Urbanismo</v>
      </c>
      <c r="G1061" s="15" t="str">
        <f t="shared" si="33"/>
        <v>8872 - APOIO A CAPACITACAO DE GESTORES E AGENTES SOCIAIS PARA O DES</v>
      </c>
      <c r="H1061" s="15" t="s">
        <v>247</v>
      </c>
      <c r="I1061" s="15"/>
      <c r="J1061" s="16">
        <v>408000</v>
      </c>
      <c r="L1061" s="13">
        <v>394038</v>
      </c>
    </row>
    <row r="1062" spans="1:12" x14ac:dyDescent="0.15">
      <c r="A1062" t="s">
        <v>140</v>
      </c>
      <c r="B1062" t="s">
        <v>141</v>
      </c>
      <c r="C1062" t="s">
        <v>1669</v>
      </c>
      <c r="D1062" t="s">
        <v>1670</v>
      </c>
      <c r="E1062" s="15" t="str">
        <f t="shared" si="32"/>
        <v>452 - SERVICOS URBANOS</v>
      </c>
      <c r="F1062" s="15" t="str">
        <f>VLOOKUP(A1062,tab_funcao!$A$2:$C$115,3,FALSE)</f>
        <v>15 - Urbanismo</v>
      </c>
      <c r="G1062" s="15" t="str">
        <f t="shared" si="33"/>
        <v>8872 - APOIO A CAPACITACAO DE GESTORES E AGENTES SOCIAIS PARA O DES</v>
      </c>
      <c r="H1062" s="15" t="s">
        <v>246</v>
      </c>
      <c r="I1062" s="15"/>
      <c r="J1062" s="16">
        <v>592000</v>
      </c>
      <c r="L1062" s="13">
        <v>543666</v>
      </c>
    </row>
    <row r="1063" spans="1:12" x14ac:dyDescent="0.15">
      <c r="A1063" t="s">
        <v>142</v>
      </c>
      <c r="B1063" t="s">
        <v>143</v>
      </c>
      <c r="C1063" t="s">
        <v>1671</v>
      </c>
      <c r="D1063" t="s">
        <v>1672</v>
      </c>
      <c r="E1063" s="15" t="str">
        <f t="shared" si="32"/>
        <v>453 - TRANSPORTES COLETIVOS URBANOS</v>
      </c>
      <c r="F1063" s="15" t="str">
        <f>VLOOKUP(A1063,tab_funcao!$A$2:$C$115,3,FALSE)</f>
        <v>15 - Urbanismo</v>
      </c>
      <c r="G1063" s="15" t="str">
        <f t="shared" si="33"/>
        <v>10SS - SISTEMAS DE TRANSPORTE PUBLICO COLETIVO URBANO</v>
      </c>
      <c r="H1063" s="15" t="s">
        <v>247</v>
      </c>
      <c r="I1063" s="15"/>
      <c r="J1063" s="15"/>
      <c r="L1063" s="13">
        <v>5454994</v>
      </c>
    </row>
    <row r="1064" spans="1:12" x14ac:dyDescent="0.15">
      <c r="A1064" t="s">
        <v>142</v>
      </c>
      <c r="B1064" t="s">
        <v>143</v>
      </c>
      <c r="C1064" t="s">
        <v>1671</v>
      </c>
      <c r="D1064" t="s">
        <v>1672</v>
      </c>
      <c r="E1064" s="15" t="str">
        <f t="shared" si="32"/>
        <v>453 - TRANSPORTES COLETIVOS URBANOS</v>
      </c>
      <c r="F1064" s="15" t="str">
        <f>VLOOKUP(A1064,tab_funcao!$A$2:$C$115,3,FALSE)</f>
        <v>15 - Urbanismo</v>
      </c>
      <c r="G1064" s="15" t="str">
        <f t="shared" si="33"/>
        <v>10SS - SISTEMAS DE TRANSPORTE PUBLICO COLETIVO URBANO</v>
      </c>
      <c r="H1064" s="15" t="s">
        <v>246</v>
      </c>
      <c r="I1064" s="16">
        <v>200218280</v>
      </c>
      <c r="J1064" s="16">
        <v>280000000</v>
      </c>
      <c r="L1064" s="13">
        <v>135428492</v>
      </c>
    </row>
    <row r="1065" spans="1:12" x14ac:dyDescent="0.15">
      <c r="A1065" t="s">
        <v>142</v>
      </c>
      <c r="B1065" t="s">
        <v>143</v>
      </c>
      <c r="C1065" t="s">
        <v>1673</v>
      </c>
      <c r="D1065" t="s">
        <v>1674</v>
      </c>
      <c r="E1065" s="15" t="str">
        <f t="shared" si="32"/>
        <v>453 - TRANSPORTES COLETIVOS URBANOS</v>
      </c>
      <c r="F1065" s="15" t="str">
        <f>VLOOKUP(A1065,tab_funcao!$A$2:$C$115,3,FALSE)</f>
        <v>15 - Urbanismo</v>
      </c>
      <c r="G1065" s="15" t="str">
        <f t="shared" si="33"/>
        <v>2843 - FUNCIONAMENTO DOS SISTEMAS DE TRANSPORTE FERROVIARIO URBANO</v>
      </c>
      <c r="H1065" s="15" t="s">
        <v>247</v>
      </c>
      <c r="I1065" s="15"/>
      <c r="J1065" s="16">
        <v>44953552</v>
      </c>
      <c r="L1065" s="13">
        <v>69425624</v>
      </c>
    </row>
    <row r="1066" spans="1:12" x14ac:dyDescent="0.15">
      <c r="A1066" t="s">
        <v>142</v>
      </c>
      <c r="B1066" t="s">
        <v>143</v>
      </c>
      <c r="C1066" t="s">
        <v>1673</v>
      </c>
      <c r="D1066" t="s">
        <v>1674</v>
      </c>
      <c r="E1066" s="15" t="str">
        <f t="shared" si="32"/>
        <v>453 - TRANSPORTES COLETIVOS URBANOS</v>
      </c>
      <c r="F1066" s="15" t="str">
        <f>VLOOKUP(A1066,tab_funcao!$A$2:$C$115,3,FALSE)</f>
        <v>15 - Urbanismo</v>
      </c>
      <c r="G1066" s="15" t="str">
        <f t="shared" si="33"/>
        <v>2843 - FUNCIONAMENTO DOS SISTEMAS DE TRANSPORTE FERROVIARIO URBANO</v>
      </c>
      <c r="H1066" s="15" t="s">
        <v>246</v>
      </c>
      <c r="I1066" s="16">
        <v>290129886</v>
      </c>
      <c r="J1066" s="16">
        <v>295746448</v>
      </c>
      <c r="K1066" s="13">
        <v>290129886</v>
      </c>
      <c r="L1066" s="13">
        <v>300749623</v>
      </c>
    </row>
    <row r="1067" spans="1:12" x14ac:dyDescent="0.15">
      <c r="A1067" t="s">
        <v>144</v>
      </c>
      <c r="B1067" t="s">
        <v>145</v>
      </c>
      <c r="C1067" t="s">
        <v>1675</v>
      </c>
      <c r="D1067" t="s">
        <v>1676</v>
      </c>
      <c r="E1067" s="15" t="str">
        <f t="shared" si="32"/>
        <v>482 - HABITACAO URBANA</v>
      </c>
      <c r="F1067" s="15" t="str">
        <f>VLOOKUP(A1067,tab_funcao!$A$2:$C$115,3,FALSE)</f>
        <v>16 - Habitação</v>
      </c>
      <c r="G1067" s="15" t="str">
        <f t="shared" si="33"/>
        <v>00GY - FINANCIAMENTO IMOBILIARIO PARA O PESSOAL DA MARINHA</v>
      </c>
      <c r="H1067" s="15" t="s">
        <v>246</v>
      </c>
      <c r="I1067" s="16">
        <v>174996191</v>
      </c>
      <c r="J1067" s="16">
        <v>231332824</v>
      </c>
      <c r="K1067" s="13">
        <v>174996191</v>
      </c>
      <c r="L1067" s="13">
        <v>231332824</v>
      </c>
    </row>
    <row r="1068" spans="1:12" x14ac:dyDescent="0.15">
      <c r="A1068" t="s">
        <v>144</v>
      </c>
      <c r="B1068" t="s">
        <v>145</v>
      </c>
      <c r="C1068" t="s">
        <v>1677</v>
      </c>
      <c r="D1068" t="s">
        <v>1678</v>
      </c>
      <c r="E1068" s="15" t="str">
        <f t="shared" si="32"/>
        <v>482 - HABITACAO URBANA</v>
      </c>
      <c r="F1068" s="15" t="str">
        <f>VLOOKUP(A1068,tab_funcao!$A$2:$C$115,3,FALSE)</f>
        <v>16 - Habitação</v>
      </c>
      <c r="G1068" s="15" t="str">
        <f t="shared" si="33"/>
        <v>00JE - FINANCIAMENTO IMOBILIARIO PARA O PESSOAL DA AERONAUTICA</v>
      </c>
      <c r="H1068" s="15" t="s">
        <v>246</v>
      </c>
      <c r="I1068" s="16">
        <v>2500000</v>
      </c>
      <c r="J1068" s="16">
        <v>2500000</v>
      </c>
      <c r="K1068" s="13">
        <v>2500000</v>
      </c>
      <c r="L1068" s="13">
        <v>2500000</v>
      </c>
    </row>
    <row r="1069" spans="1:12" x14ac:dyDescent="0.15">
      <c r="A1069" t="s">
        <v>144</v>
      </c>
      <c r="B1069" t="s">
        <v>145</v>
      </c>
      <c r="C1069" t="s">
        <v>1679</v>
      </c>
      <c r="D1069" t="s">
        <v>1680</v>
      </c>
      <c r="E1069" s="15" t="str">
        <f t="shared" si="32"/>
        <v>482 - HABITACAO URBANA</v>
      </c>
      <c r="F1069" s="15" t="str">
        <f>VLOOKUP(A1069,tab_funcao!$A$2:$C$115,3,FALSE)</f>
        <v>16 - Habitação</v>
      </c>
      <c r="G1069" s="15" t="str">
        <f t="shared" si="33"/>
        <v>00M5 - AQUISICAO DE TERRENOS E CONSTRUCAO DE UNIDADES HABITACIONAIS</v>
      </c>
      <c r="H1069" s="15" t="s">
        <v>246</v>
      </c>
      <c r="I1069" s="16">
        <v>61050000</v>
      </c>
      <c r="J1069" s="16">
        <v>42000000</v>
      </c>
      <c r="K1069" s="13">
        <v>61050000</v>
      </c>
      <c r="L1069" s="13">
        <v>50400000</v>
      </c>
    </row>
    <row r="1070" spans="1:12" x14ac:dyDescent="0.15">
      <c r="A1070" t="s">
        <v>144</v>
      </c>
      <c r="B1070" t="s">
        <v>145</v>
      </c>
      <c r="C1070" t="s">
        <v>1681</v>
      </c>
      <c r="D1070" t="s">
        <v>1682</v>
      </c>
      <c r="E1070" s="15" t="str">
        <f t="shared" si="32"/>
        <v>482 - HABITACAO URBANA</v>
      </c>
      <c r="F1070" s="15" t="str">
        <f>VLOOKUP(A1070,tab_funcao!$A$2:$C$115,3,FALSE)</f>
        <v>16 - Habitação</v>
      </c>
      <c r="G1070" s="15" t="str">
        <f t="shared" si="33"/>
        <v>00QI - SEGUROS HABITACIONAIS DE FINANCIAMENTO IMOBILIARIO PARA PESS</v>
      </c>
      <c r="H1070" s="15" t="s">
        <v>246</v>
      </c>
      <c r="I1070" s="16">
        <v>4050000</v>
      </c>
      <c r="J1070" s="16">
        <v>4150000</v>
      </c>
      <c r="K1070" s="13">
        <v>4050000</v>
      </c>
      <c r="L1070" s="13">
        <v>4350000</v>
      </c>
    </row>
    <row r="1071" spans="1:12" x14ac:dyDescent="0.15">
      <c r="A1071" t="s">
        <v>144</v>
      </c>
      <c r="B1071" t="s">
        <v>145</v>
      </c>
      <c r="C1071" t="s">
        <v>1683</v>
      </c>
      <c r="D1071" t="s">
        <v>1684</v>
      </c>
      <c r="E1071" s="15" t="str">
        <f t="shared" si="32"/>
        <v>482 - HABITACAO URBANA</v>
      </c>
      <c r="F1071" s="15" t="str">
        <f>VLOOKUP(A1071,tab_funcao!$A$2:$C$115,3,FALSE)</f>
        <v>16 - Habitação</v>
      </c>
      <c r="G1071" s="15" t="str">
        <f t="shared" si="33"/>
        <v>10SJ - APOIO A PRODUCAO DE INTERESSE SOCIAL</v>
      </c>
      <c r="H1071" s="15" t="s">
        <v>246</v>
      </c>
      <c r="I1071" s="16">
        <v>500000</v>
      </c>
      <c r="J1071" s="16">
        <v>500000</v>
      </c>
      <c r="K1071" s="13">
        <v>500000</v>
      </c>
      <c r="L1071" s="13">
        <v>40931766</v>
      </c>
    </row>
    <row r="1072" spans="1:12" x14ac:dyDescent="0.15">
      <c r="A1072" t="s">
        <v>144</v>
      </c>
      <c r="B1072" t="s">
        <v>145</v>
      </c>
      <c r="C1072" t="s">
        <v>1685</v>
      </c>
      <c r="D1072" t="s">
        <v>1686</v>
      </c>
      <c r="E1072" s="15" t="str">
        <f t="shared" si="32"/>
        <v>482 - HABITACAO URBANA</v>
      </c>
      <c r="F1072" s="15" t="str">
        <f>VLOOKUP(A1072,tab_funcao!$A$2:$C$115,3,FALSE)</f>
        <v>16 - Habitação</v>
      </c>
      <c r="G1072" s="15" t="str">
        <f t="shared" si="33"/>
        <v>15F1 - DISPONIBILIZACAO DE PROPRIOS NACIONAIS RESIDENCIAIS PARA OS</v>
      </c>
      <c r="H1072" s="15" t="s">
        <v>247</v>
      </c>
      <c r="I1072" s="16">
        <v>1975656</v>
      </c>
      <c r="J1072" s="16">
        <v>1632000</v>
      </c>
      <c r="L1072" s="13">
        <v>1576153</v>
      </c>
    </row>
    <row r="1073" spans="1:12" x14ac:dyDescent="0.15">
      <c r="A1073" t="s">
        <v>144</v>
      </c>
      <c r="B1073" t="s">
        <v>145</v>
      </c>
      <c r="C1073" t="s">
        <v>1685</v>
      </c>
      <c r="D1073" t="s">
        <v>1686</v>
      </c>
      <c r="E1073" s="15" t="str">
        <f t="shared" si="32"/>
        <v>482 - HABITACAO URBANA</v>
      </c>
      <c r="F1073" s="15" t="str">
        <f>VLOOKUP(A1073,tab_funcao!$A$2:$C$115,3,FALSE)</f>
        <v>16 - Habitação</v>
      </c>
      <c r="G1073" s="15" t="str">
        <f t="shared" si="33"/>
        <v>15F1 - DISPONIBILIZACAO DE PROPRIOS NACIONAIS RESIDENCIAIS PARA OS</v>
      </c>
      <c r="H1073" s="15" t="s">
        <v>246</v>
      </c>
      <c r="I1073" s="16">
        <v>35024272</v>
      </c>
      <c r="J1073" s="16">
        <v>16068000</v>
      </c>
      <c r="K1073" s="13">
        <v>32000000</v>
      </c>
      <c r="L1073" s="13">
        <v>15498541</v>
      </c>
    </row>
    <row r="1074" spans="1:12" x14ac:dyDescent="0.15">
      <c r="A1074" t="s">
        <v>144</v>
      </c>
      <c r="B1074" t="s">
        <v>145</v>
      </c>
      <c r="C1074" t="s">
        <v>1687</v>
      </c>
      <c r="D1074" t="s">
        <v>1688</v>
      </c>
      <c r="E1074" s="15" t="str">
        <f t="shared" si="32"/>
        <v>482 - HABITACAO URBANA</v>
      </c>
      <c r="F1074" s="15" t="str">
        <f>VLOOKUP(A1074,tab_funcao!$A$2:$C$115,3,FALSE)</f>
        <v>16 - Habitação</v>
      </c>
      <c r="G1074" s="15" t="str">
        <f t="shared" si="33"/>
        <v>8873 - APOIO AO FORTALECIMENTO INSTITUCIONAL DOS AGENTES INTEGRANTE</v>
      </c>
      <c r="H1074" s="15" t="s">
        <v>246</v>
      </c>
      <c r="I1074" s="16">
        <v>2500000</v>
      </c>
      <c r="J1074" s="16">
        <v>2500000</v>
      </c>
      <c r="K1074" s="13">
        <v>2500000</v>
      </c>
      <c r="L1074" s="13">
        <v>2473127</v>
      </c>
    </row>
    <row r="1075" spans="1:12" x14ac:dyDescent="0.15">
      <c r="A1075" t="s">
        <v>144</v>
      </c>
      <c r="B1075" t="s">
        <v>145</v>
      </c>
      <c r="C1075" t="s">
        <v>1689</v>
      </c>
      <c r="D1075" t="s">
        <v>1690</v>
      </c>
      <c r="E1075" s="15" t="str">
        <f t="shared" si="32"/>
        <v>482 - HABITACAO URBANA</v>
      </c>
      <c r="F1075" s="15" t="str">
        <f>VLOOKUP(A1075,tab_funcao!$A$2:$C$115,3,FALSE)</f>
        <v>16 - Habitação</v>
      </c>
      <c r="G1075" s="15" t="str">
        <f t="shared" si="33"/>
        <v>8875 - APOIO A MELHORIA HABITACIONAL</v>
      </c>
      <c r="H1075" s="15" t="s">
        <v>246</v>
      </c>
      <c r="I1075" s="16">
        <v>500000</v>
      </c>
      <c r="J1075" s="16">
        <v>500000</v>
      </c>
      <c r="K1075" s="13">
        <v>500000</v>
      </c>
      <c r="L1075" s="13">
        <v>494623</v>
      </c>
    </row>
    <row r="1076" spans="1:12" x14ac:dyDescent="0.15">
      <c r="A1076" t="s">
        <v>146</v>
      </c>
      <c r="B1076" t="s">
        <v>147</v>
      </c>
      <c r="C1076" t="s">
        <v>1691</v>
      </c>
      <c r="D1076" t="s">
        <v>1692</v>
      </c>
      <c r="E1076" s="15" t="str">
        <f t="shared" si="32"/>
        <v>511 - SANEAMENTO BASICO RURAL</v>
      </c>
      <c r="F1076" s="15" t="str">
        <f>VLOOKUP(A1076,tab_funcao!$A$2:$C$115,3,FALSE)</f>
        <v>17 - Saneamento</v>
      </c>
      <c r="G1076" s="15" t="str">
        <f t="shared" si="33"/>
        <v>21C9 - IMPLANTACAO, AMPLIACAO OU MELHORIA DE ACOES E SERVICOS SUSTE</v>
      </c>
      <c r="H1076" s="15" t="s">
        <v>246</v>
      </c>
      <c r="I1076" s="16">
        <v>80000000</v>
      </c>
      <c r="J1076" s="15"/>
      <c r="K1076" s="13">
        <v>80000000</v>
      </c>
    </row>
    <row r="1077" spans="1:12" x14ac:dyDescent="0.15">
      <c r="A1077" t="s">
        <v>146</v>
      </c>
      <c r="B1077" t="s">
        <v>147</v>
      </c>
      <c r="C1077" t="s">
        <v>1693</v>
      </c>
      <c r="D1077" t="s">
        <v>1694</v>
      </c>
      <c r="E1077" s="15" t="str">
        <f t="shared" si="32"/>
        <v>511 - SANEAMENTO BASICO RURAL</v>
      </c>
      <c r="F1077" s="15" t="str">
        <f>VLOOKUP(A1077,tab_funcao!$A$2:$C$115,3,FALSE)</f>
        <v>17 - Saneamento</v>
      </c>
      <c r="G1077" s="15" t="str">
        <f t="shared" si="33"/>
        <v>21CH - IMPLANTACAO DE MELHORIAS HABITACIONAIS PARA CONTROLE DA DOEN</v>
      </c>
      <c r="H1077" s="15" t="s">
        <v>246</v>
      </c>
      <c r="I1077" s="16">
        <v>25000000</v>
      </c>
      <c r="J1077" s="15"/>
      <c r="K1077" s="13">
        <v>25000000</v>
      </c>
    </row>
    <row r="1078" spans="1:12" x14ac:dyDescent="0.15">
      <c r="A1078" t="s">
        <v>146</v>
      </c>
      <c r="B1078" t="s">
        <v>147</v>
      </c>
      <c r="C1078" t="s">
        <v>1695</v>
      </c>
      <c r="D1078" t="s">
        <v>1696</v>
      </c>
      <c r="E1078" s="15" t="str">
        <f t="shared" si="32"/>
        <v>511 - SANEAMENTO BASICO RURAL</v>
      </c>
      <c r="F1078" s="15" t="str">
        <f>VLOOKUP(A1078,tab_funcao!$A$2:$C$115,3,FALSE)</f>
        <v>17 - Saneamento</v>
      </c>
      <c r="G1078" s="15" t="str">
        <f t="shared" si="33"/>
        <v>21CJ - SANEAMENTO BASICO EM ALDEIAS INDIGENAS PARA PREVENCAO DE DOE</v>
      </c>
      <c r="H1078" s="15" t="s">
        <v>246</v>
      </c>
      <c r="I1078" s="16">
        <v>31000000</v>
      </c>
      <c r="J1078" s="15"/>
      <c r="K1078" s="13">
        <v>31000000</v>
      </c>
    </row>
    <row r="1079" spans="1:12" x14ac:dyDescent="0.15">
      <c r="A1079" t="s">
        <v>146</v>
      </c>
      <c r="B1079" t="s">
        <v>147</v>
      </c>
      <c r="C1079" t="s">
        <v>1697</v>
      </c>
      <c r="D1079" t="s">
        <v>1694</v>
      </c>
      <c r="E1079" s="15" t="str">
        <f t="shared" si="32"/>
        <v>511 - SANEAMENTO BASICO RURAL</v>
      </c>
      <c r="F1079" s="15" t="str">
        <f>VLOOKUP(A1079,tab_funcao!$A$2:$C$115,3,FALSE)</f>
        <v>17 - Saneamento</v>
      </c>
      <c r="G1079" s="15" t="str">
        <f t="shared" si="33"/>
        <v>3921 - IMPLANTACAO DE MELHORIAS HABITACIONAIS PARA CONTROLE DA DOEN</v>
      </c>
      <c r="H1079" s="15" t="s">
        <v>246</v>
      </c>
      <c r="I1079" s="15"/>
      <c r="J1079" s="16">
        <v>25000000</v>
      </c>
      <c r="L1079" s="13">
        <v>25621000</v>
      </c>
    </row>
    <row r="1080" spans="1:12" x14ac:dyDescent="0.15">
      <c r="A1080" t="s">
        <v>146</v>
      </c>
      <c r="B1080" t="s">
        <v>147</v>
      </c>
      <c r="C1080" t="s">
        <v>1698</v>
      </c>
      <c r="D1080" t="s">
        <v>1692</v>
      </c>
      <c r="E1080" s="15" t="str">
        <f t="shared" si="32"/>
        <v>511 - SANEAMENTO BASICO RURAL</v>
      </c>
      <c r="F1080" s="15" t="str">
        <f>VLOOKUP(A1080,tab_funcao!$A$2:$C$115,3,FALSE)</f>
        <v>17 - Saneamento</v>
      </c>
      <c r="G1080" s="15" t="str">
        <f t="shared" si="33"/>
        <v>7656 - IMPLANTACAO, AMPLIACAO OU MELHORIA DE ACOES E SERVICOS SUSTE</v>
      </c>
      <c r="H1080" s="15" t="s">
        <v>247</v>
      </c>
      <c r="I1080" s="15"/>
      <c r="J1080" s="15"/>
      <c r="L1080" s="13">
        <v>2000000</v>
      </c>
    </row>
    <row r="1081" spans="1:12" x14ac:dyDescent="0.15">
      <c r="A1081" t="s">
        <v>146</v>
      </c>
      <c r="B1081" t="s">
        <v>147</v>
      </c>
      <c r="C1081" t="s">
        <v>1698</v>
      </c>
      <c r="D1081" t="s">
        <v>1692</v>
      </c>
      <c r="E1081" s="15" t="str">
        <f t="shared" si="32"/>
        <v>511 - SANEAMENTO BASICO RURAL</v>
      </c>
      <c r="F1081" s="15" t="str">
        <f>VLOOKUP(A1081,tab_funcao!$A$2:$C$115,3,FALSE)</f>
        <v>17 - Saneamento</v>
      </c>
      <c r="G1081" s="15" t="str">
        <f t="shared" si="33"/>
        <v>7656 - IMPLANTACAO, AMPLIACAO OU MELHORIA DE ACOES E SERVICOS SUSTE</v>
      </c>
      <c r="H1081" s="15" t="s">
        <v>246</v>
      </c>
      <c r="I1081" s="15"/>
      <c r="J1081" s="16">
        <v>52000000</v>
      </c>
      <c r="L1081" s="13">
        <v>208868103</v>
      </c>
    </row>
    <row r="1082" spans="1:12" x14ac:dyDescent="0.15">
      <c r="A1082" t="s">
        <v>146</v>
      </c>
      <c r="B1082" t="s">
        <v>147</v>
      </c>
      <c r="C1082" t="s">
        <v>1699</v>
      </c>
      <c r="D1082" t="s">
        <v>1696</v>
      </c>
      <c r="E1082" s="15" t="str">
        <f t="shared" si="32"/>
        <v>511 - SANEAMENTO BASICO RURAL</v>
      </c>
      <c r="F1082" s="15" t="str">
        <f>VLOOKUP(A1082,tab_funcao!$A$2:$C$115,3,FALSE)</f>
        <v>17 - Saneamento</v>
      </c>
      <c r="G1082" s="15" t="str">
        <f t="shared" si="33"/>
        <v>7684 - SANEAMENTO BASICO EM ALDEIAS INDIGENAS PARA PREVENCAO DE DOE</v>
      </c>
      <c r="H1082" s="15" t="s">
        <v>247</v>
      </c>
      <c r="I1082" s="15"/>
      <c r="J1082" s="16">
        <v>0</v>
      </c>
    </row>
    <row r="1083" spans="1:12" x14ac:dyDescent="0.15">
      <c r="A1083" t="s">
        <v>146</v>
      </c>
      <c r="B1083" t="s">
        <v>147</v>
      </c>
      <c r="C1083" t="s">
        <v>1699</v>
      </c>
      <c r="D1083" t="s">
        <v>1696</v>
      </c>
      <c r="E1083" s="15" t="str">
        <f t="shared" si="32"/>
        <v>511 - SANEAMENTO BASICO RURAL</v>
      </c>
      <c r="F1083" s="15" t="str">
        <f>VLOOKUP(A1083,tab_funcao!$A$2:$C$115,3,FALSE)</f>
        <v>17 - Saneamento</v>
      </c>
      <c r="G1083" s="15" t="str">
        <f t="shared" si="33"/>
        <v>7684 - SANEAMENTO BASICO EM ALDEIAS INDIGENAS PARA PREVENCAO DE DOE</v>
      </c>
      <c r="H1083" s="15" t="s">
        <v>246</v>
      </c>
      <c r="I1083" s="15"/>
      <c r="J1083" s="16">
        <v>50000000</v>
      </c>
      <c r="L1083" s="13">
        <v>23868555</v>
      </c>
    </row>
    <row r="1084" spans="1:12" x14ac:dyDescent="0.15">
      <c r="A1084" t="s">
        <v>146</v>
      </c>
      <c r="B1084" t="s">
        <v>147</v>
      </c>
      <c r="C1084" t="s">
        <v>1700</v>
      </c>
      <c r="D1084" t="s">
        <v>1701</v>
      </c>
      <c r="E1084" s="15" t="str">
        <f t="shared" si="32"/>
        <v>511 - SANEAMENTO BASICO RURAL</v>
      </c>
      <c r="F1084" s="15" t="str">
        <f>VLOOKUP(A1084,tab_funcao!$A$2:$C$115,3,FALSE)</f>
        <v>17 - Saneamento</v>
      </c>
      <c r="G1084" s="15" t="str">
        <f t="shared" si="33"/>
        <v>8948 - APOIO A IMPLANTACAO DE EQUIPAMENTOS E DE TECNOLOGIA SOCIAL D</v>
      </c>
      <c r="H1084" s="15" t="s">
        <v>247</v>
      </c>
      <c r="I1084" s="15"/>
      <c r="J1084" s="16">
        <v>24000000</v>
      </c>
      <c r="L1084" s="13">
        <v>0</v>
      </c>
    </row>
    <row r="1085" spans="1:12" x14ac:dyDescent="0.15">
      <c r="A1085" t="s">
        <v>146</v>
      </c>
      <c r="B1085" t="s">
        <v>147</v>
      </c>
      <c r="C1085" t="s">
        <v>1700</v>
      </c>
      <c r="D1085" t="s">
        <v>1701</v>
      </c>
      <c r="E1085" s="15" t="str">
        <f t="shared" si="32"/>
        <v>511 - SANEAMENTO BASICO RURAL</v>
      </c>
      <c r="F1085" s="15" t="str">
        <f>VLOOKUP(A1085,tab_funcao!$A$2:$C$115,3,FALSE)</f>
        <v>17 - Saneamento</v>
      </c>
      <c r="G1085" s="15" t="str">
        <f t="shared" si="33"/>
        <v>8948 - APOIO A IMPLANTACAO DE EQUIPAMENTOS E DE TECNOLOGIA SOCIAL D</v>
      </c>
      <c r="H1085" s="15" t="s">
        <v>246</v>
      </c>
      <c r="I1085" s="16">
        <v>61242000</v>
      </c>
      <c r="J1085" s="16">
        <v>50700000</v>
      </c>
      <c r="K1085" s="13">
        <v>9873</v>
      </c>
      <c r="L1085" s="13">
        <v>2604233</v>
      </c>
    </row>
    <row r="1086" spans="1:12" x14ac:dyDescent="0.15">
      <c r="A1086" t="s">
        <v>148</v>
      </c>
      <c r="B1086" t="s">
        <v>149</v>
      </c>
      <c r="C1086" t="s">
        <v>1702</v>
      </c>
      <c r="D1086" t="s">
        <v>1703</v>
      </c>
      <c r="E1086" s="15" t="str">
        <f t="shared" si="32"/>
        <v>512 - SANEAMENTO BASICO URBANO</v>
      </c>
      <c r="F1086" s="15" t="str">
        <f>VLOOKUP(A1086,tab_funcao!$A$2:$C$115,3,FALSE)</f>
        <v>17 - Saneamento</v>
      </c>
      <c r="G1086" s="15" t="str">
        <f t="shared" si="33"/>
        <v>10GD - IMPLANTACAO, AMPLIACAO E MELHORIA DE SISTEMAS PUBLICOS DE AB</v>
      </c>
      <c r="H1086" s="15" t="s">
        <v>246</v>
      </c>
      <c r="I1086" s="15"/>
      <c r="J1086" s="16">
        <v>70000000</v>
      </c>
    </row>
    <row r="1087" spans="1:12" x14ac:dyDescent="0.15">
      <c r="A1087" t="s">
        <v>148</v>
      </c>
      <c r="B1087" t="s">
        <v>149</v>
      </c>
      <c r="C1087" t="s">
        <v>1704</v>
      </c>
      <c r="D1087" t="s">
        <v>1705</v>
      </c>
      <c r="E1087" s="15" t="str">
        <f t="shared" si="32"/>
        <v>512 - SANEAMENTO BASICO URBANO</v>
      </c>
      <c r="F1087" s="15" t="str">
        <f>VLOOKUP(A1087,tab_funcao!$A$2:$C$115,3,FALSE)</f>
        <v>17 - Saneamento</v>
      </c>
      <c r="G1087" s="15" t="str">
        <f t="shared" si="33"/>
        <v>10GE - IMPLANTACAO, AMPLIACAO E MELHORIA DE SISTEMAS PUBLICOS DE ES</v>
      </c>
      <c r="H1087" s="15" t="s">
        <v>246</v>
      </c>
      <c r="I1087" s="15"/>
      <c r="J1087" s="16">
        <v>78653000</v>
      </c>
    </row>
    <row r="1088" spans="1:12" x14ac:dyDescent="0.15">
      <c r="A1088" t="s">
        <v>148</v>
      </c>
      <c r="B1088" t="s">
        <v>149</v>
      </c>
      <c r="C1088" t="s">
        <v>1706</v>
      </c>
      <c r="D1088" t="s">
        <v>1707</v>
      </c>
      <c r="E1088" s="15" t="str">
        <f t="shared" si="32"/>
        <v>512 - SANEAMENTO BASICO URBANO</v>
      </c>
      <c r="F1088" s="15" t="str">
        <f>VLOOKUP(A1088,tab_funcao!$A$2:$C$115,3,FALSE)</f>
        <v>17 - Saneamento</v>
      </c>
      <c r="G1088" s="15" t="str">
        <f t="shared" si="33"/>
        <v>10GG - IMPLANTACAO E MELHORIA DE SISTEMAS PUBLICOS DE MANEJO DE RES</v>
      </c>
      <c r="H1088" s="15" t="s">
        <v>246</v>
      </c>
      <c r="I1088" s="15"/>
      <c r="J1088" s="16">
        <v>14100000</v>
      </c>
    </row>
    <row r="1089" spans="1:12" x14ac:dyDescent="0.15">
      <c r="A1089" t="s">
        <v>148</v>
      </c>
      <c r="B1089" t="s">
        <v>149</v>
      </c>
      <c r="C1089" t="s">
        <v>1708</v>
      </c>
      <c r="D1089" t="s">
        <v>1709</v>
      </c>
      <c r="E1089" s="15" t="str">
        <f t="shared" si="32"/>
        <v>512 - SANEAMENTO BASICO URBANO</v>
      </c>
      <c r="F1089" s="15" t="str">
        <f>VLOOKUP(A1089,tab_funcao!$A$2:$C$115,3,FALSE)</f>
        <v>17 - Saneamento</v>
      </c>
      <c r="G1089" s="15" t="str">
        <f t="shared" si="33"/>
        <v>10RM - IMPLANTACAO, AMPLIACAO, MELHORIA OU ADEQUACAO DE SISTEMAS DE</v>
      </c>
      <c r="H1089" s="15" t="s">
        <v>247</v>
      </c>
      <c r="I1089" s="15"/>
      <c r="J1089" s="15"/>
      <c r="L1089" s="13">
        <v>18040000</v>
      </c>
    </row>
    <row r="1090" spans="1:12" x14ac:dyDescent="0.15">
      <c r="A1090" t="s">
        <v>148</v>
      </c>
      <c r="B1090" t="s">
        <v>149</v>
      </c>
      <c r="C1090" t="s">
        <v>1708</v>
      </c>
      <c r="D1090" t="s">
        <v>1709</v>
      </c>
      <c r="E1090" s="15" t="str">
        <f t="shared" si="32"/>
        <v>512 - SANEAMENTO BASICO URBANO</v>
      </c>
      <c r="F1090" s="15" t="str">
        <f>VLOOKUP(A1090,tab_funcao!$A$2:$C$115,3,FALSE)</f>
        <v>17 - Saneamento</v>
      </c>
      <c r="G1090" s="15" t="str">
        <f t="shared" si="33"/>
        <v>10RM - IMPLANTACAO, AMPLIACAO, MELHORIA OU ADEQUACAO DE SISTEMAS DE</v>
      </c>
      <c r="H1090" s="15" t="s">
        <v>246</v>
      </c>
      <c r="I1090" s="16">
        <v>40542354</v>
      </c>
      <c r="J1090" s="16">
        <v>40066651</v>
      </c>
      <c r="K1090" s="13">
        <v>12553160</v>
      </c>
      <c r="L1090" s="13">
        <v>37195305</v>
      </c>
    </row>
    <row r="1091" spans="1:12" x14ac:dyDescent="0.15">
      <c r="A1091" t="s">
        <v>148</v>
      </c>
      <c r="B1091" t="s">
        <v>149</v>
      </c>
      <c r="C1091" t="s">
        <v>1710</v>
      </c>
      <c r="D1091" t="s">
        <v>1711</v>
      </c>
      <c r="E1091" s="15" t="str">
        <f t="shared" si="32"/>
        <v>512 - SANEAMENTO BASICO URBANO</v>
      </c>
      <c r="F1091" s="15" t="str">
        <f>VLOOKUP(A1091,tab_funcao!$A$2:$C$115,3,FALSE)</f>
        <v>17 - Saneamento</v>
      </c>
      <c r="G1091" s="15" t="str">
        <f t="shared" si="33"/>
        <v>10S5 - APOIO A EMPREENDIMENTOS DE SANEAMENTO INTEGRADO EM MUNICIPIO</v>
      </c>
      <c r="H1091" s="15" t="s">
        <v>247</v>
      </c>
      <c r="I1091" s="15"/>
      <c r="J1091" s="15"/>
      <c r="L1091" s="13">
        <v>15500000</v>
      </c>
    </row>
    <row r="1092" spans="1:12" x14ac:dyDescent="0.15">
      <c r="A1092" t="s">
        <v>148</v>
      </c>
      <c r="B1092" t="s">
        <v>149</v>
      </c>
      <c r="C1092" t="s">
        <v>1710</v>
      </c>
      <c r="D1092" t="s">
        <v>1711</v>
      </c>
      <c r="E1092" s="15" t="str">
        <f t="shared" si="32"/>
        <v>512 - SANEAMENTO BASICO URBANO</v>
      </c>
      <c r="F1092" s="15" t="str">
        <f>VLOOKUP(A1092,tab_funcao!$A$2:$C$115,3,FALSE)</f>
        <v>17 - Saneamento</v>
      </c>
      <c r="G1092" s="15" t="str">
        <f t="shared" si="33"/>
        <v>10S5 - APOIO A EMPREENDIMENTOS DE SANEAMENTO INTEGRADO EM MUNICIPIO</v>
      </c>
      <c r="H1092" s="15" t="s">
        <v>246</v>
      </c>
      <c r="I1092" s="16">
        <v>53452750</v>
      </c>
      <c r="J1092" s="16">
        <v>33000035</v>
      </c>
      <c r="L1092" s="13">
        <v>105889214</v>
      </c>
    </row>
    <row r="1093" spans="1:12" x14ac:dyDescent="0.15">
      <c r="A1093" t="s">
        <v>148</v>
      </c>
      <c r="B1093" t="s">
        <v>149</v>
      </c>
      <c r="C1093" t="s">
        <v>1712</v>
      </c>
      <c r="D1093" t="s">
        <v>1713</v>
      </c>
      <c r="E1093" s="15" t="str">
        <f t="shared" si="32"/>
        <v>512 - SANEAMENTO BASICO URBANO</v>
      </c>
      <c r="F1093" s="15" t="str">
        <f>VLOOKUP(A1093,tab_funcao!$A$2:$C$115,3,FALSE)</f>
        <v>17 - Saneamento</v>
      </c>
      <c r="G1093" s="15" t="str">
        <f t="shared" si="33"/>
        <v>10SC - APOIO A IMPLANTACAO, AMPLIACAO OU MELHORIAS EM SISTEMAS DE A</v>
      </c>
      <c r="H1093" s="15" t="s">
        <v>247</v>
      </c>
      <c r="I1093" s="15"/>
      <c r="J1093" s="15"/>
      <c r="L1093" s="13">
        <v>2825882</v>
      </c>
    </row>
    <row r="1094" spans="1:12" x14ac:dyDescent="0.15">
      <c r="A1094" t="s">
        <v>148</v>
      </c>
      <c r="B1094" t="s">
        <v>149</v>
      </c>
      <c r="C1094" t="s">
        <v>1712</v>
      </c>
      <c r="D1094" t="s">
        <v>1713</v>
      </c>
      <c r="E1094" s="15" t="str">
        <f t="shared" si="32"/>
        <v>512 - SANEAMENTO BASICO URBANO</v>
      </c>
      <c r="F1094" s="15" t="str">
        <f>VLOOKUP(A1094,tab_funcao!$A$2:$C$115,3,FALSE)</f>
        <v>17 - Saneamento</v>
      </c>
      <c r="G1094" s="15" t="str">
        <f t="shared" si="33"/>
        <v>10SC - APOIO A IMPLANTACAO, AMPLIACAO OU MELHORIAS EM SISTEMAS DE A</v>
      </c>
      <c r="H1094" s="15" t="s">
        <v>246</v>
      </c>
      <c r="I1094" s="16">
        <v>39538419</v>
      </c>
      <c r="J1094" s="16">
        <v>69591013</v>
      </c>
      <c r="L1094" s="13">
        <v>127862194</v>
      </c>
    </row>
    <row r="1095" spans="1:12" x14ac:dyDescent="0.15">
      <c r="A1095" t="s">
        <v>148</v>
      </c>
      <c r="B1095" t="s">
        <v>149</v>
      </c>
      <c r="C1095" t="s">
        <v>1714</v>
      </c>
      <c r="D1095" t="s">
        <v>1715</v>
      </c>
      <c r="E1095" s="15" t="str">
        <f t="shared" si="32"/>
        <v>512 - SANEAMENTO BASICO URBANO</v>
      </c>
      <c r="F1095" s="15" t="str">
        <f>VLOOKUP(A1095,tab_funcao!$A$2:$C$115,3,FALSE)</f>
        <v>17 - Saneamento</v>
      </c>
      <c r="G1095" s="15" t="str">
        <f t="shared" si="33"/>
        <v>10SG - APOIO A SISTEMAS DE DRENAGEM URBANA SUSTENTAVEL E DE MANEJO</v>
      </c>
      <c r="H1095" s="15" t="s">
        <v>247</v>
      </c>
      <c r="I1095" s="15"/>
      <c r="J1095" s="15"/>
      <c r="L1095" s="13">
        <v>6000000</v>
      </c>
    </row>
    <row r="1096" spans="1:12" x14ac:dyDescent="0.15">
      <c r="A1096" t="s">
        <v>148</v>
      </c>
      <c r="B1096" t="s">
        <v>149</v>
      </c>
      <c r="C1096" t="s">
        <v>1714</v>
      </c>
      <c r="D1096" t="s">
        <v>1715</v>
      </c>
      <c r="E1096" s="15" t="str">
        <f t="shared" si="32"/>
        <v>512 - SANEAMENTO BASICO URBANO</v>
      </c>
      <c r="F1096" s="15" t="str">
        <f>VLOOKUP(A1096,tab_funcao!$A$2:$C$115,3,FALSE)</f>
        <v>17 - Saneamento</v>
      </c>
      <c r="G1096" s="15" t="str">
        <f t="shared" si="33"/>
        <v>10SG - APOIO A SISTEMAS DE DRENAGEM URBANA SUSTENTAVEL E DE MANEJO</v>
      </c>
      <c r="H1096" s="15" t="s">
        <v>246</v>
      </c>
      <c r="I1096" s="16">
        <v>89275885</v>
      </c>
      <c r="J1096" s="16">
        <v>106845437</v>
      </c>
      <c r="L1096" s="13">
        <v>243052898</v>
      </c>
    </row>
    <row r="1097" spans="1:12" x14ac:dyDescent="0.15">
      <c r="A1097" t="s">
        <v>148</v>
      </c>
      <c r="B1097" t="s">
        <v>149</v>
      </c>
      <c r="C1097" t="s">
        <v>1716</v>
      </c>
      <c r="D1097" t="s">
        <v>1717</v>
      </c>
      <c r="E1097" s="15" t="str">
        <f t="shared" si="32"/>
        <v>512 - SANEAMENTO BASICO URBANO</v>
      </c>
      <c r="F1097" s="15" t="str">
        <f>VLOOKUP(A1097,tab_funcao!$A$2:$C$115,3,FALSE)</f>
        <v>17 - Saneamento</v>
      </c>
      <c r="G1097" s="15" t="str">
        <f t="shared" si="33"/>
        <v>141J - LIGACOES INTRADOMICILIARES DE ESGOTOS SANITARIOS E MODULOS S</v>
      </c>
      <c r="H1097" s="15" t="s">
        <v>246</v>
      </c>
      <c r="I1097" s="15"/>
      <c r="J1097" s="16">
        <v>3219509</v>
      </c>
      <c r="L1097" s="13">
        <v>2988786</v>
      </c>
    </row>
    <row r="1098" spans="1:12" x14ac:dyDescent="0.15">
      <c r="A1098" t="s">
        <v>148</v>
      </c>
      <c r="B1098" t="s">
        <v>149</v>
      </c>
      <c r="C1098" t="s">
        <v>1718</v>
      </c>
      <c r="D1098" t="s">
        <v>1719</v>
      </c>
      <c r="E1098" s="15" t="str">
        <f t="shared" si="32"/>
        <v>512 - SANEAMENTO BASICO URBANO</v>
      </c>
      <c r="F1098" s="15" t="str">
        <f>VLOOKUP(A1098,tab_funcao!$A$2:$C$115,3,FALSE)</f>
        <v>17 - Saneamento</v>
      </c>
      <c r="G1098" s="15" t="str">
        <f t="shared" si="33"/>
        <v>1N08 - APOIO A IMPLANTACAO, AMPLIACAO OU MELHORIAS DE SISTEMAS DE E</v>
      </c>
      <c r="H1098" s="15" t="s">
        <v>247</v>
      </c>
      <c r="I1098" s="15"/>
      <c r="J1098" s="15"/>
      <c r="L1098" s="13">
        <v>46500000</v>
      </c>
    </row>
    <row r="1099" spans="1:12" x14ac:dyDescent="0.15">
      <c r="A1099" t="s">
        <v>148</v>
      </c>
      <c r="B1099" t="s">
        <v>149</v>
      </c>
      <c r="C1099" t="s">
        <v>1718</v>
      </c>
      <c r="D1099" t="s">
        <v>1719</v>
      </c>
      <c r="E1099" s="15" t="str">
        <f t="shared" si="32"/>
        <v>512 - SANEAMENTO BASICO URBANO</v>
      </c>
      <c r="F1099" s="15" t="str">
        <f>VLOOKUP(A1099,tab_funcao!$A$2:$C$115,3,FALSE)</f>
        <v>17 - Saneamento</v>
      </c>
      <c r="G1099" s="15" t="str">
        <f t="shared" si="33"/>
        <v>1N08 - APOIO A IMPLANTACAO, AMPLIACAO OU MELHORIAS DE SISTEMAS DE E</v>
      </c>
      <c r="H1099" s="15" t="s">
        <v>246</v>
      </c>
      <c r="I1099" s="16">
        <v>129621375</v>
      </c>
      <c r="J1099" s="16">
        <v>162632487</v>
      </c>
      <c r="L1099" s="13">
        <v>254987222</v>
      </c>
    </row>
    <row r="1100" spans="1:12" x14ac:dyDescent="0.15">
      <c r="A1100" t="s">
        <v>148</v>
      </c>
      <c r="B1100" t="s">
        <v>149</v>
      </c>
      <c r="C1100" t="s">
        <v>1720</v>
      </c>
      <c r="D1100" t="s">
        <v>1721</v>
      </c>
      <c r="E1100" s="15" t="str">
        <f t="shared" ref="E1100:E1163" si="34">A1100&amp;" - "&amp;B1100</f>
        <v>512 - SANEAMENTO BASICO URBANO</v>
      </c>
      <c r="F1100" s="15" t="str">
        <f>VLOOKUP(A1100,tab_funcao!$A$2:$C$115,3,FALSE)</f>
        <v>17 - Saneamento</v>
      </c>
      <c r="G1100" s="15" t="str">
        <f t="shared" ref="G1100:G1163" si="35">C1100&amp;" - "&amp;D1100</f>
        <v>1P95 - APOIO A ELABORACAO DE PLANOS E PROJETOS DE SANEAMENTO EM MUN</v>
      </c>
      <c r="H1100" s="15" t="s">
        <v>247</v>
      </c>
      <c r="I1100" s="15"/>
      <c r="J1100" s="15"/>
      <c r="L1100" s="13">
        <v>1182115</v>
      </c>
    </row>
    <row r="1101" spans="1:12" x14ac:dyDescent="0.15">
      <c r="A1101" t="s">
        <v>148</v>
      </c>
      <c r="B1101" t="s">
        <v>149</v>
      </c>
      <c r="C1101" t="s">
        <v>1720</v>
      </c>
      <c r="D1101" t="s">
        <v>1721</v>
      </c>
      <c r="E1101" s="15" t="str">
        <f t="shared" si="34"/>
        <v>512 - SANEAMENTO BASICO URBANO</v>
      </c>
      <c r="F1101" s="15" t="str">
        <f>VLOOKUP(A1101,tab_funcao!$A$2:$C$115,3,FALSE)</f>
        <v>17 - Saneamento</v>
      </c>
      <c r="G1101" s="15" t="str">
        <f t="shared" si="35"/>
        <v>1P95 - APOIO A ELABORACAO DE PLANOS E PROJETOS DE SANEAMENTO EM MUN</v>
      </c>
      <c r="H1101" s="15" t="s">
        <v>246</v>
      </c>
      <c r="I1101" s="16">
        <v>11191457</v>
      </c>
      <c r="J1101" s="16">
        <v>3931028</v>
      </c>
      <c r="L1101" s="13">
        <v>26633752</v>
      </c>
    </row>
    <row r="1102" spans="1:12" x14ac:dyDescent="0.15">
      <c r="A1102" t="s">
        <v>148</v>
      </c>
      <c r="B1102" t="s">
        <v>149</v>
      </c>
      <c r="C1102" t="s">
        <v>1722</v>
      </c>
      <c r="D1102" t="s">
        <v>1723</v>
      </c>
      <c r="E1102" s="15" t="str">
        <f t="shared" si="34"/>
        <v>512 - SANEAMENTO BASICO URBANO</v>
      </c>
      <c r="F1102" s="15" t="str">
        <f>VLOOKUP(A1102,tab_funcao!$A$2:$C$115,3,FALSE)</f>
        <v>17 - Saneamento</v>
      </c>
      <c r="G1102" s="15" t="str">
        <f t="shared" si="35"/>
        <v>20AF - APOIO AO CONTROLE DE QUALIDADE DA AGUA PARA CONSUMO HUMANO P</v>
      </c>
      <c r="H1102" s="15" t="s">
        <v>247</v>
      </c>
      <c r="I1102" s="15"/>
      <c r="J1102" s="16">
        <v>0</v>
      </c>
    </row>
    <row r="1103" spans="1:12" x14ac:dyDescent="0.15">
      <c r="A1103" t="s">
        <v>148</v>
      </c>
      <c r="B1103" t="s">
        <v>149</v>
      </c>
      <c r="C1103" t="s">
        <v>1722</v>
      </c>
      <c r="D1103" t="s">
        <v>1723</v>
      </c>
      <c r="E1103" s="15" t="str">
        <f t="shared" si="34"/>
        <v>512 - SANEAMENTO BASICO URBANO</v>
      </c>
      <c r="F1103" s="15" t="str">
        <f>VLOOKUP(A1103,tab_funcao!$A$2:$C$115,3,FALSE)</f>
        <v>17 - Saneamento</v>
      </c>
      <c r="G1103" s="15" t="str">
        <f t="shared" si="35"/>
        <v>20AF - APOIO AO CONTROLE DE QUALIDADE DA AGUA PARA CONSUMO HUMANO P</v>
      </c>
      <c r="H1103" s="15" t="s">
        <v>246</v>
      </c>
      <c r="I1103" s="16">
        <v>9700000</v>
      </c>
      <c r="J1103" s="16">
        <v>9700000</v>
      </c>
      <c r="K1103" s="13">
        <v>9700000</v>
      </c>
      <c r="L1103" s="13">
        <v>2477000</v>
      </c>
    </row>
    <row r="1104" spans="1:12" x14ac:dyDescent="0.15">
      <c r="A1104" t="s">
        <v>148</v>
      </c>
      <c r="B1104" t="s">
        <v>149</v>
      </c>
      <c r="C1104" t="s">
        <v>1724</v>
      </c>
      <c r="D1104" t="s">
        <v>1725</v>
      </c>
      <c r="E1104" s="15" t="str">
        <f t="shared" si="34"/>
        <v>512 - SANEAMENTO BASICO URBANO</v>
      </c>
      <c r="F1104" s="15" t="str">
        <f>VLOOKUP(A1104,tab_funcao!$A$2:$C$115,3,FALSE)</f>
        <v>17 - Saneamento</v>
      </c>
      <c r="G1104" s="15" t="str">
        <f t="shared" si="35"/>
        <v>20AG - APOIO A GESTAO DOS SISTEMAS DE SANEAMENTO BASICO EM MUNICIPI</v>
      </c>
      <c r="H1104" s="15" t="s">
        <v>247</v>
      </c>
      <c r="I1104" s="16">
        <v>3483900</v>
      </c>
      <c r="J1104" s="16">
        <v>2700000</v>
      </c>
      <c r="L1104" s="13">
        <v>607606</v>
      </c>
    </row>
    <row r="1105" spans="1:12" x14ac:dyDescent="0.15">
      <c r="A1105" t="s">
        <v>148</v>
      </c>
      <c r="B1105" t="s">
        <v>149</v>
      </c>
      <c r="C1105" t="s">
        <v>1724</v>
      </c>
      <c r="D1105" t="s">
        <v>1725</v>
      </c>
      <c r="E1105" s="15" t="str">
        <f t="shared" si="34"/>
        <v>512 - SANEAMENTO BASICO URBANO</v>
      </c>
      <c r="F1105" s="15" t="str">
        <f>VLOOKUP(A1105,tab_funcao!$A$2:$C$115,3,FALSE)</f>
        <v>17 - Saneamento</v>
      </c>
      <c r="G1105" s="15" t="str">
        <f t="shared" si="35"/>
        <v>20AG - APOIO A GESTAO DOS SISTEMAS DE SANEAMENTO BASICO EM MUNICIPI</v>
      </c>
      <c r="H1105" s="15" t="s">
        <v>246</v>
      </c>
      <c r="I1105" s="16">
        <v>3816100</v>
      </c>
      <c r="J1105" s="16">
        <v>7300000</v>
      </c>
      <c r="L1105" s="13">
        <v>3000000</v>
      </c>
    </row>
    <row r="1106" spans="1:12" x14ac:dyDescent="0.15">
      <c r="A1106" t="s">
        <v>148</v>
      </c>
      <c r="B1106" t="s">
        <v>149</v>
      </c>
      <c r="C1106" t="s">
        <v>1726</v>
      </c>
      <c r="D1106" t="s">
        <v>1727</v>
      </c>
      <c r="E1106" s="15" t="str">
        <f t="shared" si="34"/>
        <v>512 - SANEAMENTO BASICO URBANO</v>
      </c>
      <c r="F1106" s="15" t="str">
        <f>VLOOKUP(A1106,tab_funcao!$A$2:$C$115,3,FALSE)</f>
        <v>17 - Saneamento</v>
      </c>
      <c r="G1106" s="15" t="str">
        <f t="shared" si="35"/>
        <v>20AM - IMPLEMENTACAO DE PROJETOS DE COLETA E RECICLAGEM DE MATERIAI</v>
      </c>
      <c r="H1106" s="15" t="s">
        <v>246</v>
      </c>
      <c r="I1106" s="16">
        <v>10000000</v>
      </c>
      <c r="J1106" s="16">
        <v>10000000</v>
      </c>
      <c r="L1106" s="13">
        <v>3139689</v>
      </c>
    </row>
    <row r="1107" spans="1:12" x14ac:dyDescent="0.15">
      <c r="A1107" t="s">
        <v>148</v>
      </c>
      <c r="B1107" t="s">
        <v>149</v>
      </c>
      <c r="C1107" t="s">
        <v>1728</v>
      </c>
      <c r="D1107" t="s">
        <v>1729</v>
      </c>
      <c r="E1107" s="15" t="str">
        <f t="shared" si="34"/>
        <v>512 - SANEAMENTO BASICO URBANO</v>
      </c>
      <c r="F1107" s="15" t="str">
        <f>VLOOKUP(A1107,tab_funcao!$A$2:$C$115,3,FALSE)</f>
        <v>17 - Saneamento</v>
      </c>
      <c r="G1107" s="15" t="str">
        <f t="shared" si="35"/>
        <v>20NV - APOIO A IMPLEMENTACAO DE ACOES DE DESENVOLVIMENTO DO SETOR A</v>
      </c>
      <c r="H1107" s="15" t="s">
        <v>247</v>
      </c>
      <c r="I1107" s="15"/>
      <c r="J1107" s="16">
        <v>1224000</v>
      </c>
      <c r="L1107" s="13">
        <v>0</v>
      </c>
    </row>
    <row r="1108" spans="1:12" x14ac:dyDescent="0.15">
      <c r="A1108" t="s">
        <v>148</v>
      </c>
      <c r="B1108" t="s">
        <v>149</v>
      </c>
      <c r="C1108" t="s">
        <v>1728</v>
      </c>
      <c r="D1108" t="s">
        <v>1729</v>
      </c>
      <c r="E1108" s="15" t="str">
        <f t="shared" si="34"/>
        <v>512 - SANEAMENTO BASICO URBANO</v>
      </c>
      <c r="F1108" s="15" t="str">
        <f>VLOOKUP(A1108,tab_funcao!$A$2:$C$115,3,FALSE)</f>
        <v>17 - Saneamento</v>
      </c>
      <c r="G1108" s="15" t="str">
        <f t="shared" si="35"/>
        <v>20NV - APOIO A IMPLEMENTACAO DE ACOES DE DESENVOLVIMENTO DO SETOR A</v>
      </c>
      <c r="H1108" s="15" t="s">
        <v>246</v>
      </c>
      <c r="I1108" s="16">
        <v>500000</v>
      </c>
      <c r="J1108" s="16">
        <v>1776000</v>
      </c>
      <c r="L1108" s="13">
        <v>213116</v>
      </c>
    </row>
    <row r="1109" spans="1:12" x14ac:dyDescent="0.15">
      <c r="A1109" t="s">
        <v>148</v>
      </c>
      <c r="B1109" t="s">
        <v>149</v>
      </c>
      <c r="C1109" t="s">
        <v>1730</v>
      </c>
      <c r="D1109" t="s">
        <v>1731</v>
      </c>
      <c r="E1109" s="15" t="str">
        <f t="shared" si="34"/>
        <v>512 - SANEAMENTO BASICO URBANO</v>
      </c>
      <c r="F1109" s="15" t="str">
        <f>VLOOKUP(A1109,tab_funcao!$A$2:$C$115,3,FALSE)</f>
        <v>17 - Saneamento</v>
      </c>
      <c r="G1109" s="15" t="str">
        <f t="shared" si="35"/>
        <v>216F - GESTAO DA POLITICA DE SANEAMENTO BASICO</v>
      </c>
      <c r="H1109" s="15" t="s">
        <v>247</v>
      </c>
      <c r="I1109" s="15"/>
      <c r="J1109" s="16">
        <v>408000</v>
      </c>
      <c r="L1109" s="13">
        <v>394038</v>
      </c>
    </row>
    <row r="1110" spans="1:12" x14ac:dyDescent="0.15">
      <c r="A1110" t="s">
        <v>148</v>
      </c>
      <c r="B1110" t="s">
        <v>149</v>
      </c>
      <c r="C1110" t="s">
        <v>1730</v>
      </c>
      <c r="D1110" t="s">
        <v>1731</v>
      </c>
      <c r="E1110" s="15" t="str">
        <f t="shared" si="34"/>
        <v>512 - SANEAMENTO BASICO URBANO</v>
      </c>
      <c r="F1110" s="15" t="str">
        <f>VLOOKUP(A1110,tab_funcao!$A$2:$C$115,3,FALSE)</f>
        <v>17 - Saneamento</v>
      </c>
      <c r="G1110" s="15" t="str">
        <f t="shared" si="35"/>
        <v>216F - GESTAO DA POLITICA DE SANEAMENTO BASICO</v>
      </c>
      <c r="H1110" s="15" t="s">
        <v>246</v>
      </c>
      <c r="I1110" s="16">
        <v>1600000</v>
      </c>
      <c r="J1110" s="16">
        <v>592000</v>
      </c>
      <c r="K1110" s="13">
        <v>65000</v>
      </c>
      <c r="L1110" s="13">
        <v>543666</v>
      </c>
    </row>
    <row r="1111" spans="1:12" x14ac:dyDescent="0.15">
      <c r="A1111" t="s">
        <v>148</v>
      </c>
      <c r="B1111" t="s">
        <v>149</v>
      </c>
      <c r="C1111" t="s">
        <v>1732</v>
      </c>
      <c r="D1111" t="s">
        <v>1733</v>
      </c>
      <c r="E1111" s="15" t="str">
        <f t="shared" si="34"/>
        <v>512 - SANEAMENTO BASICO URBANO</v>
      </c>
      <c r="F1111" s="15" t="str">
        <f>VLOOKUP(A1111,tab_funcao!$A$2:$C$115,3,FALSE)</f>
        <v>17 - Saneamento</v>
      </c>
      <c r="G1111" s="15" t="str">
        <f t="shared" si="35"/>
        <v>219R - MELHORIA DA QUALIDADE REGULATORIA DO SETOR DE SANEAMENTO</v>
      </c>
      <c r="H1111" s="15" t="s">
        <v>246</v>
      </c>
      <c r="I1111" s="16">
        <v>94101</v>
      </c>
      <c r="J1111" s="16">
        <v>100000</v>
      </c>
      <c r="K1111" s="13">
        <v>94101</v>
      </c>
      <c r="L1111" s="13">
        <v>98924</v>
      </c>
    </row>
    <row r="1112" spans="1:12" x14ac:dyDescent="0.15">
      <c r="A1112" t="s">
        <v>148</v>
      </c>
      <c r="B1112" t="s">
        <v>149</v>
      </c>
      <c r="C1112" t="s">
        <v>1734</v>
      </c>
      <c r="D1112" t="s">
        <v>1703</v>
      </c>
      <c r="E1112" s="15" t="str">
        <f t="shared" si="34"/>
        <v>512 - SANEAMENTO BASICO URBANO</v>
      </c>
      <c r="F1112" s="15" t="str">
        <f>VLOOKUP(A1112,tab_funcao!$A$2:$C$115,3,FALSE)</f>
        <v>17 - Saneamento</v>
      </c>
      <c r="G1112" s="15" t="str">
        <f t="shared" si="35"/>
        <v>21CA - IMPLANTACAO, AMPLIACAO E MELHORIA DE SISTEMAS PUBLICOS DE AB</v>
      </c>
      <c r="H1112" s="15" t="s">
        <v>246</v>
      </c>
      <c r="I1112" s="16">
        <v>70000000</v>
      </c>
      <c r="J1112" s="15"/>
    </row>
    <row r="1113" spans="1:12" x14ac:dyDescent="0.15">
      <c r="A1113" t="s">
        <v>148</v>
      </c>
      <c r="B1113" t="s">
        <v>149</v>
      </c>
      <c r="C1113" t="s">
        <v>1735</v>
      </c>
      <c r="D1113" t="s">
        <v>1705</v>
      </c>
      <c r="E1113" s="15" t="str">
        <f t="shared" si="34"/>
        <v>512 - SANEAMENTO BASICO URBANO</v>
      </c>
      <c r="F1113" s="15" t="str">
        <f>VLOOKUP(A1113,tab_funcao!$A$2:$C$115,3,FALSE)</f>
        <v>17 - Saneamento</v>
      </c>
      <c r="G1113" s="15" t="str">
        <f t="shared" si="35"/>
        <v>21CB - IMPLANTACAO, AMPLIACAO E MELHORIA DE SISTEMAS PUBLICOS DE ES</v>
      </c>
      <c r="H1113" s="15" t="s">
        <v>246</v>
      </c>
      <c r="I1113" s="16">
        <v>87268000</v>
      </c>
      <c r="J1113" s="15"/>
    </row>
    <row r="1114" spans="1:12" x14ac:dyDescent="0.15">
      <c r="A1114" t="s">
        <v>148</v>
      </c>
      <c r="B1114" t="s">
        <v>149</v>
      </c>
      <c r="C1114" t="s">
        <v>1736</v>
      </c>
      <c r="D1114" t="s">
        <v>1707</v>
      </c>
      <c r="E1114" s="15" t="str">
        <f t="shared" si="34"/>
        <v>512 - SANEAMENTO BASICO URBANO</v>
      </c>
      <c r="F1114" s="15" t="str">
        <f>VLOOKUP(A1114,tab_funcao!$A$2:$C$115,3,FALSE)</f>
        <v>17 - Saneamento</v>
      </c>
      <c r="G1114" s="15" t="str">
        <f t="shared" si="35"/>
        <v>21CC - IMPLANTACAO E MELHORIA DE SISTEMAS PUBLICOS DE MANEJO DE RES</v>
      </c>
      <c r="H1114" s="15" t="s">
        <v>246</v>
      </c>
      <c r="I1114" s="16">
        <v>14100000</v>
      </c>
      <c r="J1114" s="15"/>
    </row>
    <row r="1115" spans="1:12" x14ac:dyDescent="0.15">
      <c r="A1115" t="s">
        <v>148</v>
      </c>
      <c r="B1115" t="s">
        <v>149</v>
      </c>
      <c r="C1115" t="s">
        <v>1737</v>
      </c>
      <c r="D1115" t="s">
        <v>1738</v>
      </c>
      <c r="E1115" s="15" t="str">
        <f t="shared" si="34"/>
        <v>512 - SANEAMENTO BASICO URBANO</v>
      </c>
      <c r="F1115" s="15" t="str">
        <f>VLOOKUP(A1115,tab_funcao!$A$2:$C$115,3,FALSE)</f>
        <v>17 - Saneamento</v>
      </c>
      <c r="G1115" s="15" t="str">
        <f t="shared" si="35"/>
        <v>21CG - IMPLANTACAO E MELHORIA DE SERVICOS DE DRENAGEM E MANEJO DAS</v>
      </c>
      <c r="H1115" s="15" t="s">
        <v>246</v>
      </c>
      <c r="I1115" s="16">
        <v>1000000</v>
      </c>
      <c r="J1115" s="15"/>
      <c r="K1115" s="13">
        <v>1000000</v>
      </c>
    </row>
    <row r="1116" spans="1:12" x14ac:dyDescent="0.15">
      <c r="A1116" t="s">
        <v>148</v>
      </c>
      <c r="B1116" t="s">
        <v>149</v>
      </c>
      <c r="C1116" t="s">
        <v>1739</v>
      </c>
      <c r="D1116" t="s">
        <v>1740</v>
      </c>
      <c r="E1116" s="15" t="str">
        <f t="shared" si="34"/>
        <v>512 - SANEAMENTO BASICO URBANO</v>
      </c>
      <c r="F1116" s="15" t="str">
        <f>VLOOKUP(A1116,tab_funcao!$A$2:$C$115,3,FALSE)</f>
        <v>17 - Saneamento</v>
      </c>
      <c r="G1116" s="15" t="str">
        <f t="shared" si="35"/>
        <v>21CI - IMPLANTACAO DE MELHORIAS SANITARIAS DOMICILIARES PARA PREVEN</v>
      </c>
      <c r="H1116" s="15" t="s">
        <v>246</v>
      </c>
      <c r="I1116" s="16">
        <v>65000000</v>
      </c>
      <c r="J1116" s="15"/>
      <c r="K1116" s="13">
        <v>65000000</v>
      </c>
    </row>
    <row r="1117" spans="1:12" x14ac:dyDescent="0.15">
      <c r="A1117" t="s">
        <v>148</v>
      </c>
      <c r="B1117" t="s">
        <v>149</v>
      </c>
      <c r="C1117" t="s">
        <v>1741</v>
      </c>
      <c r="D1117" t="s">
        <v>1738</v>
      </c>
      <c r="E1117" s="15" t="str">
        <f t="shared" si="34"/>
        <v>512 - SANEAMENTO BASICO URBANO</v>
      </c>
      <c r="F1117" s="15" t="str">
        <f>VLOOKUP(A1117,tab_funcao!$A$2:$C$115,3,FALSE)</f>
        <v>17 - Saneamento</v>
      </c>
      <c r="G1117" s="15" t="str">
        <f t="shared" si="35"/>
        <v>3883 - IMPLANTACAO E MELHORIA DE SERVICOS DE DRENAGEM E MANEJO DAS</v>
      </c>
      <c r="H1117" s="15" t="s">
        <v>246</v>
      </c>
      <c r="I1117" s="15"/>
      <c r="J1117" s="16">
        <v>1000000</v>
      </c>
      <c r="L1117" s="13">
        <v>3750000</v>
      </c>
    </row>
    <row r="1118" spans="1:12" x14ac:dyDescent="0.15">
      <c r="A1118" t="s">
        <v>148</v>
      </c>
      <c r="B1118" t="s">
        <v>149</v>
      </c>
      <c r="C1118" t="s">
        <v>1742</v>
      </c>
      <c r="D1118" t="s">
        <v>1740</v>
      </c>
      <c r="E1118" s="15" t="str">
        <f t="shared" si="34"/>
        <v>512 - SANEAMENTO BASICO URBANO</v>
      </c>
      <c r="F1118" s="15" t="str">
        <f>VLOOKUP(A1118,tab_funcao!$A$2:$C$115,3,FALSE)</f>
        <v>17 - Saneamento</v>
      </c>
      <c r="G1118" s="15" t="str">
        <f t="shared" si="35"/>
        <v>7652 - IMPLANTACAO DE MELHORIAS SANITARIAS DOMICILIARES PARA PREVEN</v>
      </c>
      <c r="H1118" s="15" t="s">
        <v>246</v>
      </c>
      <c r="I1118" s="15"/>
      <c r="J1118" s="16">
        <v>60000000</v>
      </c>
      <c r="L1118" s="13">
        <v>109089560</v>
      </c>
    </row>
    <row r="1119" spans="1:12" x14ac:dyDescent="0.15">
      <c r="A1119" t="s">
        <v>148</v>
      </c>
      <c r="B1119" t="s">
        <v>149</v>
      </c>
      <c r="C1119" t="s">
        <v>1743</v>
      </c>
      <c r="D1119" t="s">
        <v>1703</v>
      </c>
      <c r="E1119" s="15" t="str">
        <f t="shared" si="34"/>
        <v>512 - SANEAMENTO BASICO URBANO</v>
      </c>
      <c r="F1119" s="15" t="str">
        <f>VLOOKUP(A1119,tab_funcao!$A$2:$C$115,3,FALSE)</f>
        <v>17 - Saneamento</v>
      </c>
      <c r="G1119" s="15" t="str">
        <f t="shared" si="35"/>
        <v>7XK6 - IMPLANTACAO, AMPLIACAO E MELHORIA DE SISTEMAS PUBLICOS DE AB</v>
      </c>
      <c r="H1119" s="15" t="s">
        <v>246</v>
      </c>
      <c r="I1119" s="15"/>
      <c r="J1119" s="15"/>
      <c r="L1119" s="13">
        <v>85341822</v>
      </c>
    </row>
    <row r="1120" spans="1:12" x14ac:dyDescent="0.15">
      <c r="A1120" t="s">
        <v>148</v>
      </c>
      <c r="B1120" t="s">
        <v>149</v>
      </c>
      <c r="C1120" t="s">
        <v>1744</v>
      </c>
      <c r="D1120" t="s">
        <v>1705</v>
      </c>
      <c r="E1120" s="15" t="str">
        <f t="shared" si="34"/>
        <v>512 - SANEAMENTO BASICO URBANO</v>
      </c>
      <c r="F1120" s="15" t="str">
        <f>VLOOKUP(A1120,tab_funcao!$A$2:$C$115,3,FALSE)</f>
        <v>17 - Saneamento</v>
      </c>
      <c r="G1120" s="15" t="str">
        <f t="shared" si="35"/>
        <v>7XK7 - IMPLANTACAO, AMPLIACAO E MELHORIA DE SISTEMAS PUBLICOS DE ES</v>
      </c>
      <c r="H1120" s="15" t="s">
        <v>247</v>
      </c>
      <c r="I1120" s="15"/>
      <c r="J1120" s="15"/>
      <c r="L1120" s="13">
        <v>1000000</v>
      </c>
    </row>
    <row r="1121" spans="1:12" x14ac:dyDescent="0.15">
      <c r="A1121" t="s">
        <v>148</v>
      </c>
      <c r="B1121" t="s">
        <v>149</v>
      </c>
      <c r="C1121" t="s">
        <v>1744</v>
      </c>
      <c r="D1121" t="s">
        <v>1705</v>
      </c>
      <c r="E1121" s="15" t="str">
        <f t="shared" si="34"/>
        <v>512 - SANEAMENTO BASICO URBANO</v>
      </c>
      <c r="F1121" s="15" t="str">
        <f>VLOOKUP(A1121,tab_funcao!$A$2:$C$115,3,FALSE)</f>
        <v>17 - Saneamento</v>
      </c>
      <c r="G1121" s="15" t="str">
        <f t="shared" si="35"/>
        <v>7XK7 - IMPLANTACAO, AMPLIACAO E MELHORIA DE SISTEMAS PUBLICOS DE ES</v>
      </c>
      <c r="H1121" s="15" t="s">
        <v>246</v>
      </c>
      <c r="I1121" s="15"/>
      <c r="J1121" s="15"/>
      <c r="L1121" s="13">
        <v>63761754</v>
      </c>
    </row>
    <row r="1122" spans="1:12" x14ac:dyDescent="0.15">
      <c r="A1122" t="s">
        <v>148</v>
      </c>
      <c r="B1122" t="s">
        <v>149</v>
      </c>
      <c r="C1122" t="s">
        <v>1745</v>
      </c>
      <c r="D1122" t="s">
        <v>1707</v>
      </c>
      <c r="E1122" s="15" t="str">
        <f t="shared" si="34"/>
        <v>512 - SANEAMENTO BASICO URBANO</v>
      </c>
      <c r="F1122" s="15" t="str">
        <f>VLOOKUP(A1122,tab_funcao!$A$2:$C$115,3,FALSE)</f>
        <v>17 - Saneamento</v>
      </c>
      <c r="G1122" s="15" t="str">
        <f t="shared" si="35"/>
        <v>7XK8 - IMPLANTACAO E MELHORIA DE SISTEMAS PUBLICOS DE MANEJO DE RES</v>
      </c>
      <c r="H1122" s="15" t="s">
        <v>246</v>
      </c>
      <c r="I1122" s="15"/>
      <c r="J1122" s="15"/>
      <c r="L1122" s="13">
        <v>47579786</v>
      </c>
    </row>
    <row r="1123" spans="1:12" x14ac:dyDescent="0.15">
      <c r="A1123" t="s">
        <v>150</v>
      </c>
      <c r="B1123" t="s">
        <v>151</v>
      </c>
      <c r="C1123" t="s">
        <v>1746</v>
      </c>
      <c r="D1123" t="s">
        <v>1747</v>
      </c>
      <c r="E1123" s="15" t="str">
        <f t="shared" si="34"/>
        <v>541 - PRESERVACAO E CONSERVACAO AMBIENTAL</v>
      </c>
      <c r="F1123" s="15" t="str">
        <f>VLOOKUP(A1123,tab_funcao!$A$2:$C$115,3,FALSE)</f>
        <v>18 - Gestão Ambiental</v>
      </c>
      <c r="G1123" s="15" t="str">
        <f t="shared" si="35"/>
        <v>00J4 - FINANCIAMENTO REEMBOLSAVEL DE PROJETOS PARA MITIGACAO E ADAP</v>
      </c>
      <c r="H1123" s="15" t="s">
        <v>246</v>
      </c>
      <c r="I1123" s="16">
        <v>322971081</v>
      </c>
      <c r="J1123" s="16">
        <v>232847282</v>
      </c>
      <c r="K1123" s="13">
        <v>220742694</v>
      </c>
      <c r="L1123" s="13">
        <v>232847282</v>
      </c>
    </row>
    <row r="1124" spans="1:12" x14ac:dyDescent="0.15">
      <c r="A1124" t="s">
        <v>150</v>
      </c>
      <c r="B1124" t="s">
        <v>151</v>
      </c>
      <c r="C1124" t="s">
        <v>1748</v>
      </c>
      <c r="D1124" t="s">
        <v>1749</v>
      </c>
      <c r="E1124" s="15" t="str">
        <f t="shared" si="34"/>
        <v>541 - PRESERVACAO E CONSERVACAO AMBIENTAL</v>
      </c>
      <c r="F1124" s="15" t="str">
        <f>VLOOKUP(A1124,tab_funcao!$A$2:$C$115,3,FALSE)</f>
        <v>18 - Gestão Ambiental</v>
      </c>
      <c r="G1124" s="15" t="str">
        <f t="shared" si="35"/>
        <v>14RL - REALIZACAO DE ESTUDOS, PROJETOS E OBRAS PARA CONTENCAO OU AM</v>
      </c>
      <c r="H1124" s="15" t="s">
        <v>246</v>
      </c>
      <c r="I1124" s="16">
        <v>3390000</v>
      </c>
      <c r="J1124" s="16">
        <v>63500000</v>
      </c>
      <c r="L1124" s="13">
        <v>76697070</v>
      </c>
    </row>
    <row r="1125" spans="1:12" x14ac:dyDescent="0.15">
      <c r="A1125" t="s">
        <v>150</v>
      </c>
      <c r="B1125" t="s">
        <v>151</v>
      </c>
      <c r="C1125" t="s">
        <v>1750</v>
      </c>
      <c r="D1125" t="s">
        <v>1751</v>
      </c>
      <c r="E1125" s="15" t="str">
        <f t="shared" si="34"/>
        <v>541 - PRESERVACAO E CONSERVACAO AMBIENTAL</v>
      </c>
      <c r="F1125" s="15" t="str">
        <f>VLOOKUP(A1125,tab_funcao!$A$2:$C$115,3,FALSE)</f>
        <v>18 - Gestão Ambiental</v>
      </c>
      <c r="G1125" s="15" t="str">
        <f t="shared" si="35"/>
        <v>20G4 - FOMENTO A ESTUDOS E PROJETOS PARA MITIGACAO E ADAPTACAO A MU</v>
      </c>
      <c r="H1125" s="15" t="s">
        <v>246</v>
      </c>
      <c r="I1125" s="16">
        <v>5000000</v>
      </c>
      <c r="J1125" s="16">
        <v>6420000</v>
      </c>
      <c r="K1125" s="13">
        <v>5000000</v>
      </c>
      <c r="L1125" s="13">
        <v>6207228</v>
      </c>
    </row>
    <row r="1126" spans="1:12" x14ac:dyDescent="0.15">
      <c r="A1126" t="s">
        <v>150</v>
      </c>
      <c r="B1126" t="s">
        <v>151</v>
      </c>
      <c r="C1126" t="s">
        <v>1752</v>
      </c>
      <c r="D1126" t="s">
        <v>1753</v>
      </c>
      <c r="E1126" s="15" t="str">
        <f t="shared" si="34"/>
        <v>541 - PRESERVACAO E CONSERVACAO AMBIENTAL</v>
      </c>
      <c r="F1126" s="15" t="str">
        <f>VLOOKUP(A1126,tab_funcao!$A$2:$C$115,3,FALSE)</f>
        <v>18 - Gestão Ambiental</v>
      </c>
      <c r="G1126" s="15" t="str">
        <f t="shared" si="35"/>
        <v>20K2 - FOMENTO A PESQUISA E DESENVOLVIMENTO DE TECNOLOGIAS ALTERNAT</v>
      </c>
      <c r="H1126" s="15" t="s">
        <v>247</v>
      </c>
      <c r="I1126" s="15"/>
      <c r="J1126" s="16">
        <v>0</v>
      </c>
    </row>
    <row r="1127" spans="1:12" x14ac:dyDescent="0.15">
      <c r="A1127" t="s">
        <v>150</v>
      </c>
      <c r="B1127" t="s">
        <v>151</v>
      </c>
      <c r="C1127" t="s">
        <v>1752</v>
      </c>
      <c r="D1127" t="s">
        <v>1753</v>
      </c>
      <c r="E1127" s="15" t="str">
        <f t="shared" si="34"/>
        <v>541 - PRESERVACAO E CONSERVACAO AMBIENTAL</v>
      </c>
      <c r="F1127" s="15" t="str">
        <f>VLOOKUP(A1127,tab_funcao!$A$2:$C$115,3,FALSE)</f>
        <v>18 - Gestão Ambiental</v>
      </c>
      <c r="G1127" s="15" t="str">
        <f t="shared" si="35"/>
        <v>20K2 - FOMENTO A PESQUISA E DESENVOLVIMENTO DE TECNOLOGIAS ALTERNAT</v>
      </c>
      <c r="H1127" s="15" t="s">
        <v>246</v>
      </c>
      <c r="I1127" s="16">
        <v>5150000</v>
      </c>
      <c r="J1127" s="16">
        <v>5150000</v>
      </c>
      <c r="K1127" s="13">
        <v>5150000</v>
      </c>
      <c r="L1127" s="13">
        <v>777000</v>
      </c>
    </row>
    <row r="1128" spans="1:12" x14ac:dyDescent="0.15">
      <c r="A1128" t="s">
        <v>150</v>
      </c>
      <c r="B1128" t="s">
        <v>151</v>
      </c>
      <c r="C1128" t="s">
        <v>1754</v>
      </c>
      <c r="D1128" t="s">
        <v>1755</v>
      </c>
      <c r="E1128" s="15" t="str">
        <f t="shared" si="34"/>
        <v>541 - PRESERVACAO E CONSERVACAO AMBIENTAL</v>
      </c>
      <c r="F1128" s="15" t="str">
        <f>VLOOKUP(A1128,tab_funcao!$A$2:$C$115,3,FALSE)</f>
        <v>18 - Gestão Ambiental</v>
      </c>
      <c r="G1128" s="15" t="str">
        <f t="shared" si="35"/>
        <v>20M4 - APOIO A IMPLEMENTACAO DE POLITICAS AGROAMBIENTAIS</v>
      </c>
      <c r="H1128" s="15" t="s">
        <v>247</v>
      </c>
      <c r="I1128" s="16">
        <v>90559</v>
      </c>
      <c r="J1128" s="16">
        <v>76704</v>
      </c>
      <c r="L1128" s="13">
        <v>79</v>
      </c>
    </row>
    <row r="1129" spans="1:12" x14ac:dyDescent="0.15">
      <c r="A1129" t="s">
        <v>150</v>
      </c>
      <c r="B1129" t="s">
        <v>151</v>
      </c>
      <c r="C1129" t="s">
        <v>1754</v>
      </c>
      <c r="D1129" t="s">
        <v>1755</v>
      </c>
      <c r="E1129" s="15" t="str">
        <f t="shared" si="34"/>
        <v>541 - PRESERVACAO E CONSERVACAO AMBIENTAL</v>
      </c>
      <c r="F1129" s="15" t="str">
        <f>VLOOKUP(A1129,tab_funcao!$A$2:$C$115,3,FALSE)</f>
        <v>18 - Gestão Ambiental</v>
      </c>
      <c r="G1129" s="15" t="str">
        <f t="shared" si="35"/>
        <v>20M4 - APOIO A IMPLEMENTACAO DE POLITICAS AGROAMBIENTAIS</v>
      </c>
      <c r="H1129" s="15" t="s">
        <v>246</v>
      </c>
      <c r="I1129" s="16">
        <v>19437</v>
      </c>
      <c r="J1129" s="16">
        <v>111296</v>
      </c>
      <c r="K1129" s="13">
        <v>0</v>
      </c>
      <c r="L1129" s="13">
        <v>400</v>
      </c>
    </row>
    <row r="1130" spans="1:12" x14ac:dyDescent="0.15">
      <c r="A1130" t="s">
        <v>150</v>
      </c>
      <c r="B1130" t="s">
        <v>151</v>
      </c>
      <c r="C1130" t="s">
        <v>1756</v>
      </c>
      <c r="D1130" t="s">
        <v>1757</v>
      </c>
      <c r="E1130" s="15" t="str">
        <f t="shared" si="34"/>
        <v>541 - PRESERVACAO E CONSERVACAO AMBIENTAL</v>
      </c>
      <c r="F1130" s="15" t="str">
        <f>VLOOKUP(A1130,tab_funcao!$A$2:$C$115,3,FALSE)</f>
        <v>18 - Gestão Ambiental</v>
      </c>
      <c r="G1130" s="15" t="str">
        <f t="shared" si="35"/>
        <v>20N1 - FOMENTO A PROJETOS DE DESENVOLVIMENTO SUSTENTAVEL E CONSERVA</v>
      </c>
      <c r="H1130" s="15" t="s">
        <v>246</v>
      </c>
      <c r="I1130" s="16">
        <v>3136307</v>
      </c>
      <c r="J1130" s="16">
        <v>3200000</v>
      </c>
      <c r="L1130" s="13">
        <v>3096816</v>
      </c>
    </row>
    <row r="1131" spans="1:12" x14ac:dyDescent="0.15">
      <c r="A1131" t="s">
        <v>150</v>
      </c>
      <c r="B1131" t="s">
        <v>151</v>
      </c>
      <c r="C1131" t="s">
        <v>1758</v>
      </c>
      <c r="D1131" t="s">
        <v>1759</v>
      </c>
      <c r="E1131" s="15" t="str">
        <f t="shared" si="34"/>
        <v>541 - PRESERVACAO E CONSERVACAO AMBIENTAL</v>
      </c>
      <c r="F1131" s="15" t="str">
        <f>VLOOKUP(A1131,tab_funcao!$A$2:$C$115,3,FALSE)</f>
        <v>18 - Gestão Ambiental</v>
      </c>
      <c r="G1131" s="15" t="str">
        <f t="shared" si="35"/>
        <v>20W2 - REDUCAO DA VULNERABILIDADE AOS EFEITOS DA DESERTIFICACAO</v>
      </c>
      <c r="H1131" s="15" t="s">
        <v>247</v>
      </c>
      <c r="I1131" s="16">
        <v>14508</v>
      </c>
      <c r="J1131" s="16">
        <v>53040</v>
      </c>
      <c r="L1131" s="13">
        <v>51225</v>
      </c>
    </row>
    <row r="1132" spans="1:12" x14ac:dyDescent="0.15">
      <c r="A1132" t="s">
        <v>150</v>
      </c>
      <c r="B1132" t="s">
        <v>151</v>
      </c>
      <c r="C1132" t="s">
        <v>1758</v>
      </c>
      <c r="D1132" t="s">
        <v>1759</v>
      </c>
      <c r="E1132" s="15" t="str">
        <f t="shared" si="34"/>
        <v>541 - PRESERVACAO E CONSERVACAO AMBIENTAL</v>
      </c>
      <c r="F1132" s="15" t="str">
        <f>VLOOKUP(A1132,tab_funcao!$A$2:$C$115,3,FALSE)</f>
        <v>18 - Gestão Ambiental</v>
      </c>
      <c r="G1132" s="15" t="str">
        <f t="shared" si="35"/>
        <v>20W2 - REDUCAO DA VULNERABILIDADE AOS EFEITOS DA DESERTIFICACAO</v>
      </c>
      <c r="H1132" s="15" t="s">
        <v>246</v>
      </c>
      <c r="I1132" s="16">
        <v>15492</v>
      </c>
      <c r="J1132" s="16">
        <v>76960</v>
      </c>
      <c r="L1132" s="13">
        <v>70810</v>
      </c>
    </row>
    <row r="1133" spans="1:12" x14ac:dyDescent="0.15">
      <c r="A1133" t="s">
        <v>150</v>
      </c>
      <c r="B1133" t="s">
        <v>151</v>
      </c>
      <c r="C1133" t="s">
        <v>1760</v>
      </c>
      <c r="D1133" t="s">
        <v>1761</v>
      </c>
      <c r="E1133" s="15" t="str">
        <f t="shared" si="34"/>
        <v>541 - PRESERVACAO E CONSERVACAO AMBIENTAL</v>
      </c>
      <c r="F1133" s="15" t="str">
        <f>VLOOKUP(A1133,tab_funcao!$A$2:$C$115,3,FALSE)</f>
        <v>18 - Gestão Ambiental</v>
      </c>
      <c r="G1133" s="15" t="str">
        <f t="shared" si="35"/>
        <v>20W8 - IMPLEMENTACAO DA AGENDA AMBIENTAL NA ADMINISTRACAO PUBLICA -</v>
      </c>
      <c r="H1133" s="15" t="s">
        <v>247</v>
      </c>
      <c r="I1133" s="16">
        <v>4836</v>
      </c>
      <c r="J1133" s="16">
        <v>26112</v>
      </c>
      <c r="L1133" s="13">
        <v>25218</v>
      </c>
    </row>
    <row r="1134" spans="1:12" x14ac:dyDescent="0.15">
      <c r="A1134" t="s">
        <v>150</v>
      </c>
      <c r="B1134" t="s">
        <v>151</v>
      </c>
      <c r="C1134" t="s">
        <v>1760</v>
      </c>
      <c r="D1134" t="s">
        <v>1761</v>
      </c>
      <c r="E1134" s="15" t="str">
        <f t="shared" si="34"/>
        <v>541 - PRESERVACAO E CONSERVACAO AMBIENTAL</v>
      </c>
      <c r="F1134" s="15" t="str">
        <f>VLOOKUP(A1134,tab_funcao!$A$2:$C$115,3,FALSE)</f>
        <v>18 - Gestão Ambiental</v>
      </c>
      <c r="G1134" s="15" t="str">
        <f t="shared" si="35"/>
        <v>20W8 - IMPLEMENTACAO DA AGENDA AMBIENTAL NA ADMINISTRACAO PUBLICA -</v>
      </c>
      <c r="H1134" s="15" t="s">
        <v>246</v>
      </c>
      <c r="I1134" s="16">
        <v>5164</v>
      </c>
      <c r="J1134" s="16">
        <v>37888</v>
      </c>
      <c r="L1134" s="13">
        <v>27889</v>
      </c>
    </row>
    <row r="1135" spans="1:12" x14ac:dyDescent="0.15">
      <c r="A1135" t="s">
        <v>150</v>
      </c>
      <c r="B1135" t="s">
        <v>151</v>
      </c>
      <c r="C1135" t="s">
        <v>1762</v>
      </c>
      <c r="D1135" t="s">
        <v>1763</v>
      </c>
      <c r="E1135" s="15" t="str">
        <f t="shared" si="34"/>
        <v>541 - PRESERVACAO E CONSERVACAO AMBIENTAL</v>
      </c>
      <c r="F1135" s="15" t="str">
        <f>VLOOKUP(A1135,tab_funcao!$A$2:$C$115,3,FALSE)</f>
        <v>18 - Gestão Ambiental</v>
      </c>
      <c r="G1135" s="15" t="str">
        <f t="shared" si="35"/>
        <v>20WA - CADASTRO, RECOMPOSICAO E PRODUCAO FLORESTAL</v>
      </c>
      <c r="H1135" s="15" t="s">
        <v>247</v>
      </c>
      <c r="I1135" s="16">
        <v>942637</v>
      </c>
      <c r="J1135" s="16">
        <v>522240</v>
      </c>
      <c r="L1135" s="13">
        <v>504369</v>
      </c>
    </row>
    <row r="1136" spans="1:12" x14ac:dyDescent="0.15">
      <c r="A1136" t="s">
        <v>150</v>
      </c>
      <c r="B1136" t="s">
        <v>151</v>
      </c>
      <c r="C1136" t="s">
        <v>1762</v>
      </c>
      <c r="D1136" t="s">
        <v>1763</v>
      </c>
      <c r="E1136" s="15" t="str">
        <f t="shared" si="34"/>
        <v>541 - PRESERVACAO E CONSERVACAO AMBIENTAL</v>
      </c>
      <c r="F1136" s="15" t="str">
        <f>VLOOKUP(A1136,tab_funcao!$A$2:$C$115,3,FALSE)</f>
        <v>18 - Gestão Ambiental</v>
      </c>
      <c r="G1136" s="15" t="str">
        <f t="shared" si="35"/>
        <v>20WA - CADASTRO, RECOMPOSICAO E PRODUCAO FLORESTAL</v>
      </c>
      <c r="H1136" s="15" t="s">
        <v>246</v>
      </c>
      <c r="I1136" s="16">
        <v>6592663</v>
      </c>
      <c r="J1136" s="16">
        <v>11181246</v>
      </c>
      <c r="K1136" s="13">
        <v>1236053</v>
      </c>
      <c r="L1136" s="13">
        <v>22669781</v>
      </c>
    </row>
    <row r="1137" spans="1:12" x14ac:dyDescent="0.15">
      <c r="A1137" t="s">
        <v>150</v>
      </c>
      <c r="B1137" t="s">
        <v>151</v>
      </c>
      <c r="C1137" t="s">
        <v>1764</v>
      </c>
      <c r="D1137" t="s">
        <v>1765</v>
      </c>
      <c r="E1137" s="15" t="str">
        <f t="shared" si="34"/>
        <v>541 - PRESERVACAO E CONSERVACAO AMBIENTAL</v>
      </c>
      <c r="F1137" s="15" t="str">
        <f>VLOOKUP(A1137,tab_funcao!$A$2:$C$115,3,FALSE)</f>
        <v>18 - Gestão Ambiental</v>
      </c>
      <c r="G1137" s="15" t="str">
        <f t="shared" si="35"/>
        <v>20WM - APOIO A CRIACAO, GESTAO E IMPLEMENTACAO DAS UNIDADES DE CONS</v>
      </c>
      <c r="H1137" s="15" t="s">
        <v>247</v>
      </c>
      <c r="I1137" s="16">
        <v>21072093</v>
      </c>
      <c r="J1137" s="16">
        <v>6704492</v>
      </c>
      <c r="L1137" s="13">
        <v>6475064</v>
      </c>
    </row>
    <row r="1138" spans="1:12" x14ac:dyDescent="0.15">
      <c r="A1138" t="s">
        <v>150</v>
      </c>
      <c r="B1138" t="s">
        <v>151</v>
      </c>
      <c r="C1138" t="s">
        <v>1764</v>
      </c>
      <c r="D1138" t="s">
        <v>1765</v>
      </c>
      <c r="E1138" s="15" t="str">
        <f t="shared" si="34"/>
        <v>541 - PRESERVACAO E CONSERVACAO AMBIENTAL</v>
      </c>
      <c r="F1138" s="15" t="str">
        <f>VLOOKUP(A1138,tab_funcao!$A$2:$C$115,3,FALSE)</f>
        <v>18 - Gestão Ambiental</v>
      </c>
      <c r="G1138" s="15" t="str">
        <f t="shared" si="35"/>
        <v>20WM - APOIO A CRIACAO, GESTAO E IMPLEMENTACAO DAS UNIDADES DE CONS</v>
      </c>
      <c r="H1138" s="15" t="s">
        <v>246</v>
      </c>
      <c r="I1138" s="16">
        <v>74965626</v>
      </c>
      <c r="J1138" s="16">
        <v>107041508</v>
      </c>
      <c r="K1138" s="13">
        <v>46451378</v>
      </c>
      <c r="L1138" s="13">
        <v>105081422</v>
      </c>
    </row>
    <row r="1139" spans="1:12" x14ac:dyDescent="0.15">
      <c r="A1139" t="s">
        <v>150</v>
      </c>
      <c r="B1139" t="s">
        <v>151</v>
      </c>
      <c r="C1139" t="s">
        <v>1766</v>
      </c>
      <c r="D1139" t="s">
        <v>1767</v>
      </c>
      <c r="E1139" s="15" t="str">
        <f t="shared" si="34"/>
        <v>541 - PRESERVACAO E CONSERVACAO AMBIENTAL</v>
      </c>
      <c r="F1139" s="15" t="str">
        <f>VLOOKUP(A1139,tab_funcao!$A$2:$C$115,3,FALSE)</f>
        <v>18 - Gestão Ambiental</v>
      </c>
      <c r="G1139" s="15" t="str">
        <f t="shared" si="35"/>
        <v>20WN - EXECUCAO DE PESQUISA E CONSERVACAO DE ESPECIES E DO PATRIMON</v>
      </c>
      <c r="H1139" s="15" t="s">
        <v>247</v>
      </c>
      <c r="I1139" s="16">
        <v>1450750</v>
      </c>
      <c r="J1139" s="16">
        <v>3543480</v>
      </c>
      <c r="L1139" s="13">
        <v>3422222</v>
      </c>
    </row>
    <row r="1140" spans="1:12" x14ac:dyDescent="0.15">
      <c r="A1140" t="s">
        <v>150</v>
      </c>
      <c r="B1140" t="s">
        <v>151</v>
      </c>
      <c r="C1140" t="s">
        <v>1766</v>
      </c>
      <c r="D1140" t="s">
        <v>1767</v>
      </c>
      <c r="E1140" s="15" t="str">
        <f t="shared" si="34"/>
        <v>541 - PRESERVACAO E CONSERVACAO AMBIENTAL</v>
      </c>
      <c r="F1140" s="15" t="str">
        <f>VLOOKUP(A1140,tab_funcao!$A$2:$C$115,3,FALSE)</f>
        <v>18 - Gestão Ambiental</v>
      </c>
      <c r="G1140" s="15" t="str">
        <f t="shared" si="35"/>
        <v>20WN - EXECUCAO DE PESQUISA E CONSERVACAO DE ESPECIES E DO PATRIMON</v>
      </c>
      <c r="H1140" s="15" t="s">
        <v>246</v>
      </c>
      <c r="I1140" s="16">
        <v>1549250</v>
      </c>
      <c r="J1140" s="16">
        <v>9416520</v>
      </c>
      <c r="K1140" s="13">
        <v>258211</v>
      </c>
      <c r="L1140" s="13">
        <v>9336122</v>
      </c>
    </row>
    <row r="1141" spans="1:12" x14ac:dyDescent="0.15">
      <c r="A1141" t="s">
        <v>150</v>
      </c>
      <c r="B1141" t="s">
        <v>151</v>
      </c>
      <c r="C1141" t="s">
        <v>1768</v>
      </c>
      <c r="D1141" t="s">
        <v>1769</v>
      </c>
      <c r="E1141" s="15" t="str">
        <f t="shared" si="34"/>
        <v>541 - PRESERVACAO E CONSERVACAO AMBIENTAL</v>
      </c>
      <c r="F1141" s="15" t="str">
        <f>VLOOKUP(A1141,tab_funcao!$A$2:$C$115,3,FALSE)</f>
        <v>18 - Gestão Ambiental</v>
      </c>
      <c r="G1141" s="15" t="str">
        <f t="shared" si="35"/>
        <v>218E - ARMAZENAMENTO DE REJEITOS RADIATIVOS E PROTECAO RADIOLOGICA</v>
      </c>
      <c r="H1141" s="15" t="s">
        <v>247</v>
      </c>
      <c r="I1141" s="16">
        <v>818682</v>
      </c>
      <c r="J1141" s="16">
        <v>674016</v>
      </c>
      <c r="L1141" s="13">
        <v>650951</v>
      </c>
    </row>
    <row r="1142" spans="1:12" x14ac:dyDescent="0.15">
      <c r="A1142" t="s">
        <v>150</v>
      </c>
      <c r="B1142" t="s">
        <v>151</v>
      </c>
      <c r="C1142" t="s">
        <v>1768</v>
      </c>
      <c r="D1142" t="s">
        <v>1769</v>
      </c>
      <c r="E1142" s="15" t="str">
        <f t="shared" si="34"/>
        <v>541 - PRESERVACAO E CONSERVACAO AMBIENTAL</v>
      </c>
      <c r="F1142" s="15" t="str">
        <f>VLOOKUP(A1142,tab_funcao!$A$2:$C$115,3,FALSE)</f>
        <v>18 - Gestão Ambiental</v>
      </c>
      <c r="G1142" s="15" t="str">
        <f t="shared" si="35"/>
        <v>218E - ARMAZENAMENTO DE REJEITOS RADIATIVOS E PROTECAO RADIOLOGICA</v>
      </c>
      <c r="H1142" s="15" t="s">
        <v>246</v>
      </c>
      <c r="I1142" s="16">
        <v>1841052</v>
      </c>
      <c r="J1142" s="16">
        <v>2377984</v>
      </c>
      <c r="K1142" s="13">
        <v>71900</v>
      </c>
      <c r="L1142" s="13">
        <v>2207568</v>
      </c>
    </row>
    <row r="1143" spans="1:12" x14ac:dyDescent="0.15">
      <c r="A1143" t="s">
        <v>150</v>
      </c>
      <c r="B1143" t="s">
        <v>151</v>
      </c>
      <c r="C1143" t="s">
        <v>1770</v>
      </c>
      <c r="D1143" t="s">
        <v>1771</v>
      </c>
      <c r="E1143" s="15" t="str">
        <f t="shared" si="34"/>
        <v>541 - PRESERVACAO E CONSERVACAO AMBIENTAL</v>
      </c>
      <c r="F1143" s="15" t="str">
        <f>VLOOKUP(A1143,tab_funcao!$A$2:$C$115,3,FALSE)</f>
        <v>18 - Gestão Ambiental</v>
      </c>
      <c r="G1143" s="15" t="str">
        <f t="shared" si="35"/>
        <v>219K - GESTAO DAS COLECOES VIVAS, DO PATRIMONIO HISTORICO-CULTURAL</v>
      </c>
      <c r="H1143" s="15" t="s">
        <v>247</v>
      </c>
      <c r="I1143" s="16">
        <v>1257374</v>
      </c>
      <c r="J1143" s="16">
        <v>1073618</v>
      </c>
      <c r="L1143" s="13">
        <v>1036879</v>
      </c>
    </row>
    <row r="1144" spans="1:12" x14ac:dyDescent="0.15">
      <c r="A1144" t="s">
        <v>150</v>
      </c>
      <c r="B1144" t="s">
        <v>151</v>
      </c>
      <c r="C1144" t="s">
        <v>1770</v>
      </c>
      <c r="D1144" t="s">
        <v>1771</v>
      </c>
      <c r="E1144" s="15" t="str">
        <f t="shared" si="34"/>
        <v>541 - PRESERVACAO E CONSERVACAO AMBIENTAL</v>
      </c>
      <c r="F1144" s="15" t="str">
        <f>VLOOKUP(A1144,tab_funcao!$A$2:$C$115,3,FALSE)</f>
        <v>18 - Gestão Ambiental</v>
      </c>
      <c r="G1144" s="15" t="str">
        <f t="shared" si="35"/>
        <v>219K - GESTAO DAS COLECOES VIVAS, DO PATRIMONIO HISTORICO-CULTURAL</v>
      </c>
      <c r="H1144" s="15" t="s">
        <v>246</v>
      </c>
      <c r="I1144" s="16">
        <v>3305486</v>
      </c>
      <c r="J1144" s="16">
        <v>3657684</v>
      </c>
      <c r="K1144" s="13">
        <v>2057116</v>
      </c>
      <c r="L1144" s="13">
        <v>3886551</v>
      </c>
    </row>
    <row r="1145" spans="1:12" x14ac:dyDescent="0.15">
      <c r="A1145" t="s">
        <v>150</v>
      </c>
      <c r="B1145" t="s">
        <v>151</v>
      </c>
      <c r="C1145" t="s">
        <v>1772</v>
      </c>
      <c r="D1145" t="s">
        <v>1773</v>
      </c>
      <c r="E1145" s="15" t="str">
        <f t="shared" si="34"/>
        <v>541 - PRESERVACAO E CONSERVACAO AMBIENTAL</v>
      </c>
      <c r="F1145" s="15" t="str">
        <f>VLOOKUP(A1145,tab_funcao!$A$2:$C$115,3,FALSE)</f>
        <v>18 - Gestão Ambiental</v>
      </c>
      <c r="G1145" s="15" t="str">
        <f t="shared" si="35"/>
        <v>21A8 - FORMULACAO E IMPLEMENTACAO DE ESTRATEGIAS PARA PROMOVER A CO</v>
      </c>
      <c r="H1145" s="15" t="s">
        <v>247</v>
      </c>
      <c r="I1145" s="16">
        <v>483583</v>
      </c>
      <c r="J1145" s="16">
        <v>212162</v>
      </c>
      <c r="L1145" s="13">
        <v>204902</v>
      </c>
    </row>
    <row r="1146" spans="1:12" x14ac:dyDescent="0.15">
      <c r="A1146" t="s">
        <v>150</v>
      </c>
      <c r="B1146" t="s">
        <v>151</v>
      </c>
      <c r="C1146" t="s">
        <v>1772</v>
      </c>
      <c r="D1146" t="s">
        <v>1773</v>
      </c>
      <c r="E1146" s="15" t="str">
        <f t="shared" si="34"/>
        <v>541 - PRESERVACAO E CONSERVACAO AMBIENTAL</v>
      </c>
      <c r="F1146" s="15" t="str">
        <f>VLOOKUP(A1146,tab_funcao!$A$2:$C$115,3,FALSE)</f>
        <v>18 - Gestão Ambiental</v>
      </c>
      <c r="G1146" s="15" t="str">
        <f t="shared" si="35"/>
        <v>21A8 - FORMULACAO E IMPLEMENTACAO DE ESTRATEGIAS PARA PROMOVER A CO</v>
      </c>
      <c r="H1146" s="15" t="s">
        <v>246</v>
      </c>
      <c r="I1146" s="16">
        <v>516417</v>
      </c>
      <c r="J1146" s="16">
        <v>307838</v>
      </c>
      <c r="K1146" s="13">
        <v>1893</v>
      </c>
      <c r="L1146" s="13">
        <v>1183690</v>
      </c>
    </row>
    <row r="1147" spans="1:12" x14ac:dyDescent="0.15">
      <c r="A1147" t="s">
        <v>150</v>
      </c>
      <c r="B1147" t="s">
        <v>151</v>
      </c>
      <c r="C1147" t="s">
        <v>1774</v>
      </c>
      <c r="D1147" t="s">
        <v>1775</v>
      </c>
      <c r="E1147" s="15" t="str">
        <f t="shared" si="34"/>
        <v>541 - PRESERVACAO E CONSERVACAO AMBIENTAL</v>
      </c>
      <c r="F1147" s="15" t="str">
        <f>VLOOKUP(A1147,tab_funcao!$A$2:$C$115,3,FALSE)</f>
        <v>18 - Gestão Ambiental</v>
      </c>
      <c r="G1147" s="15" t="str">
        <f t="shared" si="35"/>
        <v>21AJ - AGROPECUARIA CONSERVACIONISTA</v>
      </c>
      <c r="H1147" s="15" t="s">
        <v>247</v>
      </c>
      <c r="I1147" s="15"/>
      <c r="J1147" s="16">
        <v>222530</v>
      </c>
      <c r="L1147" s="13">
        <v>214915</v>
      </c>
    </row>
    <row r="1148" spans="1:12" x14ac:dyDescent="0.15">
      <c r="A1148" t="s">
        <v>150</v>
      </c>
      <c r="B1148" t="s">
        <v>151</v>
      </c>
      <c r="C1148" t="s">
        <v>1774</v>
      </c>
      <c r="D1148" t="s">
        <v>1775</v>
      </c>
      <c r="E1148" s="15" t="str">
        <f t="shared" si="34"/>
        <v>541 - PRESERVACAO E CONSERVACAO AMBIENTAL</v>
      </c>
      <c r="F1148" s="15" t="str">
        <f>VLOOKUP(A1148,tab_funcao!$A$2:$C$115,3,FALSE)</f>
        <v>18 - Gestão Ambiental</v>
      </c>
      <c r="G1148" s="15" t="str">
        <f t="shared" si="35"/>
        <v>21AJ - AGROPECUARIA CONSERVACIONISTA</v>
      </c>
      <c r="H1148" s="15" t="s">
        <v>246</v>
      </c>
      <c r="I1148" s="15"/>
      <c r="J1148" s="16">
        <v>322887</v>
      </c>
      <c r="L1148" s="13">
        <v>297084</v>
      </c>
    </row>
    <row r="1149" spans="1:12" x14ac:dyDescent="0.15">
      <c r="A1149" t="s">
        <v>150</v>
      </c>
      <c r="B1149" t="s">
        <v>151</v>
      </c>
      <c r="C1149" t="s">
        <v>1776</v>
      </c>
      <c r="D1149" t="s">
        <v>1777</v>
      </c>
      <c r="E1149" s="15" t="str">
        <f t="shared" si="34"/>
        <v>541 - PRESERVACAO E CONSERVACAO AMBIENTAL</v>
      </c>
      <c r="F1149" s="15" t="str">
        <f>VLOOKUP(A1149,tab_funcao!$A$2:$C$115,3,FALSE)</f>
        <v>18 - Gestão Ambiental</v>
      </c>
      <c r="G1149" s="15" t="str">
        <f t="shared" si="35"/>
        <v>6908 - FOMENTO A EDUCACAO EM SAUDE AMBIENTAL VOLTADA A PROMOCAO DA</v>
      </c>
      <c r="H1149" s="15" t="s">
        <v>247</v>
      </c>
      <c r="I1149" s="15"/>
      <c r="J1149" s="16">
        <v>0</v>
      </c>
    </row>
    <row r="1150" spans="1:12" x14ac:dyDescent="0.15">
      <c r="A1150" t="s">
        <v>150</v>
      </c>
      <c r="B1150" t="s">
        <v>151</v>
      </c>
      <c r="C1150" t="s">
        <v>1776</v>
      </c>
      <c r="D1150" t="s">
        <v>1777</v>
      </c>
      <c r="E1150" s="15" t="str">
        <f t="shared" si="34"/>
        <v>541 - PRESERVACAO E CONSERVACAO AMBIENTAL</v>
      </c>
      <c r="F1150" s="15" t="str">
        <f>VLOOKUP(A1150,tab_funcao!$A$2:$C$115,3,FALSE)</f>
        <v>18 - Gestão Ambiental</v>
      </c>
      <c r="G1150" s="15" t="str">
        <f t="shared" si="35"/>
        <v>6908 - FOMENTO A EDUCACAO EM SAUDE AMBIENTAL VOLTADA A PROMOCAO DA</v>
      </c>
      <c r="H1150" s="15" t="s">
        <v>246</v>
      </c>
      <c r="I1150" s="16">
        <v>10400000</v>
      </c>
      <c r="J1150" s="16">
        <v>10400000</v>
      </c>
      <c r="K1150" s="13">
        <v>10400000</v>
      </c>
      <c r="L1150" s="13">
        <v>23634322</v>
      </c>
    </row>
    <row r="1151" spans="1:12" x14ac:dyDescent="0.15">
      <c r="A1151" t="s">
        <v>150</v>
      </c>
      <c r="B1151" t="s">
        <v>151</v>
      </c>
      <c r="C1151" t="s">
        <v>1778</v>
      </c>
      <c r="D1151" t="s">
        <v>1779</v>
      </c>
      <c r="E1151" s="15" t="str">
        <f t="shared" si="34"/>
        <v>541 - PRESERVACAO E CONSERVACAO AMBIENTAL</v>
      </c>
      <c r="F1151" s="15" t="str">
        <f>VLOOKUP(A1151,tab_funcao!$A$2:$C$115,3,FALSE)</f>
        <v>18 - Gestão Ambiental</v>
      </c>
      <c r="G1151" s="15" t="str">
        <f t="shared" si="35"/>
        <v>8593 - APOIO AO DESENVOLVIMENTO DA PRODUCAO AGROPECUARIA SUSTENTAVE</v>
      </c>
      <c r="H1151" s="15" t="s">
        <v>247</v>
      </c>
      <c r="I1151" s="16">
        <v>967758</v>
      </c>
      <c r="J1151" s="16">
        <v>189002</v>
      </c>
      <c r="L1151" s="13">
        <v>182534</v>
      </c>
    </row>
    <row r="1152" spans="1:12" x14ac:dyDescent="0.15">
      <c r="A1152" t="s">
        <v>150</v>
      </c>
      <c r="B1152" t="s">
        <v>151</v>
      </c>
      <c r="C1152" t="s">
        <v>1778</v>
      </c>
      <c r="D1152" t="s">
        <v>1779</v>
      </c>
      <c r="E1152" s="15" t="str">
        <f t="shared" si="34"/>
        <v>541 - PRESERVACAO E CONSERVACAO AMBIENTAL</v>
      </c>
      <c r="F1152" s="15" t="str">
        <f>VLOOKUP(A1152,tab_funcao!$A$2:$C$115,3,FALSE)</f>
        <v>18 - Gestão Ambiental</v>
      </c>
      <c r="G1152" s="15" t="str">
        <f t="shared" si="35"/>
        <v>8593 - APOIO AO DESENVOLVIMENTO DA PRODUCAO AGROPECUARIA SUSTENTAVE</v>
      </c>
      <c r="H1152" s="15" t="s">
        <v>246</v>
      </c>
      <c r="I1152" s="16">
        <v>207731</v>
      </c>
      <c r="J1152" s="16">
        <v>274239</v>
      </c>
      <c r="K1152" s="13">
        <v>8918</v>
      </c>
      <c r="L1152" s="13">
        <v>252323</v>
      </c>
    </row>
    <row r="1153" spans="1:12" x14ac:dyDescent="0.15">
      <c r="A1153" t="s">
        <v>152</v>
      </c>
      <c r="B1153" t="s">
        <v>153</v>
      </c>
      <c r="C1153" t="s">
        <v>1780</v>
      </c>
      <c r="D1153" t="s">
        <v>1781</v>
      </c>
      <c r="E1153" s="15" t="str">
        <f t="shared" si="34"/>
        <v>542 - CONTROLE AMBIENTAL</v>
      </c>
      <c r="F1153" s="15" t="str">
        <f>VLOOKUP(A1153,tab_funcao!$A$2:$C$115,3,FALSE)</f>
        <v>18 - Gestão Ambiental</v>
      </c>
      <c r="G1153" s="15" t="str">
        <f t="shared" si="35"/>
        <v>20V9 - MONITORAMENTO DA COBERTURA DA TERRA E DO RISCO DE QUEIMADAS</v>
      </c>
      <c r="H1153" s="15" t="s">
        <v>247</v>
      </c>
      <c r="I1153" s="16">
        <v>1647052</v>
      </c>
      <c r="J1153" s="16">
        <v>1210944</v>
      </c>
      <c r="L1153" s="13">
        <v>1169505</v>
      </c>
    </row>
    <row r="1154" spans="1:12" x14ac:dyDescent="0.15">
      <c r="A1154" t="s">
        <v>152</v>
      </c>
      <c r="B1154" t="s">
        <v>153</v>
      </c>
      <c r="C1154" t="s">
        <v>1780</v>
      </c>
      <c r="D1154" t="s">
        <v>1781</v>
      </c>
      <c r="E1154" s="15" t="str">
        <f t="shared" si="34"/>
        <v>542 - CONTROLE AMBIENTAL</v>
      </c>
      <c r="F1154" s="15" t="str">
        <f>VLOOKUP(A1154,tab_funcao!$A$2:$C$115,3,FALSE)</f>
        <v>18 - Gestão Ambiental</v>
      </c>
      <c r="G1154" s="15" t="str">
        <f t="shared" si="35"/>
        <v>20V9 - MONITORAMENTO DA COBERTURA DA TERRA E DO RISCO DE QUEIMADAS</v>
      </c>
      <c r="H1154" s="15" t="s">
        <v>246</v>
      </c>
      <c r="I1154" s="16">
        <v>1083948</v>
      </c>
      <c r="J1154" s="16">
        <v>2009056</v>
      </c>
      <c r="K1154" s="13">
        <v>0</v>
      </c>
      <c r="L1154" s="13">
        <v>1865080</v>
      </c>
    </row>
    <row r="1155" spans="1:12" x14ac:dyDescent="0.15">
      <c r="A1155" t="s">
        <v>152</v>
      </c>
      <c r="B1155" t="s">
        <v>153</v>
      </c>
      <c r="C1155" t="s">
        <v>1782</v>
      </c>
      <c r="D1155" t="s">
        <v>1783</v>
      </c>
      <c r="E1155" s="15" t="str">
        <f t="shared" si="34"/>
        <v>542 - CONTROLE AMBIENTAL</v>
      </c>
      <c r="F1155" s="15" t="str">
        <f>VLOOKUP(A1155,tab_funcao!$A$2:$C$115,3,FALSE)</f>
        <v>18 - Gestão Ambiental</v>
      </c>
      <c r="G1155" s="15" t="str">
        <f t="shared" si="35"/>
        <v>20W1 - INICIATIVAS PARA IMPLEMENTACAO E MONITORAMENTO DA POLITICA N</v>
      </c>
      <c r="H1155" s="15" t="s">
        <v>247</v>
      </c>
      <c r="I1155" s="16">
        <v>227285</v>
      </c>
      <c r="J1155" s="16">
        <v>110160</v>
      </c>
      <c r="L1155" s="13">
        <v>106390</v>
      </c>
    </row>
    <row r="1156" spans="1:12" x14ac:dyDescent="0.15">
      <c r="A1156" t="s">
        <v>152</v>
      </c>
      <c r="B1156" t="s">
        <v>153</v>
      </c>
      <c r="C1156" t="s">
        <v>1782</v>
      </c>
      <c r="D1156" t="s">
        <v>1783</v>
      </c>
      <c r="E1156" s="15" t="str">
        <f t="shared" si="34"/>
        <v>542 - CONTROLE AMBIENTAL</v>
      </c>
      <c r="F1156" s="15" t="str">
        <f>VLOOKUP(A1156,tab_funcao!$A$2:$C$115,3,FALSE)</f>
        <v>18 - Gestão Ambiental</v>
      </c>
      <c r="G1156" s="15" t="str">
        <f t="shared" si="35"/>
        <v>20W1 - INICIATIVAS PARA IMPLEMENTACAO E MONITORAMENTO DA POLITICA N</v>
      </c>
      <c r="H1156" s="15" t="s">
        <v>246</v>
      </c>
      <c r="I1156" s="16">
        <v>242715</v>
      </c>
      <c r="J1156" s="16">
        <v>159840</v>
      </c>
      <c r="L1156" s="13">
        <v>147065</v>
      </c>
    </row>
    <row r="1157" spans="1:12" x14ac:dyDescent="0.15">
      <c r="A1157" t="s">
        <v>152</v>
      </c>
      <c r="B1157" t="s">
        <v>153</v>
      </c>
      <c r="C1157" t="s">
        <v>1784</v>
      </c>
      <c r="D1157" t="s">
        <v>1785</v>
      </c>
      <c r="E1157" s="15" t="str">
        <f t="shared" si="34"/>
        <v>542 - CONTROLE AMBIENTAL</v>
      </c>
      <c r="F1157" s="15" t="str">
        <f>VLOOKUP(A1157,tab_funcao!$A$2:$C$115,3,FALSE)</f>
        <v>18 - Gestão Ambiental</v>
      </c>
      <c r="G1157" s="15" t="str">
        <f t="shared" si="35"/>
        <v>20WH - CONTROLE AMBIENTAL DE PRODUTOS, SUBSTANCIAS, RESIDUOS E ATIV</v>
      </c>
      <c r="H1157" s="15" t="s">
        <v>246</v>
      </c>
      <c r="I1157" s="16">
        <v>450000</v>
      </c>
      <c r="J1157" s="16">
        <v>449922</v>
      </c>
      <c r="K1157" s="13">
        <v>280000</v>
      </c>
      <c r="L1157" s="13">
        <v>445300</v>
      </c>
    </row>
    <row r="1158" spans="1:12" x14ac:dyDescent="0.15">
      <c r="A1158" t="s">
        <v>152</v>
      </c>
      <c r="B1158" t="s">
        <v>153</v>
      </c>
      <c r="C1158" t="s">
        <v>1786</v>
      </c>
      <c r="D1158" t="s">
        <v>1787</v>
      </c>
      <c r="E1158" s="15" t="str">
        <f t="shared" si="34"/>
        <v>542 - CONTROLE AMBIENTAL</v>
      </c>
      <c r="F1158" s="15" t="str">
        <f>VLOOKUP(A1158,tab_funcao!$A$2:$C$115,3,FALSE)</f>
        <v>18 - Gestão Ambiental</v>
      </c>
      <c r="G1158" s="15" t="str">
        <f t="shared" si="35"/>
        <v>20X4 - MANUTENCAO DO SISTEMA DE PROTECAO DA AMAZONIA - SIPAM</v>
      </c>
      <c r="H1158" s="15" t="s">
        <v>247</v>
      </c>
      <c r="I1158" s="16">
        <v>28336832</v>
      </c>
      <c r="J1158" s="16">
        <v>18231280</v>
      </c>
      <c r="L1158" s="13">
        <v>17623153</v>
      </c>
    </row>
    <row r="1159" spans="1:12" x14ac:dyDescent="0.15">
      <c r="A1159" t="s">
        <v>152</v>
      </c>
      <c r="B1159" t="s">
        <v>153</v>
      </c>
      <c r="C1159" t="s">
        <v>1786</v>
      </c>
      <c r="D1159" t="s">
        <v>1787</v>
      </c>
      <c r="E1159" s="15" t="str">
        <f t="shared" si="34"/>
        <v>542 - CONTROLE AMBIENTAL</v>
      </c>
      <c r="F1159" s="15" t="str">
        <f>VLOOKUP(A1159,tab_funcao!$A$2:$C$115,3,FALSE)</f>
        <v>18 - Gestão Ambiental</v>
      </c>
      <c r="G1159" s="15" t="str">
        <f t="shared" si="35"/>
        <v>20X4 - MANUTENCAO DO SISTEMA DE PROTECAO DA AMAZONIA - SIPAM</v>
      </c>
      <c r="H1159" s="15" t="s">
        <v>246</v>
      </c>
      <c r="I1159" s="16">
        <v>21519634</v>
      </c>
      <c r="J1159" s="16">
        <v>31202506</v>
      </c>
      <c r="K1159" s="13">
        <v>3129894</v>
      </c>
      <c r="L1159" s="13">
        <v>24609736</v>
      </c>
    </row>
    <row r="1160" spans="1:12" x14ac:dyDescent="0.15">
      <c r="A1160" t="s">
        <v>152</v>
      </c>
      <c r="B1160" t="s">
        <v>153</v>
      </c>
      <c r="C1160" t="s">
        <v>1788</v>
      </c>
      <c r="D1160" t="s">
        <v>1789</v>
      </c>
      <c r="E1160" s="15" t="str">
        <f t="shared" si="34"/>
        <v>542 - CONTROLE AMBIENTAL</v>
      </c>
      <c r="F1160" s="15" t="str">
        <f>VLOOKUP(A1160,tab_funcao!$A$2:$C$115,3,FALSE)</f>
        <v>18 - Gestão Ambiental</v>
      </c>
      <c r="G1160" s="15" t="str">
        <f t="shared" si="35"/>
        <v>213E - ESTUDOS AMBIENTAIS DE AREAS SEDIMENTARES</v>
      </c>
      <c r="H1160" s="15" t="s">
        <v>247</v>
      </c>
      <c r="I1160" s="15"/>
      <c r="J1160" s="16">
        <v>327526</v>
      </c>
      <c r="L1160" s="13">
        <v>316318</v>
      </c>
    </row>
    <row r="1161" spans="1:12" x14ac:dyDescent="0.15">
      <c r="A1161" t="s">
        <v>152</v>
      </c>
      <c r="B1161" t="s">
        <v>153</v>
      </c>
      <c r="C1161" t="s">
        <v>1788</v>
      </c>
      <c r="D1161" t="s">
        <v>1789</v>
      </c>
      <c r="E1161" s="15" t="str">
        <f t="shared" si="34"/>
        <v>542 - CONTROLE AMBIENTAL</v>
      </c>
      <c r="F1161" s="15" t="str">
        <f>VLOOKUP(A1161,tab_funcao!$A$2:$C$115,3,FALSE)</f>
        <v>18 - Gestão Ambiental</v>
      </c>
      <c r="G1161" s="15" t="str">
        <f t="shared" si="35"/>
        <v>213E - ESTUDOS AMBIENTAIS DE AREAS SEDIMENTARES</v>
      </c>
      <c r="H1161" s="15" t="s">
        <v>246</v>
      </c>
      <c r="I1161" s="15"/>
      <c r="J1161" s="16">
        <v>475233</v>
      </c>
      <c r="L1161" s="13">
        <v>437255</v>
      </c>
    </row>
    <row r="1162" spans="1:12" x14ac:dyDescent="0.15">
      <c r="A1162" t="s">
        <v>152</v>
      </c>
      <c r="B1162" t="s">
        <v>153</v>
      </c>
      <c r="C1162" t="s">
        <v>1790</v>
      </c>
      <c r="D1162" t="s">
        <v>1791</v>
      </c>
      <c r="E1162" s="15" t="str">
        <f t="shared" si="34"/>
        <v>542 - CONTROLE AMBIENTAL</v>
      </c>
      <c r="F1162" s="15" t="str">
        <f>VLOOKUP(A1162,tab_funcao!$A$2:$C$115,3,FALSE)</f>
        <v>18 - Gestão Ambiental</v>
      </c>
      <c r="G1162" s="15" t="str">
        <f t="shared" si="35"/>
        <v>214M - PREVENCAO E CONTROLE DE INCENDIOS FLORESTAIS NAS AREAS FEDER</v>
      </c>
      <c r="H1162" s="15" t="s">
        <v>246</v>
      </c>
      <c r="I1162" s="16">
        <v>29700000</v>
      </c>
      <c r="J1162" s="16">
        <v>29655028</v>
      </c>
      <c r="K1162" s="13">
        <v>6065334</v>
      </c>
      <c r="L1162" s="13">
        <v>38611058</v>
      </c>
    </row>
    <row r="1163" spans="1:12" x14ac:dyDescent="0.15">
      <c r="A1163" t="s">
        <v>152</v>
      </c>
      <c r="B1163" t="s">
        <v>153</v>
      </c>
      <c r="C1163" t="s">
        <v>1792</v>
      </c>
      <c r="D1163" t="s">
        <v>1793</v>
      </c>
      <c r="E1163" s="15" t="str">
        <f t="shared" si="34"/>
        <v>542 - CONTROLE AMBIENTAL</v>
      </c>
      <c r="F1163" s="15" t="str">
        <f>VLOOKUP(A1163,tab_funcao!$A$2:$C$115,3,FALSE)</f>
        <v>18 - Gestão Ambiental</v>
      </c>
      <c r="G1163" s="15" t="str">
        <f t="shared" si="35"/>
        <v>214O - GESTAO DO USO SUSTENTAVEL DA BIODIVERSIDADE E RECUPERACAO AM</v>
      </c>
      <c r="H1163" s="15" t="s">
        <v>246</v>
      </c>
      <c r="I1163" s="16">
        <v>12000000</v>
      </c>
      <c r="J1163" s="16">
        <v>11541034</v>
      </c>
      <c r="K1163" s="13">
        <v>2704444</v>
      </c>
      <c r="L1163" s="13">
        <v>15272190</v>
      </c>
    </row>
    <row r="1164" spans="1:12" x14ac:dyDescent="0.15">
      <c r="A1164" t="s">
        <v>152</v>
      </c>
      <c r="B1164" t="s">
        <v>153</v>
      </c>
      <c r="C1164" t="s">
        <v>1794</v>
      </c>
      <c r="D1164" t="s">
        <v>1795</v>
      </c>
      <c r="E1164" s="15" t="str">
        <f t="shared" ref="E1164:E1227" si="36">A1164&amp;" - "&amp;B1164</f>
        <v>542 - CONTROLE AMBIENTAL</v>
      </c>
      <c r="F1164" s="15" t="str">
        <f>VLOOKUP(A1164,tab_funcao!$A$2:$C$115,3,FALSE)</f>
        <v>18 - Gestão Ambiental</v>
      </c>
      <c r="G1164" s="15" t="str">
        <f t="shared" ref="G1164:G1227" si="37">C1164&amp;" - "&amp;D1164</f>
        <v>218R - MONITORAMENTO AMBIENTAL E GESTAO DA INFORMACAO SOBRE O MEIO</v>
      </c>
      <c r="H1164" s="15" t="s">
        <v>246</v>
      </c>
      <c r="I1164" s="16">
        <v>4500000</v>
      </c>
      <c r="J1164" s="16">
        <v>4500000</v>
      </c>
      <c r="K1164" s="13">
        <v>1036000</v>
      </c>
      <c r="L1164" s="13">
        <v>3572759</v>
      </c>
    </row>
    <row r="1165" spans="1:12" x14ac:dyDescent="0.15">
      <c r="A1165" t="s">
        <v>152</v>
      </c>
      <c r="B1165" t="s">
        <v>153</v>
      </c>
      <c r="C1165" t="s">
        <v>1796</v>
      </c>
      <c r="D1165" t="s">
        <v>1797</v>
      </c>
      <c r="E1165" s="15" t="str">
        <f t="shared" si="36"/>
        <v>542 - CONTROLE AMBIENTAL</v>
      </c>
      <c r="F1165" s="15" t="str">
        <f>VLOOKUP(A1165,tab_funcao!$A$2:$C$115,3,FALSE)</f>
        <v>18 - Gestão Ambiental</v>
      </c>
      <c r="G1165" s="15" t="str">
        <f t="shared" si="37"/>
        <v>21A9 - IMPLEMENTACAO DE PROGRAMAS, PLANOS E ACOES PARA MELHORIA DA</v>
      </c>
      <c r="H1165" s="15" t="s">
        <v>247</v>
      </c>
      <c r="I1165" s="16">
        <v>338508</v>
      </c>
      <c r="J1165" s="16">
        <v>1750935</v>
      </c>
      <c r="L1165" s="13">
        <v>1691018</v>
      </c>
    </row>
    <row r="1166" spans="1:12" x14ac:dyDescent="0.15">
      <c r="A1166" t="s">
        <v>152</v>
      </c>
      <c r="B1166" t="s">
        <v>153</v>
      </c>
      <c r="C1166" t="s">
        <v>1796</v>
      </c>
      <c r="D1166" t="s">
        <v>1797</v>
      </c>
      <c r="E1166" s="15" t="str">
        <f t="shared" si="36"/>
        <v>542 - CONTROLE AMBIENTAL</v>
      </c>
      <c r="F1166" s="15" t="str">
        <f>VLOOKUP(A1166,tab_funcao!$A$2:$C$115,3,FALSE)</f>
        <v>18 - Gestão Ambiental</v>
      </c>
      <c r="G1166" s="15" t="str">
        <f t="shared" si="37"/>
        <v>21A9 - IMPLEMENTACAO DE PROGRAMAS, PLANOS E ACOES PARA MELHORIA DA</v>
      </c>
      <c r="H1166" s="15" t="s">
        <v>246</v>
      </c>
      <c r="I1166" s="16">
        <v>3461492</v>
      </c>
      <c r="J1166" s="16">
        <v>2540573</v>
      </c>
      <c r="L1166" s="13">
        <v>10473266</v>
      </c>
    </row>
    <row r="1167" spans="1:12" x14ac:dyDescent="0.15">
      <c r="A1167" t="s">
        <v>152</v>
      </c>
      <c r="B1167" t="s">
        <v>153</v>
      </c>
      <c r="C1167" t="s">
        <v>1798</v>
      </c>
      <c r="D1167" t="s">
        <v>1799</v>
      </c>
      <c r="E1167" s="15" t="str">
        <f t="shared" si="36"/>
        <v>542 - CONTROLE AMBIENTAL</v>
      </c>
      <c r="F1167" s="15" t="str">
        <f>VLOOKUP(A1167,tab_funcao!$A$2:$C$115,3,FALSE)</f>
        <v>18 - Gestão Ambiental</v>
      </c>
      <c r="G1167" s="15" t="str">
        <f t="shared" si="37"/>
        <v>21AB - MONITORAMENTO, AVALIACAO E CONTROLE DE SUBSTANCIAS, PRODUTOS</v>
      </c>
      <c r="H1167" s="15" t="s">
        <v>246</v>
      </c>
      <c r="I1167" s="16">
        <v>1100000</v>
      </c>
      <c r="J1167" s="16">
        <v>1075078</v>
      </c>
      <c r="K1167" s="13">
        <v>335000</v>
      </c>
      <c r="L1167" s="13">
        <v>1065524</v>
      </c>
    </row>
    <row r="1168" spans="1:12" x14ac:dyDescent="0.15">
      <c r="A1168" t="s">
        <v>152</v>
      </c>
      <c r="B1168" t="s">
        <v>153</v>
      </c>
      <c r="C1168" t="s">
        <v>1800</v>
      </c>
      <c r="D1168" t="s">
        <v>1801</v>
      </c>
      <c r="E1168" s="15" t="str">
        <f t="shared" si="36"/>
        <v>542 - CONTROLE AMBIENTAL</v>
      </c>
      <c r="F1168" s="15" t="str">
        <f>VLOOKUP(A1168,tab_funcao!$A$2:$C$115,3,FALSE)</f>
        <v>18 - Gestão Ambiental</v>
      </c>
      <c r="G1168" s="15" t="str">
        <f t="shared" si="37"/>
        <v>21BS - PREVENCAO, FISCALIZACAO, COMBATE E CONTROLE AO DESMATAMENTO</v>
      </c>
      <c r="H1168" s="15" t="s">
        <v>246</v>
      </c>
      <c r="I1168" s="15"/>
      <c r="J1168" s="15"/>
      <c r="L1168" s="13">
        <v>50000000</v>
      </c>
    </row>
    <row r="1169" spans="1:12" x14ac:dyDescent="0.15">
      <c r="A1169" t="s">
        <v>152</v>
      </c>
      <c r="B1169" t="s">
        <v>153</v>
      </c>
      <c r="C1169" t="s">
        <v>1802</v>
      </c>
      <c r="D1169" t="s">
        <v>1803</v>
      </c>
      <c r="E1169" s="15" t="str">
        <f t="shared" si="36"/>
        <v>542 - CONTROLE AMBIENTAL</v>
      </c>
      <c r="F1169" s="15" t="str">
        <f>VLOOKUP(A1169,tab_funcao!$A$2:$C$115,3,FALSE)</f>
        <v>18 - Gestão Ambiental</v>
      </c>
      <c r="G1169" s="15" t="str">
        <f t="shared" si="37"/>
        <v>6925 - LICENCIAMENTO AMBIENTAL FEDERAL</v>
      </c>
      <c r="H1169" s="15" t="s">
        <v>246</v>
      </c>
      <c r="I1169" s="16">
        <v>4600000</v>
      </c>
      <c r="J1169" s="16">
        <v>4602305</v>
      </c>
      <c r="K1169" s="13">
        <v>292000</v>
      </c>
      <c r="L1169" s="13">
        <v>3654261</v>
      </c>
    </row>
    <row r="1170" spans="1:12" x14ac:dyDescent="0.15">
      <c r="A1170" t="s">
        <v>154</v>
      </c>
      <c r="B1170" t="s">
        <v>155</v>
      </c>
      <c r="C1170" t="s">
        <v>1804</v>
      </c>
      <c r="D1170" t="s">
        <v>1805</v>
      </c>
      <c r="E1170" s="15" t="str">
        <f t="shared" si="36"/>
        <v>543 - RECUPERACAO DE AREAS DEGRADADAS</v>
      </c>
      <c r="F1170" s="15" t="str">
        <f>VLOOKUP(A1170,tab_funcao!$A$2:$C$115,3,FALSE)</f>
        <v>18 - Gestão Ambiental</v>
      </c>
      <c r="G1170" s="15" t="str">
        <f t="shared" si="37"/>
        <v>10TT - MONITORAMENTO DA RECUPERACAO AMBIENTAL DA BACIA CARBONIFERA</v>
      </c>
      <c r="H1170" s="15" t="s">
        <v>247</v>
      </c>
      <c r="I1170" s="16">
        <v>96717</v>
      </c>
      <c r="J1170" s="16">
        <v>85065</v>
      </c>
      <c r="L1170" s="13">
        <v>82154</v>
      </c>
    </row>
    <row r="1171" spans="1:12" x14ac:dyDescent="0.15">
      <c r="A1171" t="s">
        <v>154</v>
      </c>
      <c r="B1171" t="s">
        <v>155</v>
      </c>
      <c r="C1171" t="s">
        <v>1804</v>
      </c>
      <c r="D1171" t="s">
        <v>1805</v>
      </c>
      <c r="E1171" s="15" t="str">
        <f t="shared" si="36"/>
        <v>543 - RECUPERACAO DE AREAS DEGRADADAS</v>
      </c>
      <c r="F1171" s="15" t="str">
        <f>VLOOKUP(A1171,tab_funcao!$A$2:$C$115,3,FALSE)</f>
        <v>18 - Gestão Ambiental</v>
      </c>
      <c r="G1171" s="15" t="str">
        <f t="shared" si="37"/>
        <v>10TT - MONITORAMENTO DA RECUPERACAO AMBIENTAL DA BACIA CARBONIFERA</v>
      </c>
      <c r="H1171" s="15" t="s">
        <v>246</v>
      </c>
      <c r="I1171" s="16">
        <v>103283</v>
      </c>
      <c r="J1171" s="16">
        <v>123427</v>
      </c>
      <c r="L1171" s="13">
        <v>113563</v>
      </c>
    </row>
    <row r="1172" spans="1:12" x14ac:dyDescent="0.15">
      <c r="A1172" t="s">
        <v>154</v>
      </c>
      <c r="B1172" t="s">
        <v>155</v>
      </c>
      <c r="C1172" t="s">
        <v>1806</v>
      </c>
      <c r="D1172" t="s">
        <v>1807</v>
      </c>
      <c r="E1172" s="15" t="str">
        <f t="shared" si="36"/>
        <v>543 - RECUPERACAO DE AREAS DEGRADADAS</v>
      </c>
      <c r="F1172" s="15" t="str">
        <f>VLOOKUP(A1172,tab_funcao!$A$2:$C$115,3,FALSE)</f>
        <v>18 - Gestão Ambiental</v>
      </c>
      <c r="G1172" s="15" t="str">
        <f t="shared" si="37"/>
        <v>125F - IMPLEMENTACAO DA RECUPERACAO AMBIENTAL DA BACIA CARBONIFERA</v>
      </c>
      <c r="H1172" s="15" t="s">
        <v>246</v>
      </c>
      <c r="I1172" s="16">
        <v>8074000</v>
      </c>
      <c r="J1172" s="16">
        <v>10000000</v>
      </c>
      <c r="K1172" s="13">
        <v>35000</v>
      </c>
      <c r="L1172" s="13">
        <v>7927207</v>
      </c>
    </row>
    <row r="1173" spans="1:12" x14ac:dyDescent="0.15">
      <c r="A1173" t="s">
        <v>154</v>
      </c>
      <c r="B1173" t="s">
        <v>155</v>
      </c>
      <c r="C1173" t="s">
        <v>1808</v>
      </c>
      <c r="D1173" t="s">
        <v>1809</v>
      </c>
      <c r="E1173" s="15" t="str">
        <f t="shared" si="36"/>
        <v>543 - RECUPERACAO DE AREAS DEGRADADAS</v>
      </c>
      <c r="F1173" s="15" t="str">
        <f>VLOOKUP(A1173,tab_funcao!$A$2:$C$115,3,FALSE)</f>
        <v>18 - Gestão Ambiental</v>
      </c>
      <c r="G1173" s="15" t="str">
        <f t="shared" si="37"/>
        <v>20I3 - DESCOMISSIONAMENTO DE UNIDADES MINERO-INDUSTRIAIS DE MATERIA</v>
      </c>
      <c r="H1173" s="15" t="s">
        <v>246</v>
      </c>
      <c r="I1173" s="16">
        <v>5000000</v>
      </c>
      <c r="J1173" s="16">
        <v>10000000</v>
      </c>
      <c r="L1173" s="13">
        <v>10768411</v>
      </c>
    </row>
    <row r="1174" spans="1:12" x14ac:dyDescent="0.15">
      <c r="A1174" t="s">
        <v>156</v>
      </c>
      <c r="B1174" t="s">
        <v>157</v>
      </c>
      <c r="C1174" t="s">
        <v>1810</v>
      </c>
      <c r="D1174" t="s">
        <v>1811</v>
      </c>
      <c r="E1174" s="15" t="str">
        <f t="shared" si="36"/>
        <v>544 - RECURSOS HIDRICOS</v>
      </c>
      <c r="F1174" s="15" t="str">
        <f>VLOOKUP(A1174,tab_funcao!$A$2:$C$115,3,FALSE)</f>
        <v>18 - Gestão Ambiental</v>
      </c>
      <c r="G1174" s="15" t="str">
        <f t="shared" si="37"/>
        <v>00LX - TRANSFERENCIA DOS RECURSOS DA COBRANCA AS AGENCIAS DE AGUAS</v>
      </c>
      <c r="H1174" s="15" t="s">
        <v>246</v>
      </c>
      <c r="I1174" s="16">
        <v>82489311</v>
      </c>
      <c r="J1174" s="16">
        <v>91617028</v>
      </c>
      <c r="K1174" s="13">
        <v>82489311</v>
      </c>
      <c r="L1174" s="13">
        <v>91617028</v>
      </c>
    </row>
    <row r="1175" spans="1:12" x14ac:dyDescent="0.15">
      <c r="A1175" t="s">
        <v>156</v>
      </c>
      <c r="B1175" t="s">
        <v>157</v>
      </c>
      <c r="C1175" t="s">
        <v>1812</v>
      </c>
      <c r="D1175" t="s">
        <v>1813</v>
      </c>
      <c r="E1175" s="15" t="str">
        <f t="shared" si="36"/>
        <v>544 - RECURSOS HIDRICOS</v>
      </c>
      <c r="F1175" s="15" t="str">
        <f>VLOOKUP(A1175,tab_funcao!$A$2:$C$115,3,FALSE)</f>
        <v>18 - Gestão Ambiental</v>
      </c>
      <c r="G1175" s="15" t="str">
        <f t="shared" si="37"/>
        <v>109H - CONSTRUCAO DE BARRAGENS</v>
      </c>
      <c r="H1175" s="15" t="s">
        <v>246</v>
      </c>
      <c r="I1175" s="16">
        <v>20000000</v>
      </c>
      <c r="J1175" s="16">
        <v>48500000</v>
      </c>
      <c r="L1175" s="13">
        <v>104887655</v>
      </c>
    </row>
    <row r="1176" spans="1:12" x14ac:dyDescent="0.15">
      <c r="A1176" t="s">
        <v>156</v>
      </c>
      <c r="B1176" t="s">
        <v>157</v>
      </c>
      <c r="C1176" t="s">
        <v>1814</v>
      </c>
      <c r="D1176" t="s">
        <v>1815</v>
      </c>
      <c r="E1176" s="15" t="str">
        <f t="shared" si="36"/>
        <v>544 - RECURSOS HIDRICOS</v>
      </c>
      <c r="F1176" s="15" t="str">
        <f>VLOOKUP(A1176,tab_funcao!$A$2:$C$115,3,FALSE)</f>
        <v>18 - Gestão Ambiental</v>
      </c>
      <c r="G1176" s="15" t="str">
        <f t="shared" si="37"/>
        <v>109I - CONSTRUCAO DE ACUDES</v>
      </c>
      <c r="H1176" s="15" t="s">
        <v>246</v>
      </c>
      <c r="I1176" s="15"/>
      <c r="J1176" s="15"/>
      <c r="L1176" s="13">
        <v>0</v>
      </c>
    </row>
    <row r="1177" spans="1:12" x14ac:dyDescent="0.15">
      <c r="A1177" t="s">
        <v>156</v>
      </c>
      <c r="B1177" t="s">
        <v>157</v>
      </c>
      <c r="C1177" t="s">
        <v>1816</v>
      </c>
      <c r="D1177" t="s">
        <v>1817</v>
      </c>
      <c r="E1177" s="15" t="str">
        <f t="shared" si="36"/>
        <v>544 - RECURSOS HIDRICOS</v>
      </c>
      <c r="F1177" s="15" t="str">
        <f>VLOOKUP(A1177,tab_funcao!$A$2:$C$115,3,FALSE)</f>
        <v>18 - Gestão Ambiental</v>
      </c>
      <c r="G1177" s="15" t="str">
        <f t="shared" si="37"/>
        <v>109J - CONSTRUCAO DE ADUTORAS</v>
      </c>
      <c r="H1177" s="15" t="s">
        <v>246</v>
      </c>
      <c r="I1177" s="15"/>
      <c r="J1177" s="16">
        <v>20000000</v>
      </c>
      <c r="L1177" s="13">
        <v>51474972</v>
      </c>
    </row>
    <row r="1178" spans="1:12" x14ac:dyDescent="0.15">
      <c r="A1178" t="s">
        <v>156</v>
      </c>
      <c r="B1178" t="s">
        <v>157</v>
      </c>
      <c r="C1178" t="s">
        <v>1818</v>
      </c>
      <c r="D1178" t="s">
        <v>1819</v>
      </c>
      <c r="E1178" s="15" t="str">
        <f t="shared" si="36"/>
        <v>544 - RECURSOS HIDRICOS</v>
      </c>
      <c r="F1178" s="15" t="str">
        <f>VLOOKUP(A1178,tab_funcao!$A$2:$C$115,3,FALSE)</f>
        <v>18 - Gestão Ambiental</v>
      </c>
      <c r="G1178" s="15" t="str">
        <f t="shared" si="37"/>
        <v>10CT - CONSTRUCAO DO CANAL ADUTOR DO SERTAO ALAGOANO</v>
      </c>
      <c r="H1178" s="15" t="s">
        <v>246</v>
      </c>
      <c r="I1178" s="16">
        <v>3385000</v>
      </c>
      <c r="J1178" s="16">
        <v>67640000</v>
      </c>
      <c r="L1178" s="13">
        <v>92714173</v>
      </c>
    </row>
    <row r="1179" spans="1:12" x14ac:dyDescent="0.15">
      <c r="A1179" t="s">
        <v>156</v>
      </c>
      <c r="B1179" t="s">
        <v>157</v>
      </c>
      <c r="C1179" t="s">
        <v>1820</v>
      </c>
      <c r="D1179" t="s">
        <v>1821</v>
      </c>
      <c r="E1179" s="15" t="str">
        <f t="shared" si="36"/>
        <v>544 - RECURSOS HIDRICOS</v>
      </c>
      <c r="F1179" s="15" t="str">
        <f>VLOOKUP(A1179,tab_funcao!$A$2:$C$115,3,FALSE)</f>
        <v>18 - Gestão Ambiental</v>
      </c>
      <c r="G1179" s="15" t="str">
        <f t="shared" si="37"/>
        <v>10DC - CONSTRUCAO DA BARRAGEM OITICICA NO ESTADO DO RIO GRANDE DO N</v>
      </c>
      <c r="H1179" s="15" t="s">
        <v>246</v>
      </c>
      <c r="I1179" s="16">
        <v>21500000</v>
      </c>
      <c r="J1179" s="16">
        <v>25585000</v>
      </c>
      <c r="L1179" s="13">
        <v>80158298</v>
      </c>
    </row>
    <row r="1180" spans="1:12" x14ac:dyDescent="0.15">
      <c r="A1180" t="s">
        <v>156</v>
      </c>
      <c r="B1180" t="s">
        <v>157</v>
      </c>
      <c r="C1180" t="s">
        <v>1822</v>
      </c>
      <c r="D1180" t="s">
        <v>1823</v>
      </c>
      <c r="E1180" s="15" t="str">
        <f t="shared" si="36"/>
        <v>544 - RECURSOS HIDRICOS</v>
      </c>
      <c r="F1180" s="15" t="str">
        <f>VLOOKUP(A1180,tab_funcao!$A$2:$C$115,3,FALSE)</f>
        <v>18 - Gestão Ambiental</v>
      </c>
      <c r="G1180" s="15" t="str">
        <f t="shared" si="37"/>
        <v>10F6 - IMPLANTACAO DA ADUTORA DO AGRESTE NO ESTADO DE PERNAMBUCO</v>
      </c>
      <c r="H1180" s="15" t="s">
        <v>246</v>
      </c>
      <c r="I1180" s="16">
        <v>60700000</v>
      </c>
      <c r="J1180" s="16">
        <v>40000000</v>
      </c>
      <c r="L1180" s="13">
        <v>131133431</v>
      </c>
    </row>
    <row r="1181" spans="1:12" x14ac:dyDescent="0.15">
      <c r="A1181" t="s">
        <v>156</v>
      </c>
      <c r="B1181" t="s">
        <v>157</v>
      </c>
      <c r="C1181" t="s">
        <v>1824</v>
      </c>
      <c r="D1181" t="s">
        <v>1825</v>
      </c>
      <c r="E1181" s="15" t="str">
        <f t="shared" si="36"/>
        <v>544 - RECURSOS HIDRICOS</v>
      </c>
      <c r="F1181" s="15" t="str">
        <f>VLOOKUP(A1181,tab_funcao!$A$2:$C$115,3,FALSE)</f>
        <v>18 - Gestão Ambiental</v>
      </c>
      <c r="G1181" s="15" t="str">
        <f t="shared" si="37"/>
        <v>10GM - ESTUDOS E PROJETOS DE INFRAESTRUTURA PARA SEGURANCA HIDRICA</v>
      </c>
      <c r="H1181" s="15" t="s">
        <v>247</v>
      </c>
      <c r="I1181" s="15"/>
      <c r="J1181" s="15"/>
      <c r="L1181" s="13">
        <v>4080074</v>
      </c>
    </row>
    <row r="1182" spans="1:12" x14ac:dyDescent="0.15">
      <c r="A1182" t="s">
        <v>156</v>
      </c>
      <c r="B1182" t="s">
        <v>157</v>
      </c>
      <c r="C1182" t="s">
        <v>1824</v>
      </c>
      <c r="D1182" t="s">
        <v>1825</v>
      </c>
      <c r="E1182" s="15" t="str">
        <f t="shared" si="36"/>
        <v>544 - RECURSOS HIDRICOS</v>
      </c>
      <c r="F1182" s="15" t="str">
        <f>VLOOKUP(A1182,tab_funcao!$A$2:$C$115,3,FALSE)</f>
        <v>18 - Gestão Ambiental</v>
      </c>
      <c r="G1182" s="15" t="str">
        <f t="shared" si="37"/>
        <v>10GM - ESTUDOS E PROJETOS DE INFRAESTRUTURA PARA SEGURANCA HIDRICA</v>
      </c>
      <c r="H1182" s="15" t="s">
        <v>246</v>
      </c>
      <c r="I1182" s="16">
        <v>3386390</v>
      </c>
      <c r="J1182" s="16">
        <v>1000000</v>
      </c>
      <c r="L1182" s="13">
        <v>1040718</v>
      </c>
    </row>
    <row r="1183" spans="1:12" x14ac:dyDescent="0.15">
      <c r="A1183" t="s">
        <v>156</v>
      </c>
      <c r="B1183" t="s">
        <v>157</v>
      </c>
      <c r="C1183" t="s">
        <v>1826</v>
      </c>
      <c r="D1183" t="s">
        <v>1827</v>
      </c>
      <c r="E1183" s="15" t="str">
        <f t="shared" si="36"/>
        <v>544 - RECURSOS HIDRICOS</v>
      </c>
      <c r="F1183" s="15" t="str">
        <f>VLOOKUP(A1183,tab_funcao!$A$2:$C$115,3,FALSE)</f>
        <v>18 - Gestão Ambiental</v>
      </c>
      <c r="G1183" s="15" t="str">
        <f t="shared" si="37"/>
        <v>10ZW - RECUPERACAO HIDROAMBIENTAL NAS BACIAS HIDROGRAFICAS NA AREA</v>
      </c>
      <c r="H1183" s="15" t="s">
        <v>247</v>
      </c>
      <c r="I1183" s="15"/>
      <c r="J1183" s="15"/>
      <c r="L1183" s="13">
        <v>6190000</v>
      </c>
    </row>
    <row r="1184" spans="1:12" x14ac:dyDescent="0.15">
      <c r="A1184" t="s">
        <v>156</v>
      </c>
      <c r="B1184" t="s">
        <v>157</v>
      </c>
      <c r="C1184" t="s">
        <v>1826</v>
      </c>
      <c r="D1184" t="s">
        <v>1827</v>
      </c>
      <c r="E1184" s="15" t="str">
        <f t="shared" si="36"/>
        <v>544 - RECURSOS HIDRICOS</v>
      </c>
      <c r="F1184" s="15" t="str">
        <f>VLOOKUP(A1184,tab_funcao!$A$2:$C$115,3,FALSE)</f>
        <v>18 - Gestão Ambiental</v>
      </c>
      <c r="G1184" s="15" t="str">
        <f t="shared" si="37"/>
        <v>10ZW - RECUPERACAO HIDROAMBIENTAL NAS BACIAS HIDROGRAFICAS NA AREA</v>
      </c>
      <c r="H1184" s="15" t="s">
        <v>246</v>
      </c>
      <c r="I1184" s="16">
        <v>17506696</v>
      </c>
      <c r="J1184" s="16">
        <v>7771709</v>
      </c>
      <c r="L1184" s="13">
        <v>6922396</v>
      </c>
    </row>
    <row r="1185" spans="1:12" x14ac:dyDescent="0.15">
      <c r="A1185" t="s">
        <v>156</v>
      </c>
      <c r="B1185" t="s">
        <v>157</v>
      </c>
      <c r="C1185" t="s">
        <v>1828</v>
      </c>
      <c r="D1185" t="s">
        <v>1829</v>
      </c>
      <c r="E1185" s="15" t="str">
        <f t="shared" si="36"/>
        <v>544 - RECURSOS HIDRICOS</v>
      </c>
      <c r="F1185" s="15" t="str">
        <f>VLOOKUP(A1185,tab_funcao!$A$2:$C$115,3,FALSE)</f>
        <v>18 - Gestão Ambiental</v>
      </c>
      <c r="G1185" s="15" t="str">
        <f t="shared" si="37"/>
        <v>116F - IMPLANTACAO, AMPLIACAO, MELHORIAS OU ADEQUACAO DE SISTEMAS D</v>
      </c>
      <c r="H1185" s="15" t="s">
        <v>246</v>
      </c>
      <c r="I1185" s="16">
        <v>8477757</v>
      </c>
      <c r="J1185" s="16">
        <v>8477757</v>
      </c>
      <c r="L1185" s="13">
        <v>7551285</v>
      </c>
    </row>
    <row r="1186" spans="1:12" x14ac:dyDescent="0.15">
      <c r="A1186" t="s">
        <v>156</v>
      </c>
      <c r="B1186" t="s">
        <v>157</v>
      </c>
      <c r="C1186" t="s">
        <v>1830</v>
      </c>
      <c r="D1186" t="s">
        <v>1831</v>
      </c>
      <c r="E1186" s="15" t="str">
        <f t="shared" si="36"/>
        <v>544 - RECURSOS HIDRICOS</v>
      </c>
      <c r="F1186" s="15" t="str">
        <f>VLOOKUP(A1186,tab_funcao!$A$2:$C$115,3,FALSE)</f>
        <v>18 - Gestão Ambiental</v>
      </c>
      <c r="G1186" s="15" t="str">
        <f t="shared" si="37"/>
        <v>11AA - CONSTRUCAO DA BARRAGEM FRONTEIRAS NO ESTADO DO CEARA</v>
      </c>
      <c r="H1186" s="15" t="s">
        <v>246</v>
      </c>
      <c r="I1186" s="16">
        <v>39168011</v>
      </c>
      <c r="J1186" s="16">
        <v>58000000</v>
      </c>
      <c r="K1186" s="13">
        <v>600000</v>
      </c>
      <c r="L1186" s="13">
        <v>968457</v>
      </c>
    </row>
    <row r="1187" spans="1:12" x14ac:dyDescent="0.15">
      <c r="A1187" t="s">
        <v>156</v>
      </c>
      <c r="B1187" t="s">
        <v>157</v>
      </c>
      <c r="C1187" t="s">
        <v>1832</v>
      </c>
      <c r="D1187" t="s">
        <v>1833</v>
      </c>
      <c r="E1187" s="15" t="str">
        <f t="shared" si="36"/>
        <v>544 - RECURSOS HIDRICOS</v>
      </c>
      <c r="F1187" s="15" t="str">
        <f>VLOOKUP(A1187,tab_funcao!$A$2:$C$115,3,FALSE)</f>
        <v>18 - Gestão Ambiental</v>
      </c>
      <c r="G1187" s="15" t="str">
        <f t="shared" si="37"/>
        <v>12EP - INTEGRACAO DO RIO SAO FRANCISCO COM AS BACIAS DO NORDESTE SE</v>
      </c>
      <c r="H1187" s="15" t="s">
        <v>246</v>
      </c>
      <c r="I1187" s="16">
        <v>117050000</v>
      </c>
      <c r="J1187" s="16">
        <v>150000000</v>
      </c>
      <c r="L1187" s="13">
        <v>134850271</v>
      </c>
    </row>
    <row r="1188" spans="1:12" x14ac:dyDescent="0.15">
      <c r="A1188" t="s">
        <v>156</v>
      </c>
      <c r="B1188" t="s">
        <v>157</v>
      </c>
      <c r="C1188" t="s">
        <v>1834</v>
      </c>
      <c r="D1188" t="s">
        <v>1835</v>
      </c>
      <c r="E1188" s="15" t="str">
        <f t="shared" si="36"/>
        <v>544 - RECURSOS HIDRICOS</v>
      </c>
      <c r="F1188" s="15" t="str">
        <f>VLOOKUP(A1188,tab_funcao!$A$2:$C$115,3,FALSE)</f>
        <v>18 - Gestão Ambiental</v>
      </c>
      <c r="G1188" s="15" t="str">
        <f t="shared" si="37"/>
        <v>12G6 - RECUPERACAO DE RESERVATORIOS ESTRATEGICOS PARA A INTEGRACAO</v>
      </c>
      <c r="H1188" s="15" t="s">
        <v>246</v>
      </c>
      <c r="I1188" s="16">
        <v>14000000</v>
      </c>
      <c r="J1188" s="16">
        <v>30000000</v>
      </c>
      <c r="L1188" s="13">
        <v>33500000</v>
      </c>
    </row>
    <row r="1189" spans="1:12" x14ac:dyDescent="0.15">
      <c r="A1189" t="s">
        <v>156</v>
      </c>
      <c r="B1189" t="s">
        <v>157</v>
      </c>
      <c r="C1189" t="s">
        <v>1836</v>
      </c>
      <c r="D1189" t="s">
        <v>1837</v>
      </c>
      <c r="E1189" s="15" t="str">
        <f t="shared" si="36"/>
        <v>544 - RECURSOS HIDRICOS</v>
      </c>
      <c r="F1189" s="15" t="str">
        <f>VLOOKUP(A1189,tab_funcao!$A$2:$C$115,3,FALSE)</f>
        <v>18 - Gestão Ambiental</v>
      </c>
      <c r="G1189" s="15" t="str">
        <f t="shared" si="37"/>
        <v>12G7 - CONSTRUCAO DO CANAL ADUTOR VERTENTE LITORANEA COM 112,5 KM N</v>
      </c>
      <c r="H1189" s="15" t="s">
        <v>246</v>
      </c>
      <c r="I1189" s="16">
        <v>61050000</v>
      </c>
      <c r="J1189" s="16">
        <v>40000000</v>
      </c>
      <c r="L1189" s="13">
        <v>97098327</v>
      </c>
    </row>
    <row r="1190" spans="1:12" x14ac:dyDescent="0.15">
      <c r="A1190" t="s">
        <v>156</v>
      </c>
      <c r="B1190" t="s">
        <v>157</v>
      </c>
      <c r="C1190" t="s">
        <v>1838</v>
      </c>
      <c r="D1190" t="s">
        <v>1839</v>
      </c>
      <c r="E1190" s="15" t="str">
        <f t="shared" si="36"/>
        <v>544 - RECURSOS HIDRICOS</v>
      </c>
      <c r="F1190" s="15" t="str">
        <f>VLOOKUP(A1190,tab_funcao!$A$2:$C$115,3,FALSE)</f>
        <v>18 - Gestão Ambiental</v>
      </c>
      <c r="G1190" s="15" t="str">
        <f t="shared" si="37"/>
        <v>14LA - CONSTRUCAO DA BARRAGEM INGAZEIRA, NO ESTADO DE PERNAMBUCO</v>
      </c>
      <c r="H1190" s="15" t="s">
        <v>246</v>
      </c>
      <c r="I1190" s="15"/>
      <c r="J1190" s="16">
        <v>500000</v>
      </c>
      <c r="L1190" s="13">
        <v>445358</v>
      </c>
    </row>
    <row r="1191" spans="1:12" x14ac:dyDescent="0.15">
      <c r="A1191" t="s">
        <v>156</v>
      </c>
      <c r="B1191" t="s">
        <v>157</v>
      </c>
      <c r="C1191" t="s">
        <v>1840</v>
      </c>
      <c r="D1191" t="s">
        <v>1841</v>
      </c>
      <c r="E1191" s="15" t="str">
        <f t="shared" si="36"/>
        <v>544 - RECURSOS HIDRICOS</v>
      </c>
      <c r="F1191" s="15" t="str">
        <f>VLOOKUP(A1191,tab_funcao!$A$2:$C$115,3,FALSE)</f>
        <v>18 - Gestão Ambiental</v>
      </c>
      <c r="G1191" s="15" t="str">
        <f t="shared" si="37"/>
        <v>14RP - REABILITACAO DE BARRAGENS E DE OUTRAS INFRAESTRUTURAS HIDRIC</v>
      </c>
      <c r="H1191" s="15" t="s">
        <v>246</v>
      </c>
      <c r="I1191" s="16">
        <v>32390000</v>
      </c>
      <c r="J1191" s="16">
        <v>82150000</v>
      </c>
      <c r="K1191" s="13">
        <v>200000</v>
      </c>
      <c r="L1191" s="13">
        <v>60437420</v>
      </c>
    </row>
    <row r="1192" spans="1:12" x14ac:dyDescent="0.15">
      <c r="A1192" t="s">
        <v>156</v>
      </c>
      <c r="B1192" t="s">
        <v>157</v>
      </c>
      <c r="C1192" t="s">
        <v>1842</v>
      </c>
      <c r="D1192" t="s">
        <v>1843</v>
      </c>
      <c r="E1192" s="15" t="str">
        <f t="shared" si="36"/>
        <v>544 - RECURSOS HIDRICOS</v>
      </c>
      <c r="F1192" s="15" t="str">
        <f>VLOOKUP(A1192,tab_funcao!$A$2:$C$115,3,FALSE)</f>
        <v>18 - Gestão Ambiental</v>
      </c>
      <c r="G1192" s="15" t="str">
        <f t="shared" si="37"/>
        <v>14RX - IMPLANTACAO DO SISTEMA INTEGRADO DE ABASTECIMENTO DE AGUA CA</v>
      </c>
      <c r="H1192" s="15" t="s">
        <v>246</v>
      </c>
      <c r="I1192" s="15"/>
      <c r="J1192" s="15"/>
      <c r="L1192" s="13">
        <v>150000</v>
      </c>
    </row>
    <row r="1193" spans="1:12" x14ac:dyDescent="0.15">
      <c r="A1193" t="s">
        <v>156</v>
      </c>
      <c r="B1193" t="s">
        <v>157</v>
      </c>
      <c r="C1193" t="s">
        <v>1844</v>
      </c>
      <c r="D1193" t="s">
        <v>1845</v>
      </c>
      <c r="E1193" s="15" t="str">
        <f t="shared" si="36"/>
        <v>544 - RECURSOS HIDRICOS</v>
      </c>
      <c r="F1193" s="15" t="str">
        <f>VLOOKUP(A1193,tab_funcao!$A$2:$C$115,3,FALSE)</f>
        <v>18 - Gestão Ambiental</v>
      </c>
      <c r="G1193" s="15" t="str">
        <f t="shared" si="37"/>
        <v>14VI - IMPLANTACAO DE INFRAESTRUTURAS PARA SEGURANCA HIDRICA</v>
      </c>
      <c r="H1193" s="15" t="s">
        <v>247</v>
      </c>
      <c r="I1193" s="15"/>
      <c r="J1193" s="15"/>
      <c r="L1193" s="13">
        <v>40886886</v>
      </c>
    </row>
    <row r="1194" spans="1:12" x14ac:dyDescent="0.15">
      <c r="A1194" t="s">
        <v>156</v>
      </c>
      <c r="B1194" t="s">
        <v>157</v>
      </c>
      <c r="C1194" t="s">
        <v>1844</v>
      </c>
      <c r="D1194" t="s">
        <v>1845</v>
      </c>
      <c r="E1194" s="15" t="str">
        <f t="shared" si="36"/>
        <v>544 - RECURSOS HIDRICOS</v>
      </c>
      <c r="F1194" s="15" t="str">
        <f>VLOOKUP(A1194,tab_funcao!$A$2:$C$115,3,FALSE)</f>
        <v>18 - Gestão Ambiental</v>
      </c>
      <c r="G1194" s="15" t="str">
        <f t="shared" si="37"/>
        <v>14VI - IMPLANTACAO DE INFRAESTRUTURAS PARA SEGURANCA HIDRICA</v>
      </c>
      <c r="H1194" s="15" t="s">
        <v>246</v>
      </c>
      <c r="I1194" s="16">
        <v>53722917</v>
      </c>
      <c r="J1194" s="16">
        <v>57722132</v>
      </c>
      <c r="L1194" s="13">
        <v>54662225</v>
      </c>
    </row>
    <row r="1195" spans="1:12" x14ac:dyDescent="0.15">
      <c r="A1195" t="s">
        <v>156</v>
      </c>
      <c r="B1195" t="s">
        <v>157</v>
      </c>
      <c r="C1195" t="s">
        <v>1846</v>
      </c>
      <c r="D1195" t="s">
        <v>1847</v>
      </c>
      <c r="E1195" s="15" t="str">
        <f t="shared" si="36"/>
        <v>544 - RECURSOS HIDRICOS</v>
      </c>
      <c r="F1195" s="15" t="str">
        <f>VLOOKUP(A1195,tab_funcao!$A$2:$C$115,3,FALSE)</f>
        <v>18 - Gestão Ambiental</v>
      </c>
      <c r="G1195" s="15" t="str">
        <f t="shared" si="37"/>
        <v>152D - CONSTRUCAO DO SISTEMA ADUTOR RAMAL DO AGRESTE PERNAMBUCANO</v>
      </c>
      <c r="H1195" s="15" t="s">
        <v>246</v>
      </c>
      <c r="I1195" s="16">
        <v>304000000</v>
      </c>
      <c r="J1195" s="16">
        <v>304200000</v>
      </c>
      <c r="L1195" s="13">
        <v>604489031</v>
      </c>
    </row>
    <row r="1196" spans="1:12" x14ac:dyDescent="0.15">
      <c r="A1196" t="s">
        <v>156</v>
      </c>
      <c r="B1196" t="s">
        <v>157</v>
      </c>
      <c r="C1196" t="s">
        <v>1848</v>
      </c>
      <c r="D1196" t="s">
        <v>1849</v>
      </c>
      <c r="E1196" s="15" t="str">
        <f t="shared" si="36"/>
        <v>544 - RECURSOS HIDRICOS</v>
      </c>
      <c r="F1196" s="15" t="str">
        <f>VLOOKUP(A1196,tab_funcao!$A$2:$C$115,3,FALSE)</f>
        <v>18 - Gestão Ambiental</v>
      </c>
      <c r="G1196" s="15" t="str">
        <f t="shared" si="37"/>
        <v>15DX - CONSTRUCAO DO SISTEMA ADUTOR RAMAL DO PIANCO NA REGIAO NORDE</v>
      </c>
      <c r="H1196" s="15" t="s">
        <v>246</v>
      </c>
      <c r="I1196" s="15"/>
      <c r="J1196" s="15"/>
      <c r="L1196" s="13">
        <v>10410012</v>
      </c>
    </row>
    <row r="1197" spans="1:12" x14ac:dyDescent="0.15">
      <c r="A1197" t="s">
        <v>156</v>
      </c>
      <c r="B1197" t="s">
        <v>157</v>
      </c>
      <c r="C1197" t="s">
        <v>1850</v>
      </c>
      <c r="D1197" t="s">
        <v>1851</v>
      </c>
      <c r="E1197" s="15" t="str">
        <f t="shared" si="36"/>
        <v>544 - RECURSOS HIDRICOS</v>
      </c>
      <c r="F1197" s="15" t="str">
        <f>VLOOKUP(A1197,tab_funcao!$A$2:$C$115,3,FALSE)</f>
        <v>18 - Gestão Ambiental</v>
      </c>
      <c r="G1197" s="15" t="str">
        <f t="shared" si="37"/>
        <v>15E7 - REVITALIZACAO DE BACIAS HIDROGRAFICAS NA AREA DE ATUACAO DA</v>
      </c>
      <c r="H1197" s="15" t="s">
        <v>246</v>
      </c>
      <c r="I1197" s="15"/>
      <c r="J1197" s="16">
        <v>1050000</v>
      </c>
      <c r="L1197" s="13">
        <v>1085253</v>
      </c>
    </row>
    <row r="1198" spans="1:12" x14ac:dyDescent="0.15">
      <c r="A1198" t="s">
        <v>156</v>
      </c>
      <c r="B1198" t="s">
        <v>157</v>
      </c>
      <c r="C1198" t="s">
        <v>1852</v>
      </c>
      <c r="D1198" t="s">
        <v>1853</v>
      </c>
      <c r="E1198" s="15" t="str">
        <f t="shared" si="36"/>
        <v>544 - RECURSOS HIDRICOS</v>
      </c>
      <c r="F1198" s="15" t="str">
        <f>VLOOKUP(A1198,tab_funcao!$A$2:$C$115,3,FALSE)</f>
        <v>18 - Gestão Ambiental</v>
      </c>
      <c r="G1198" s="15" t="str">
        <f t="shared" si="37"/>
        <v>15MY - ADEQUACAO DE SISTEMAS DE ABASTECIMENTO DE AGUA NA AREA DE AT</v>
      </c>
      <c r="H1198" s="15" t="s">
        <v>246</v>
      </c>
      <c r="I1198" s="15"/>
      <c r="J1198" s="16">
        <v>80000</v>
      </c>
      <c r="L1198" s="13">
        <v>71258</v>
      </c>
    </row>
    <row r="1199" spans="1:12" x14ac:dyDescent="0.15">
      <c r="A1199" t="s">
        <v>156</v>
      </c>
      <c r="B1199" t="s">
        <v>157</v>
      </c>
      <c r="C1199" t="s">
        <v>1854</v>
      </c>
      <c r="D1199" t="s">
        <v>1855</v>
      </c>
      <c r="E1199" s="15" t="str">
        <f t="shared" si="36"/>
        <v>544 - RECURSOS HIDRICOS</v>
      </c>
      <c r="F1199" s="15" t="str">
        <f>VLOOKUP(A1199,tab_funcao!$A$2:$C$115,3,FALSE)</f>
        <v>18 - Gestão Ambiental</v>
      </c>
      <c r="G1199" s="15" t="str">
        <f t="shared" si="37"/>
        <v>15MZ - ADEQUACAO DE SISTEMAS DE ESGOTAMENTO SANITARIO NA AREA DE AT</v>
      </c>
      <c r="H1199" s="15" t="s">
        <v>247</v>
      </c>
      <c r="I1199" s="15"/>
      <c r="J1199" s="15"/>
      <c r="L1199" s="13">
        <v>16320297</v>
      </c>
    </row>
    <row r="1200" spans="1:12" x14ac:dyDescent="0.15">
      <c r="A1200" t="s">
        <v>156</v>
      </c>
      <c r="B1200" t="s">
        <v>157</v>
      </c>
      <c r="C1200" t="s">
        <v>1854</v>
      </c>
      <c r="D1200" t="s">
        <v>1855</v>
      </c>
      <c r="E1200" s="15" t="str">
        <f t="shared" si="36"/>
        <v>544 - RECURSOS HIDRICOS</v>
      </c>
      <c r="F1200" s="15" t="str">
        <f>VLOOKUP(A1200,tab_funcao!$A$2:$C$115,3,FALSE)</f>
        <v>18 - Gestão Ambiental</v>
      </c>
      <c r="G1200" s="15" t="str">
        <f t="shared" si="37"/>
        <v>15MZ - ADEQUACAO DE SISTEMAS DE ESGOTAMENTO SANITARIO NA AREA DE AT</v>
      </c>
      <c r="H1200" s="15" t="s">
        <v>246</v>
      </c>
      <c r="I1200" s="15"/>
      <c r="J1200" s="16">
        <v>80000</v>
      </c>
      <c r="L1200" s="13">
        <v>71257</v>
      </c>
    </row>
    <row r="1201" spans="1:12" x14ac:dyDescent="0.15">
      <c r="A1201" t="s">
        <v>156</v>
      </c>
      <c r="B1201" t="s">
        <v>157</v>
      </c>
      <c r="C1201" t="s">
        <v>1856</v>
      </c>
      <c r="D1201" t="s">
        <v>1857</v>
      </c>
      <c r="E1201" s="15" t="str">
        <f t="shared" si="36"/>
        <v>544 - RECURSOS HIDRICOS</v>
      </c>
      <c r="F1201" s="15" t="str">
        <f>VLOOKUP(A1201,tab_funcao!$A$2:$C$115,3,FALSE)</f>
        <v>18 - Gestão Ambiental</v>
      </c>
      <c r="G1201" s="15" t="str">
        <f t="shared" si="37"/>
        <v>1851 - AQUISICAO DE EQUIPAMENTOS E/OU IMPLANTACAO DE OBRAS DE INFRA</v>
      </c>
      <c r="H1201" s="15" t="s">
        <v>247</v>
      </c>
      <c r="I1201" s="15"/>
      <c r="J1201" s="15"/>
      <c r="L1201" s="13">
        <v>140847472</v>
      </c>
    </row>
    <row r="1202" spans="1:12" x14ac:dyDescent="0.15">
      <c r="A1202" t="s">
        <v>156</v>
      </c>
      <c r="B1202" t="s">
        <v>157</v>
      </c>
      <c r="C1202" t="s">
        <v>1856</v>
      </c>
      <c r="D1202" t="s">
        <v>1857</v>
      </c>
      <c r="E1202" s="15" t="str">
        <f t="shared" si="36"/>
        <v>544 - RECURSOS HIDRICOS</v>
      </c>
      <c r="F1202" s="15" t="str">
        <f>VLOOKUP(A1202,tab_funcao!$A$2:$C$115,3,FALSE)</f>
        <v>18 - Gestão Ambiental</v>
      </c>
      <c r="G1202" s="15" t="str">
        <f t="shared" si="37"/>
        <v>1851 - AQUISICAO DE EQUIPAMENTOS E/OU IMPLANTACAO DE OBRAS DE INFRA</v>
      </c>
      <c r="H1202" s="15" t="s">
        <v>246</v>
      </c>
      <c r="I1202" s="15"/>
      <c r="J1202" s="16">
        <v>10000000</v>
      </c>
      <c r="L1202" s="13">
        <v>43707557</v>
      </c>
    </row>
    <row r="1203" spans="1:12" x14ac:dyDescent="0.15">
      <c r="A1203" t="s">
        <v>156</v>
      </c>
      <c r="B1203" t="s">
        <v>157</v>
      </c>
      <c r="C1203" t="s">
        <v>1858</v>
      </c>
      <c r="D1203" t="s">
        <v>1859</v>
      </c>
      <c r="E1203" s="15" t="str">
        <f t="shared" si="36"/>
        <v>544 - RECURSOS HIDRICOS</v>
      </c>
      <c r="F1203" s="15" t="str">
        <f>VLOOKUP(A1203,tab_funcao!$A$2:$C$115,3,FALSE)</f>
        <v>18 - Gestão Ambiental</v>
      </c>
      <c r="G1203" s="15" t="str">
        <f t="shared" si="37"/>
        <v>1N64 - IMPLANTACAO DA ADUTORA PAJEU NOS ESTADOS DE PERNAMBUCO E PAR</v>
      </c>
      <c r="H1203" s="15" t="s">
        <v>246</v>
      </c>
      <c r="I1203" s="15"/>
      <c r="J1203" s="16">
        <v>1000000</v>
      </c>
      <c r="L1203" s="13">
        <v>20890718</v>
      </c>
    </row>
    <row r="1204" spans="1:12" x14ac:dyDescent="0.15">
      <c r="A1204" t="s">
        <v>156</v>
      </c>
      <c r="B1204" t="s">
        <v>157</v>
      </c>
      <c r="C1204" t="s">
        <v>1860</v>
      </c>
      <c r="D1204" t="s">
        <v>1861</v>
      </c>
      <c r="E1204" s="15" t="str">
        <f t="shared" si="36"/>
        <v>544 - RECURSOS HIDRICOS</v>
      </c>
      <c r="F1204" s="15" t="str">
        <f>VLOOKUP(A1204,tab_funcao!$A$2:$C$115,3,FALSE)</f>
        <v>18 - Gestão Ambiental</v>
      </c>
      <c r="G1204" s="15" t="str">
        <f t="shared" si="37"/>
        <v>20N4 - OPERACAO E MANUTENCAO DE INFRAESTRUTURAS HIDRICAS</v>
      </c>
      <c r="H1204" s="15" t="s">
        <v>247</v>
      </c>
      <c r="I1204" s="16">
        <v>615380</v>
      </c>
      <c r="J1204" s="16">
        <v>448800</v>
      </c>
      <c r="L1204" s="13">
        <v>433442</v>
      </c>
    </row>
    <row r="1205" spans="1:12" x14ac:dyDescent="0.15">
      <c r="A1205" t="s">
        <v>156</v>
      </c>
      <c r="B1205" t="s">
        <v>157</v>
      </c>
      <c r="C1205" t="s">
        <v>1860</v>
      </c>
      <c r="D1205" t="s">
        <v>1861</v>
      </c>
      <c r="E1205" s="15" t="str">
        <f t="shared" si="36"/>
        <v>544 - RECURSOS HIDRICOS</v>
      </c>
      <c r="F1205" s="15" t="str">
        <f>VLOOKUP(A1205,tab_funcao!$A$2:$C$115,3,FALSE)</f>
        <v>18 - Gestão Ambiental</v>
      </c>
      <c r="G1205" s="15" t="str">
        <f t="shared" si="37"/>
        <v>20N4 - OPERACAO E MANUTENCAO DE INFRAESTRUTURAS HIDRICAS</v>
      </c>
      <c r="H1205" s="15" t="s">
        <v>246</v>
      </c>
      <c r="I1205" s="16">
        <v>4634620</v>
      </c>
      <c r="J1205" s="16">
        <v>6151200</v>
      </c>
      <c r="K1205" s="13">
        <v>20000</v>
      </c>
      <c r="L1205" s="13">
        <v>5496979</v>
      </c>
    </row>
    <row r="1206" spans="1:12" x14ac:dyDescent="0.15">
      <c r="A1206" t="s">
        <v>156</v>
      </c>
      <c r="B1206" t="s">
        <v>157</v>
      </c>
      <c r="C1206" t="s">
        <v>1862</v>
      </c>
      <c r="D1206" t="s">
        <v>1863</v>
      </c>
      <c r="E1206" s="15" t="str">
        <f t="shared" si="36"/>
        <v>544 - RECURSOS HIDRICOS</v>
      </c>
      <c r="F1206" s="15" t="str">
        <f>VLOOKUP(A1206,tab_funcao!$A$2:$C$115,3,FALSE)</f>
        <v>18 - Gestão Ambiental</v>
      </c>
      <c r="G1206" s="15" t="str">
        <f t="shared" si="37"/>
        <v>20VR - CONSERVACAO E RECUPERACAO DE BACIAS HIDROGRAFICAS</v>
      </c>
      <c r="H1206" s="15" t="s">
        <v>246</v>
      </c>
      <c r="I1206" s="16">
        <v>16000000</v>
      </c>
      <c r="J1206" s="16">
        <v>7000000</v>
      </c>
      <c r="L1206" s="13">
        <v>12000000</v>
      </c>
    </row>
    <row r="1207" spans="1:12" x14ac:dyDescent="0.15">
      <c r="A1207" t="s">
        <v>156</v>
      </c>
      <c r="B1207" t="s">
        <v>157</v>
      </c>
      <c r="C1207" t="s">
        <v>1864</v>
      </c>
      <c r="D1207" t="s">
        <v>1865</v>
      </c>
      <c r="E1207" s="15" t="str">
        <f t="shared" si="36"/>
        <v>544 - RECURSOS HIDRICOS</v>
      </c>
      <c r="F1207" s="15" t="str">
        <f>VLOOKUP(A1207,tab_funcao!$A$2:$C$115,3,FALSE)</f>
        <v>18 - Gestão Ambiental</v>
      </c>
      <c r="G1207" s="15" t="str">
        <f t="shared" si="37"/>
        <v>20VS - FORMULACAO E APOIO A IMPLEMENTACAO DA POLITICA NACIONAL DE R</v>
      </c>
      <c r="H1207" s="15" t="s">
        <v>246</v>
      </c>
      <c r="I1207" s="16">
        <v>2000000</v>
      </c>
      <c r="J1207" s="16">
        <v>3060000</v>
      </c>
      <c r="K1207" s="13">
        <v>160000</v>
      </c>
      <c r="L1207" s="13">
        <v>4200000</v>
      </c>
    </row>
    <row r="1208" spans="1:12" x14ac:dyDescent="0.15">
      <c r="A1208" t="s">
        <v>156</v>
      </c>
      <c r="B1208" t="s">
        <v>157</v>
      </c>
      <c r="C1208" t="s">
        <v>1866</v>
      </c>
      <c r="D1208" t="s">
        <v>1867</v>
      </c>
      <c r="E1208" s="15" t="str">
        <f t="shared" si="36"/>
        <v>544 - RECURSOS HIDRICOS</v>
      </c>
      <c r="F1208" s="15" t="str">
        <f>VLOOKUP(A1208,tab_funcao!$A$2:$C$115,3,FALSE)</f>
        <v>18 - Gestão Ambiental</v>
      </c>
      <c r="G1208" s="15" t="str">
        <f t="shared" si="37"/>
        <v>20WI - IMPLEMENTACAO DA POLITICA NACIONAL DE RECURSOS HIDRICOS</v>
      </c>
      <c r="H1208" s="15" t="s">
        <v>246</v>
      </c>
      <c r="I1208" s="16">
        <v>122286460</v>
      </c>
      <c r="J1208" s="16">
        <v>129952075</v>
      </c>
      <c r="K1208" s="13">
        <v>122286460</v>
      </c>
      <c r="L1208" s="13">
        <v>130071589</v>
      </c>
    </row>
    <row r="1209" spans="1:12" x14ac:dyDescent="0.15">
      <c r="A1209" t="s">
        <v>156</v>
      </c>
      <c r="B1209" t="s">
        <v>157</v>
      </c>
      <c r="C1209" t="s">
        <v>1868</v>
      </c>
      <c r="D1209" t="s">
        <v>1869</v>
      </c>
      <c r="E1209" s="15" t="str">
        <f t="shared" si="36"/>
        <v>544 - RECURSOS HIDRICOS</v>
      </c>
      <c r="F1209" s="15" t="str">
        <f>VLOOKUP(A1209,tab_funcao!$A$2:$C$115,3,FALSE)</f>
        <v>18 - Gestão Ambiental</v>
      </c>
      <c r="G1209" s="15" t="str">
        <f t="shared" si="37"/>
        <v>214T - GESTAO, OPERACAO E MANUTENCAO DO PROJETO DE INTEGRACAO DO RI</v>
      </c>
      <c r="H1209" s="15" t="s">
        <v>247</v>
      </c>
      <c r="I1209" s="16">
        <v>55834255</v>
      </c>
      <c r="J1209" s="16">
        <v>52334805</v>
      </c>
      <c r="L1209" s="13">
        <v>46543908</v>
      </c>
    </row>
    <row r="1210" spans="1:12" x14ac:dyDescent="0.15">
      <c r="A1210" t="s">
        <v>156</v>
      </c>
      <c r="B1210" t="s">
        <v>157</v>
      </c>
      <c r="C1210" t="s">
        <v>1868</v>
      </c>
      <c r="D1210" t="s">
        <v>1869</v>
      </c>
      <c r="E1210" s="15" t="str">
        <f t="shared" si="36"/>
        <v>544 - RECURSOS HIDRICOS</v>
      </c>
      <c r="F1210" s="15" t="str">
        <f>VLOOKUP(A1210,tab_funcao!$A$2:$C$115,3,FALSE)</f>
        <v>18 - Gestão Ambiental</v>
      </c>
      <c r="G1210" s="15" t="str">
        <f t="shared" si="37"/>
        <v>214T - GESTAO, OPERACAO E MANUTENCAO DO PROJETO DE INTEGRACAO DO RI</v>
      </c>
      <c r="H1210" s="15" t="s">
        <v>246</v>
      </c>
      <c r="I1210" s="16">
        <v>139622256</v>
      </c>
      <c r="J1210" s="16">
        <v>97540195</v>
      </c>
      <c r="K1210" s="13">
        <v>1090892</v>
      </c>
      <c r="L1210" s="13">
        <v>99053831</v>
      </c>
    </row>
    <row r="1211" spans="1:12" x14ac:dyDescent="0.15">
      <c r="A1211" t="s">
        <v>156</v>
      </c>
      <c r="B1211" t="s">
        <v>157</v>
      </c>
      <c r="C1211" t="s">
        <v>1870</v>
      </c>
      <c r="D1211" t="s">
        <v>1871</v>
      </c>
      <c r="E1211" s="15" t="str">
        <f t="shared" si="36"/>
        <v>544 - RECURSOS HIDRICOS</v>
      </c>
      <c r="F1211" s="15" t="str">
        <f>VLOOKUP(A1211,tab_funcao!$A$2:$C$115,3,FALSE)</f>
        <v>18 - Gestão Ambiental</v>
      </c>
      <c r="G1211" s="15" t="str">
        <f t="shared" si="37"/>
        <v>219H - OPERACAO E MANUTENCAO DA BARRAGEM E DA ECLUSA DO CANAL SAO G</v>
      </c>
      <c r="H1211" s="15" t="s">
        <v>247</v>
      </c>
      <c r="I1211" s="16">
        <v>164101</v>
      </c>
      <c r="J1211" s="16">
        <v>408000</v>
      </c>
      <c r="L1211" s="13">
        <v>394038</v>
      </c>
    </row>
    <row r="1212" spans="1:12" x14ac:dyDescent="0.15">
      <c r="A1212" t="s">
        <v>156</v>
      </c>
      <c r="B1212" t="s">
        <v>157</v>
      </c>
      <c r="C1212" t="s">
        <v>1870</v>
      </c>
      <c r="D1212" t="s">
        <v>1871</v>
      </c>
      <c r="E1212" s="15" t="str">
        <f t="shared" si="36"/>
        <v>544 - RECURSOS HIDRICOS</v>
      </c>
      <c r="F1212" s="15" t="str">
        <f>VLOOKUP(A1212,tab_funcao!$A$2:$C$115,3,FALSE)</f>
        <v>18 - Gestão Ambiental</v>
      </c>
      <c r="G1212" s="15" t="str">
        <f t="shared" si="37"/>
        <v>219H - OPERACAO E MANUTENCAO DA BARRAGEM E DA ECLUSA DO CANAL SAO G</v>
      </c>
      <c r="H1212" s="15" t="s">
        <v>246</v>
      </c>
      <c r="I1212" s="16">
        <v>35899</v>
      </c>
      <c r="J1212" s="16">
        <v>592000</v>
      </c>
      <c r="L1212" s="13">
        <v>433751</v>
      </c>
    </row>
    <row r="1213" spans="1:12" x14ac:dyDescent="0.15">
      <c r="A1213" t="s">
        <v>156</v>
      </c>
      <c r="B1213" t="s">
        <v>157</v>
      </c>
      <c r="C1213" t="s">
        <v>1872</v>
      </c>
      <c r="D1213" t="s">
        <v>1873</v>
      </c>
      <c r="E1213" s="15" t="str">
        <f t="shared" si="36"/>
        <v>544 - RECURSOS HIDRICOS</v>
      </c>
      <c r="F1213" s="15" t="str">
        <f>VLOOKUP(A1213,tab_funcao!$A$2:$C$115,3,FALSE)</f>
        <v>18 - Gestão Ambiental</v>
      </c>
      <c r="G1213" s="15" t="str">
        <f t="shared" si="37"/>
        <v>2378 - OPERACAO DA REDE HIDROMETEOROLOGICA</v>
      </c>
      <c r="H1213" s="15" t="s">
        <v>246</v>
      </c>
      <c r="I1213" s="16">
        <v>49325796</v>
      </c>
      <c r="J1213" s="16">
        <v>53446462</v>
      </c>
      <c r="K1213" s="13">
        <v>49325796</v>
      </c>
      <c r="L1213" s="13">
        <v>51746368</v>
      </c>
    </row>
    <row r="1214" spans="1:12" x14ac:dyDescent="0.15">
      <c r="A1214" t="s">
        <v>156</v>
      </c>
      <c r="B1214" t="s">
        <v>157</v>
      </c>
      <c r="C1214" t="s">
        <v>1874</v>
      </c>
      <c r="D1214" t="s">
        <v>1875</v>
      </c>
      <c r="E1214" s="15" t="str">
        <f t="shared" si="36"/>
        <v>544 - RECURSOS HIDRICOS</v>
      </c>
      <c r="F1214" s="15" t="str">
        <f>VLOOKUP(A1214,tab_funcao!$A$2:$C$115,3,FALSE)</f>
        <v>18 - Gestão Ambiental</v>
      </c>
      <c r="G1214" s="15" t="str">
        <f t="shared" si="37"/>
        <v>2397 - LEVANTAMENTOS HIDROGEOLOGICOS, ESTUDOS INTEGRADOS EM RECURSO</v>
      </c>
      <c r="H1214" s="15" t="s">
        <v>246</v>
      </c>
      <c r="I1214" s="16">
        <v>5000000</v>
      </c>
      <c r="J1214" s="16">
        <v>3852295</v>
      </c>
      <c r="K1214" s="13">
        <v>1460000</v>
      </c>
      <c r="L1214" s="13">
        <v>4332361</v>
      </c>
    </row>
    <row r="1215" spans="1:12" x14ac:dyDescent="0.15">
      <c r="A1215" t="s">
        <v>156</v>
      </c>
      <c r="B1215" t="s">
        <v>157</v>
      </c>
      <c r="C1215" t="s">
        <v>1876</v>
      </c>
      <c r="D1215" t="s">
        <v>1877</v>
      </c>
      <c r="E1215" s="15" t="str">
        <f t="shared" si="36"/>
        <v>544 - RECURSOS HIDRICOS</v>
      </c>
      <c r="F1215" s="15" t="str">
        <f>VLOOKUP(A1215,tab_funcao!$A$2:$C$115,3,FALSE)</f>
        <v>18 - Gestão Ambiental</v>
      </c>
      <c r="G1215" s="15" t="str">
        <f t="shared" si="37"/>
        <v>5308 - CONSTRUCAO DA BARRAGEM JEQUITAI NO ESTADO DE MINAS GERAIS</v>
      </c>
      <c r="H1215" s="15" t="s">
        <v>246</v>
      </c>
      <c r="I1215" s="16">
        <v>900000</v>
      </c>
      <c r="J1215" s="16">
        <v>1000000</v>
      </c>
      <c r="L1215" s="13">
        <v>21890718</v>
      </c>
    </row>
    <row r="1216" spans="1:12" x14ac:dyDescent="0.15">
      <c r="A1216" t="s">
        <v>156</v>
      </c>
      <c r="B1216" t="s">
        <v>157</v>
      </c>
      <c r="C1216" t="s">
        <v>1878</v>
      </c>
      <c r="D1216" t="s">
        <v>1879</v>
      </c>
      <c r="E1216" s="15" t="str">
        <f t="shared" si="36"/>
        <v>544 - RECURSOS HIDRICOS</v>
      </c>
      <c r="F1216" s="15" t="str">
        <f>VLOOKUP(A1216,tab_funcao!$A$2:$C$115,3,FALSE)</f>
        <v>18 - Gestão Ambiental</v>
      </c>
      <c r="G1216" s="15" t="str">
        <f t="shared" si="37"/>
        <v>5900 - INTEGRACAO DO RIO SAO FRANCISCO COM AS BACIAS DOS RIOS JAGUA</v>
      </c>
      <c r="H1216" s="15" t="s">
        <v>247</v>
      </c>
      <c r="I1216" s="15"/>
      <c r="J1216" s="15"/>
      <c r="L1216" s="13">
        <v>60400371</v>
      </c>
    </row>
    <row r="1217" spans="1:12" x14ac:dyDescent="0.15">
      <c r="A1217" t="s">
        <v>156</v>
      </c>
      <c r="B1217" t="s">
        <v>157</v>
      </c>
      <c r="C1217" t="s">
        <v>1878</v>
      </c>
      <c r="D1217" t="s">
        <v>1879</v>
      </c>
      <c r="E1217" s="15" t="str">
        <f t="shared" si="36"/>
        <v>544 - RECURSOS HIDRICOS</v>
      </c>
      <c r="F1217" s="15" t="str">
        <f>VLOOKUP(A1217,tab_funcao!$A$2:$C$115,3,FALSE)</f>
        <v>18 - Gestão Ambiental</v>
      </c>
      <c r="G1217" s="15" t="str">
        <f t="shared" si="37"/>
        <v>5900 - INTEGRACAO DO RIO SAO FRANCISCO COM AS BACIAS DOS RIOS JAGUA</v>
      </c>
      <c r="H1217" s="15" t="s">
        <v>246</v>
      </c>
      <c r="I1217" s="16">
        <v>486959999</v>
      </c>
      <c r="J1217" s="16">
        <v>200000000</v>
      </c>
      <c r="L1217" s="13">
        <v>377380572</v>
      </c>
    </row>
    <row r="1218" spans="1:12" x14ac:dyDescent="0.15">
      <c r="A1218" t="s">
        <v>156</v>
      </c>
      <c r="B1218" t="s">
        <v>157</v>
      </c>
      <c r="C1218" t="s">
        <v>1880</v>
      </c>
      <c r="D1218" t="s">
        <v>1881</v>
      </c>
      <c r="E1218" s="15" t="str">
        <f t="shared" si="36"/>
        <v>544 - RECURSOS HIDRICOS</v>
      </c>
      <c r="F1218" s="15" t="str">
        <f>VLOOKUP(A1218,tab_funcao!$A$2:$C$115,3,FALSE)</f>
        <v>18 - Gestão Ambiental</v>
      </c>
      <c r="G1218" s="15" t="str">
        <f t="shared" si="37"/>
        <v>7G88 - CONSTRUCAO DA BARRAGEM ATALAIA NO ESTADO DO PIAUI</v>
      </c>
      <c r="H1218" s="15" t="s">
        <v>246</v>
      </c>
      <c r="I1218" s="16">
        <v>1000000</v>
      </c>
      <c r="J1218" s="16">
        <v>2100000</v>
      </c>
      <c r="L1218" s="13">
        <v>1376404</v>
      </c>
    </row>
    <row r="1219" spans="1:12" x14ac:dyDescent="0.15">
      <c r="A1219" t="s">
        <v>156</v>
      </c>
      <c r="B1219" t="s">
        <v>157</v>
      </c>
      <c r="C1219" t="s">
        <v>1882</v>
      </c>
      <c r="D1219" t="s">
        <v>1883</v>
      </c>
      <c r="E1219" s="15" t="str">
        <f t="shared" si="36"/>
        <v>544 - RECURSOS HIDRICOS</v>
      </c>
      <c r="F1219" s="15" t="str">
        <f>VLOOKUP(A1219,tab_funcao!$A$2:$C$115,3,FALSE)</f>
        <v>18 - Gestão Ambiental</v>
      </c>
      <c r="G1219" s="15" t="str">
        <f t="shared" si="37"/>
        <v>7L29 - CINTURAO DAS AGUAS DO CEARA - TRECHO I</v>
      </c>
      <c r="H1219" s="15" t="s">
        <v>247</v>
      </c>
      <c r="I1219" s="15"/>
      <c r="J1219" s="15"/>
      <c r="L1219" s="13">
        <v>61201115</v>
      </c>
    </row>
    <row r="1220" spans="1:12" x14ac:dyDescent="0.15">
      <c r="A1220" t="s">
        <v>156</v>
      </c>
      <c r="B1220" t="s">
        <v>157</v>
      </c>
      <c r="C1220" t="s">
        <v>1882</v>
      </c>
      <c r="D1220" t="s">
        <v>1883</v>
      </c>
      <c r="E1220" s="15" t="str">
        <f t="shared" si="36"/>
        <v>544 - RECURSOS HIDRICOS</v>
      </c>
      <c r="F1220" s="15" t="str">
        <f>VLOOKUP(A1220,tab_funcao!$A$2:$C$115,3,FALSE)</f>
        <v>18 - Gestão Ambiental</v>
      </c>
      <c r="G1220" s="15" t="str">
        <f t="shared" si="37"/>
        <v>7L29 - CINTURAO DAS AGUAS DO CEARA - TRECHO I</v>
      </c>
      <c r="H1220" s="15" t="s">
        <v>246</v>
      </c>
      <c r="I1220" s="16">
        <v>60550000</v>
      </c>
      <c r="J1220" s="16">
        <v>40000000</v>
      </c>
      <c r="L1220" s="13">
        <v>48865884</v>
      </c>
    </row>
    <row r="1221" spans="1:12" x14ac:dyDescent="0.15">
      <c r="A1221" t="s">
        <v>156</v>
      </c>
      <c r="B1221" t="s">
        <v>157</v>
      </c>
      <c r="C1221" t="s">
        <v>1884</v>
      </c>
      <c r="D1221" t="s">
        <v>1885</v>
      </c>
      <c r="E1221" s="15" t="str">
        <f t="shared" si="36"/>
        <v>544 - RECURSOS HIDRICOS</v>
      </c>
      <c r="F1221" s="15" t="str">
        <f>VLOOKUP(A1221,tab_funcao!$A$2:$C$115,3,FALSE)</f>
        <v>18 - Gestão Ambiental</v>
      </c>
      <c r="G1221" s="15" t="str">
        <f t="shared" si="37"/>
        <v>8695 - DESSALINIZACAO DE AGUAS CONTINENTAIS E MARINHAS - PROGRAMA A</v>
      </c>
      <c r="H1221" s="15" t="s">
        <v>247</v>
      </c>
      <c r="I1221" s="16">
        <v>9846080</v>
      </c>
      <c r="J1221" s="16">
        <v>4896000</v>
      </c>
      <c r="L1221" s="13">
        <v>4728459</v>
      </c>
    </row>
    <row r="1222" spans="1:12" x14ac:dyDescent="0.15">
      <c r="A1222" t="s">
        <v>156</v>
      </c>
      <c r="B1222" t="s">
        <v>157</v>
      </c>
      <c r="C1222" t="s">
        <v>1884</v>
      </c>
      <c r="D1222" t="s">
        <v>1885</v>
      </c>
      <c r="E1222" s="15" t="str">
        <f t="shared" si="36"/>
        <v>544 - RECURSOS HIDRICOS</v>
      </c>
      <c r="F1222" s="15" t="str">
        <f>VLOOKUP(A1222,tab_funcao!$A$2:$C$115,3,FALSE)</f>
        <v>18 - Gestão Ambiental</v>
      </c>
      <c r="G1222" s="15" t="str">
        <f t="shared" si="37"/>
        <v>8695 - DESSALINIZACAO DE AGUAS CONTINENTAIS E MARINHAS - PROGRAMA A</v>
      </c>
      <c r="H1222" s="15" t="s">
        <v>246</v>
      </c>
      <c r="I1222" s="16">
        <v>2153920</v>
      </c>
      <c r="J1222" s="16">
        <v>7104000</v>
      </c>
      <c r="L1222" s="13">
        <v>43887969</v>
      </c>
    </row>
    <row r="1223" spans="1:12" x14ac:dyDescent="0.15">
      <c r="A1223" t="s">
        <v>158</v>
      </c>
      <c r="B1223" t="s">
        <v>159</v>
      </c>
      <c r="C1223" t="s">
        <v>1886</v>
      </c>
      <c r="D1223" t="s">
        <v>1887</v>
      </c>
      <c r="E1223" s="15" t="str">
        <f t="shared" si="36"/>
        <v>545 - METEOROLOGIA</v>
      </c>
      <c r="F1223" s="15" t="str">
        <f>VLOOKUP(A1223,tab_funcao!$A$2:$C$115,3,FALSE)</f>
        <v>18 - Gestão Ambiental</v>
      </c>
      <c r="G1223" s="15" t="str">
        <f t="shared" si="37"/>
        <v>147S - AMPLIACAO DA REDE NACIONAL DE MONITORAMENTO METEOROLOGICO</v>
      </c>
      <c r="H1223" s="15" t="s">
        <v>247</v>
      </c>
      <c r="I1223" s="16">
        <v>176178</v>
      </c>
      <c r="J1223" s="16">
        <v>204000</v>
      </c>
      <c r="L1223" s="13">
        <v>197019</v>
      </c>
    </row>
    <row r="1224" spans="1:12" x14ac:dyDescent="0.15">
      <c r="A1224" t="s">
        <v>158</v>
      </c>
      <c r="B1224" t="s">
        <v>159</v>
      </c>
      <c r="C1224" t="s">
        <v>1886</v>
      </c>
      <c r="D1224" t="s">
        <v>1887</v>
      </c>
      <c r="E1224" s="15" t="str">
        <f t="shared" si="36"/>
        <v>545 - METEOROLOGIA</v>
      </c>
      <c r="F1224" s="15" t="str">
        <f>VLOOKUP(A1224,tab_funcao!$A$2:$C$115,3,FALSE)</f>
        <v>18 - Gestão Ambiental</v>
      </c>
      <c r="G1224" s="15" t="str">
        <f t="shared" si="37"/>
        <v>147S - AMPLIACAO DA REDE NACIONAL DE MONITORAMENTO METEOROLOGICO</v>
      </c>
      <c r="H1224" s="15" t="s">
        <v>246</v>
      </c>
      <c r="I1224" s="16">
        <v>37816</v>
      </c>
      <c r="J1224" s="16">
        <v>296000</v>
      </c>
      <c r="K1224" s="13">
        <v>6302</v>
      </c>
      <c r="L1224" s="13">
        <v>32536</v>
      </c>
    </row>
    <row r="1225" spans="1:12" x14ac:dyDescent="0.15">
      <c r="A1225" t="s">
        <v>158</v>
      </c>
      <c r="B1225" t="s">
        <v>159</v>
      </c>
      <c r="C1225" t="s">
        <v>1888</v>
      </c>
      <c r="D1225" t="s">
        <v>1889</v>
      </c>
      <c r="E1225" s="15" t="str">
        <f t="shared" si="36"/>
        <v>545 - METEOROLOGIA</v>
      </c>
      <c r="F1225" s="15" t="str">
        <f>VLOOKUP(A1225,tab_funcao!$A$2:$C$115,3,FALSE)</f>
        <v>18 - Gestão Ambiental</v>
      </c>
      <c r="G1225" s="15" t="str">
        <f t="shared" si="37"/>
        <v>2161 - PRODUCAO E DIVULGACAO DE INFORMACOES METEOROLOGICAS E CLIMAT</v>
      </c>
      <c r="H1225" s="15" t="s">
        <v>247</v>
      </c>
      <c r="I1225" s="16">
        <v>16919998</v>
      </c>
      <c r="J1225" s="16">
        <v>11173925</v>
      </c>
      <c r="L1225" s="13">
        <v>10792951</v>
      </c>
    </row>
    <row r="1226" spans="1:12" x14ac:dyDescent="0.15">
      <c r="A1226" t="s">
        <v>158</v>
      </c>
      <c r="B1226" t="s">
        <v>159</v>
      </c>
      <c r="C1226" t="s">
        <v>1888</v>
      </c>
      <c r="D1226" t="s">
        <v>1889</v>
      </c>
      <c r="E1226" s="15" t="str">
        <f t="shared" si="36"/>
        <v>545 - METEOROLOGIA</v>
      </c>
      <c r="F1226" s="15" t="str">
        <f>VLOOKUP(A1226,tab_funcao!$A$2:$C$115,3,FALSE)</f>
        <v>18 - Gestão Ambiental</v>
      </c>
      <c r="G1226" s="15" t="str">
        <f t="shared" si="37"/>
        <v>2161 - PRODUCAO E DIVULGACAO DE INFORMACOES METEOROLOGICAS E CLIMAT</v>
      </c>
      <c r="H1226" s="15" t="s">
        <v>246</v>
      </c>
      <c r="I1226" s="16">
        <v>3731990</v>
      </c>
      <c r="J1226" s="16">
        <v>16513152</v>
      </c>
      <c r="K1226" s="13">
        <v>2135732</v>
      </c>
      <c r="L1226" s="13">
        <v>15376050</v>
      </c>
    </row>
    <row r="1227" spans="1:12" x14ac:dyDescent="0.15">
      <c r="A1227" t="s">
        <v>160</v>
      </c>
      <c r="B1227" t="s">
        <v>161</v>
      </c>
      <c r="C1227" t="s">
        <v>1890</v>
      </c>
      <c r="D1227" t="s">
        <v>1891</v>
      </c>
      <c r="E1227" s="15" t="str">
        <f t="shared" si="36"/>
        <v>571 - DESENVOLVIMENTO CIENTIFICO</v>
      </c>
      <c r="F1227" s="15" t="str">
        <f>VLOOKUP(A1227,tab_funcao!$A$2:$C$115,3,FALSE)</f>
        <v>19 - Ciência e Tecnologia</v>
      </c>
      <c r="G1227" s="15" t="str">
        <f t="shared" si="37"/>
        <v>00LV - FORMACAO, CAPACITACAO E FIXACAO DE RECURSOS HUMANOS QUALIFIC</v>
      </c>
      <c r="H1227" s="15" t="s">
        <v>247</v>
      </c>
      <c r="I1227" s="16">
        <v>556368621</v>
      </c>
      <c r="J1227" s="16">
        <v>12240000</v>
      </c>
      <c r="L1227" s="13">
        <v>32221518</v>
      </c>
    </row>
    <row r="1228" spans="1:12" x14ac:dyDescent="0.15">
      <c r="A1228" t="s">
        <v>160</v>
      </c>
      <c r="B1228" t="s">
        <v>161</v>
      </c>
      <c r="C1228" t="s">
        <v>1890</v>
      </c>
      <c r="D1228" t="s">
        <v>1891</v>
      </c>
      <c r="E1228" s="15" t="str">
        <f t="shared" ref="E1228:E1291" si="38">A1228&amp;" - "&amp;B1228</f>
        <v>571 - DESENVOLVIMENTO CIENTIFICO</v>
      </c>
      <c r="F1228" s="15" t="str">
        <f>VLOOKUP(A1228,tab_funcao!$A$2:$C$115,3,FALSE)</f>
        <v>19 - Ciência e Tecnologia</v>
      </c>
      <c r="G1228" s="15" t="str">
        <f t="shared" ref="G1228:G1291" si="39">C1228&amp;" - "&amp;D1228</f>
        <v>00LV - FORMACAO, CAPACITACAO E FIXACAO DE RECURSOS HUMANOS QUALIFIC</v>
      </c>
      <c r="H1228" s="15" t="s">
        <v>246</v>
      </c>
      <c r="I1228" s="16">
        <v>362506366</v>
      </c>
      <c r="J1228" s="16">
        <v>962987101</v>
      </c>
      <c r="K1228" s="13">
        <v>71931210</v>
      </c>
      <c r="L1228" s="13">
        <v>978829323</v>
      </c>
    </row>
    <row r="1229" spans="1:12" x14ac:dyDescent="0.15">
      <c r="A1229" t="s">
        <v>160</v>
      </c>
      <c r="B1229" t="s">
        <v>161</v>
      </c>
      <c r="C1229" t="s">
        <v>1892</v>
      </c>
      <c r="D1229" t="s">
        <v>1893</v>
      </c>
      <c r="E1229" s="15" t="str">
        <f t="shared" si="38"/>
        <v>571 - DESENVOLVIMENTO CIENTIFICO</v>
      </c>
      <c r="F1229" s="15" t="str">
        <f>VLOOKUP(A1229,tab_funcao!$A$2:$C$115,3,FALSE)</f>
        <v>19 - Ciência e Tecnologia</v>
      </c>
      <c r="G1229" s="15" t="str">
        <f t="shared" si="39"/>
        <v>00M6 - CONCESSAO DE BOLSAS PARA PESQUISA ECONOMICA</v>
      </c>
      <c r="H1229" s="15" t="s">
        <v>247</v>
      </c>
      <c r="I1229" s="16">
        <v>4160405</v>
      </c>
      <c r="J1229" s="16">
        <v>3060000</v>
      </c>
      <c r="L1229" s="13">
        <v>2955287</v>
      </c>
    </row>
    <row r="1230" spans="1:12" x14ac:dyDescent="0.15">
      <c r="A1230" t="s">
        <v>160</v>
      </c>
      <c r="B1230" t="s">
        <v>161</v>
      </c>
      <c r="C1230" t="s">
        <v>1892</v>
      </c>
      <c r="D1230" t="s">
        <v>1893</v>
      </c>
      <c r="E1230" s="15" t="str">
        <f t="shared" si="38"/>
        <v>571 - DESENVOLVIMENTO CIENTIFICO</v>
      </c>
      <c r="F1230" s="15" t="str">
        <f>VLOOKUP(A1230,tab_funcao!$A$2:$C$115,3,FALSE)</f>
        <v>19 - Ciência e Tecnologia</v>
      </c>
      <c r="G1230" s="15" t="str">
        <f t="shared" si="39"/>
        <v>00M6 - CONCESSAO DE BOLSAS PARA PESQUISA ECONOMICA</v>
      </c>
      <c r="H1230" s="15" t="s">
        <v>246</v>
      </c>
      <c r="I1230" s="16">
        <v>4160406</v>
      </c>
      <c r="J1230" s="16">
        <v>4440000</v>
      </c>
      <c r="K1230" s="13">
        <v>1040100</v>
      </c>
      <c r="L1230" s="13">
        <v>5085187</v>
      </c>
    </row>
    <row r="1231" spans="1:12" x14ac:dyDescent="0.15">
      <c r="A1231" t="s">
        <v>160</v>
      </c>
      <c r="B1231" t="s">
        <v>161</v>
      </c>
      <c r="C1231" t="s">
        <v>1894</v>
      </c>
      <c r="D1231" t="s">
        <v>1895</v>
      </c>
      <c r="E1231" s="15" t="str">
        <f t="shared" si="38"/>
        <v>571 - DESENVOLVIMENTO CIENTIFICO</v>
      </c>
      <c r="F1231" s="15" t="str">
        <f>VLOOKUP(A1231,tab_funcao!$A$2:$C$115,3,FALSE)</f>
        <v>19 - Ciência e Tecnologia</v>
      </c>
      <c r="G1231" s="15" t="str">
        <f t="shared" si="39"/>
        <v>13CL - CONSTRUCAO DE FONTE DE LUZ SINCROTRON DE 4. GERACAO - SIRIUS</v>
      </c>
      <c r="H1231" s="15" t="s">
        <v>247</v>
      </c>
      <c r="I1231" s="16">
        <v>56865259</v>
      </c>
      <c r="J1231" s="16">
        <v>61240800</v>
      </c>
      <c r="L1231" s="13">
        <v>59145140</v>
      </c>
    </row>
    <row r="1232" spans="1:12" x14ac:dyDescent="0.15">
      <c r="A1232" t="s">
        <v>160</v>
      </c>
      <c r="B1232" t="s">
        <v>161</v>
      </c>
      <c r="C1232" t="s">
        <v>1894</v>
      </c>
      <c r="D1232" t="s">
        <v>1895</v>
      </c>
      <c r="E1232" s="15" t="str">
        <f t="shared" si="38"/>
        <v>571 - DESENVOLVIMENTO CIENTIFICO</v>
      </c>
      <c r="F1232" s="15" t="str">
        <f>VLOOKUP(A1232,tab_funcao!$A$2:$C$115,3,FALSE)</f>
        <v>19 - Ciência e Tecnologia</v>
      </c>
      <c r="G1232" s="15" t="str">
        <f t="shared" si="39"/>
        <v>13CL - CONSTRUCAO DE FONTE DE LUZ SINCROTRON DE 4. GERACAO - SIRIUS</v>
      </c>
      <c r="H1232" s="15" t="s">
        <v>246</v>
      </c>
      <c r="I1232" s="16">
        <v>37051008</v>
      </c>
      <c r="J1232" s="16">
        <v>88859200</v>
      </c>
      <c r="L1232" s="13">
        <v>90854860</v>
      </c>
    </row>
    <row r="1233" spans="1:12" x14ac:dyDescent="0.15">
      <c r="A1233" t="s">
        <v>160</v>
      </c>
      <c r="B1233" t="s">
        <v>161</v>
      </c>
      <c r="C1233" t="s">
        <v>1896</v>
      </c>
      <c r="D1233" t="s">
        <v>1897</v>
      </c>
      <c r="E1233" s="15" t="str">
        <f t="shared" si="38"/>
        <v>571 - DESENVOLVIMENTO CIENTIFICO</v>
      </c>
      <c r="F1233" s="15" t="str">
        <f>VLOOKUP(A1233,tab_funcao!$A$2:$C$115,3,FALSE)</f>
        <v>19 - Ciência e Tecnologia</v>
      </c>
      <c r="G1233" s="15" t="str">
        <f t="shared" si="39"/>
        <v>14ML - RECONSTRUCAO DA ESTACAO ANTARTICA COMANDANTE FERRAZ</v>
      </c>
      <c r="H1233" s="15" t="s">
        <v>246</v>
      </c>
      <c r="I1233" s="16">
        <v>25000000</v>
      </c>
      <c r="J1233" s="16">
        <v>16050000</v>
      </c>
      <c r="L1233" s="13">
        <v>33752481</v>
      </c>
    </row>
    <row r="1234" spans="1:12" x14ac:dyDescent="0.15">
      <c r="A1234" t="s">
        <v>160</v>
      </c>
      <c r="B1234" t="s">
        <v>161</v>
      </c>
      <c r="C1234" t="s">
        <v>1898</v>
      </c>
      <c r="D1234" t="s">
        <v>1899</v>
      </c>
      <c r="E1234" s="15" t="str">
        <f t="shared" si="38"/>
        <v>571 - DESENVOLVIMENTO CIENTIFICO</v>
      </c>
      <c r="F1234" s="15" t="str">
        <f>VLOOKUP(A1234,tab_funcao!$A$2:$C$115,3,FALSE)</f>
        <v>19 - Ciência e Tecnologia</v>
      </c>
      <c r="G1234" s="15" t="str">
        <f t="shared" si="39"/>
        <v>14XT - EXPANSAO DAS INSTALACOES FISICA E LABORATORIAL DO LNNANO, PO</v>
      </c>
      <c r="H1234" s="15" t="s">
        <v>247</v>
      </c>
      <c r="I1234" s="16">
        <v>4843911</v>
      </c>
      <c r="J1234" s="16">
        <v>3666155</v>
      </c>
      <c r="L1234" s="13">
        <v>3540699</v>
      </c>
    </row>
    <row r="1235" spans="1:12" x14ac:dyDescent="0.15">
      <c r="A1235" t="s">
        <v>160</v>
      </c>
      <c r="B1235" t="s">
        <v>161</v>
      </c>
      <c r="C1235" t="s">
        <v>1898</v>
      </c>
      <c r="D1235" t="s">
        <v>1899</v>
      </c>
      <c r="E1235" s="15" t="str">
        <f t="shared" si="38"/>
        <v>571 - DESENVOLVIMENTO CIENTIFICO</v>
      </c>
      <c r="F1235" s="15" t="str">
        <f>VLOOKUP(A1235,tab_funcao!$A$2:$C$115,3,FALSE)</f>
        <v>19 - Ciência e Tecnologia</v>
      </c>
      <c r="G1235" s="15" t="str">
        <f t="shared" si="39"/>
        <v>14XT - EXPANSAO DAS INSTALACOES FISICA E LABORATORIAL DO LNNANO, PO</v>
      </c>
      <c r="H1235" s="15" t="s">
        <v>246</v>
      </c>
      <c r="I1235" s="16">
        <v>3156089</v>
      </c>
      <c r="J1235" s="16">
        <v>5319519</v>
      </c>
      <c r="L1235" s="13">
        <v>4459301</v>
      </c>
    </row>
    <row r="1236" spans="1:12" x14ac:dyDescent="0.15">
      <c r="A1236" t="s">
        <v>160</v>
      </c>
      <c r="B1236" t="s">
        <v>161</v>
      </c>
      <c r="C1236" t="s">
        <v>1900</v>
      </c>
      <c r="D1236" t="s">
        <v>1901</v>
      </c>
      <c r="E1236" s="15" t="str">
        <f t="shared" si="38"/>
        <v>571 - DESENVOLVIMENTO CIENTIFICO</v>
      </c>
      <c r="F1236" s="15" t="str">
        <f>VLOOKUP(A1236,tab_funcao!$A$2:$C$115,3,FALSE)</f>
        <v>19 - Ciência e Tecnologia</v>
      </c>
      <c r="G1236" s="15" t="str">
        <f t="shared" si="39"/>
        <v>154K - CONSTRUCAO DA INFRAESTRUTURA DO INSTITUTO NACIONAL DO SEMI-A</v>
      </c>
      <c r="H1236" s="15" t="s">
        <v>246</v>
      </c>
      <c r="I1236" s="16">
        <v>161601</v>
      </c>
      <c r="J1236" s="16">
        <v>161601</v>
      </c>
      <c r="L1236" s="13">
        <v>120020</v>
      </c>
    </row>
    <row r="1237" spans="1:12" x14ac:dyDescent="0.15">
      <c r="A1237" t="s">
        <v>160</v>
      </c>
      <c r="B1237" t="s">
        <v>161</v>
      </c>
      <c r="C1237" t="s">
        <v>1902</v>
      </c>
      <c r="D1237" t="s">
        <v>1903</v>
      </c>
      <c r="E1237" s="15" t="str">
        <f t="shared" si="38"/>
        <v>571 - DESENVOLVIMENTO CIENTIFICO</v>
      </c>
      <c r="F1237" s="15" t="str">
        <f>VLOOKUP(A1237,tab_funcao!$A$2:$C$115,3,FALSE)</f>
        <v>19 - Ciência e Tecnologia</v>
      </c>
      <c r="G1237" s="15" t="str">
        <f t="shared" si="39"/>
        <v>15P6 - AMPLIACAO E MODERNIZACAO DA INFRAESTRUTURA PARA O ESTUDO DA</v>
      </c>
      <c r="H1237" s="15" t="s">
        <v>247</v>
      </c>
      <c r="I1237" s="16">
        <v>799917</v>
      </c>
      <c r="J1237" s="16">
        <v>1679964</v>
      </c>
      <c r="L1237" s="13">
        <v>1383000</v>
      </c>
    </row>
    <row r="1238" spans="1:12" x14ac:dyDescent="0.15">
      <c r="A1238" t="s">
        <v>160</v>
      </c>
      <c r="B1238" t="s">
        <v>161</v>
      </c>
      <c r="C1238" t="s">
        <v>1902</v>
      </c>
      <c r="D1238" t="s">
        <v>1903</v>
      </c>
      <c r="E1238" s="15" t="str">
        <f t="shared" si="38"/>
        <v>571 - DESENVOLVIMENTO CIENTIFICO</v>
      </c>
      <c r="F1238" s="15" t="str">
        <f>VLOOKUP(A1238,tab_funcao!$A$2:$C$115,3,FALSE)</f>
        <v>19 - Ciência e Tecnologia</v>
      </c>
      <c r="G1238" s="15" t="str">
        <f t="shared" si="39"/>
        <v>15P6 - AMPLIACAO E MODERNIZACAO DA INFRAESTRUTURA PARA O ESTUDO DA</v>
      </c>
      <c r="H1238" s="15" t="s">
        <v>246</v>
      </c>
      <c r="I1238" s="16">
        <v>888308</v>
      </c>
      <c r="J1238" s="16">
        <v>2974761</v>
      </c>
      <c r="K1238" s="13">
        <v>43433</v>
      </c>
      <c r="L1238" s="13">
        <v>498672</v>
      </c>
    </row>
    <row r="1239" spans="1:12" x14ac:dyDescent="0.15">
      <c r="A1239" t="s">
        <v>160</v>
      </c>
      <c r="B1239" t="s">
        <v>161</v>
      </c>
      <c r="C1239" t="s">
        <v>1904</v>
      </c>
      <c r="D1239" t="s">
        <v>1905</v>
      </c>
      <c r="E1239" s="15" t="str">
        <f t="shared" si="38"/>
        <v>571 - DESENVOLVIMENTO CIENTIFICO</v>
      </c>
      <c r="F1239" s="15" t="str">
        <f>VLOOKUP(A1239,tab_funcao!$A$2:$C$115,3,FALSE)</f>
        <v>19 - Ciência e Tecnologia</v>
      </c>
      <c r="G1239" s="15" t="str">
        <f t="shared" si="39"/>
        <v>20GB - MONITORAMENTO E ALERTA DE DESASTRES NATURAIS - CEMADEN</v>
      </c>
      <c r="H1239" s="15" t="s">
        <v>247</v>
      </c>
      <c r="I1239" s="16">
        <v>8352759</v>
      </c>
      <c r="J1239" s="16">
        <v>7327913</v>
      </c>
      <c r="L1239" s="13">
        <v>7077152</v>
      </c>
    </row>
    <row r="1240" spans="1:12" x14ac:dyDescent="0.15">
      <c r="A1240" t="s">
        <v>160</v>
      </c>
      <c r="B1240" t="s">
        <v>161</v>
      </c>
      <c r="C1240" t="s">
        <v>1904</v>
      </c>
      <c r="D1240" t="s">
        <v>1905</v>
      </c>
      <c r="E1240" s="15" t="str">
        <f t="shared" si="38"/>
        <v>571 - DESENVOLVIMENTO CIENTIFICO</v>
      </c>
      <c r="F1240" s="15" t="str">
        <f>VLOOKUP(A1240,tab_funcao!$A$2:$C$115,3,FALSE)</f>
        <v>19 - Ciência e Tecnologia</v>
      </c>
      <c r="G1240" s="15" t="str">
        <f t="shared" si="39"/>
        <v>20GB - MONITORAMENTO E ALERTA DE DESASTRES NATURAIS - CEMADEN</v>
      </c>
      <c r="H1240" s="15" t="s">
        <v>246</v>
      </c>
      <c r="I1240" s="16">
        <v>5942308</v>
      </c>
      <c r="J1240" s="16">
        <v>11232657</v>
      </c>
      <c r="K1240" s="13">
        <v>653525</v>
      </c>
      <c r="L1240" s="13">
        <v>10427678</v>
      </c>
    </row>
    <row r="1241" spans="1:12" x14ac:dyDescent="0.15">
      <c r="A1241" t="s">
        <v>160</v>
      </c>
      <c r="B1241" t="s">
        <v>161</v>
      </c>
      <c r="C1241" t="s">
        <v>1906</v>
      </c>
      <c r="D1241" t="s">
        <v>1907</v>
      </c>
      <c r="E1241" s="15" t="str">
        <f t="shared" si="38"/>
        <v>571 - DESENVOLVIMENTO CIENTIFICO</v>
      </c>
      <c r="F1241" s="15" t="str">
        <f>VLOOKUP(A1241,tab_funcao!$A$2:$C$115,3,FALSE)</f>
        <v>19 - Ciência e Tecnologia</v>
      </c>
      <c r="G1241" s="15" t="str">
        <f t="shared" si="39"/>
        <v>20QF - PESQUISAS, ENSINO E INOVACOES TECNOLOGICAS BIOMEDICAS E EM M</v>
      </c>
      <c r="H1241" s="15" t="s">
        <v>247</v>
      </c>
      <c r="I1241" s="15"/>
      <c r="J1241" s="16">
        <v>0</v>
      </c>
    </row>
    <row r="1242" spans="1:12" x14ac:dyDescent="0.15">
      <c r="A1242" t="s">
        <v>160</v>
      </c>
      <c r="B1242" t="s">
        <v>161</v>
      </c>
      <c r="C1242" t="s">
        <v>1906</v>
      </c>
      <c r="D1242" t="s">
        <v>1907</v>
      </c>
      <c r="E1242" s="15" t="str">
        <f t="shared" si="38"/>
        <v>571 - DESENVOLVIMENTO CIENTIFICO</v>
      </c>
      <c r="F1242" s="15" t="str">
        <f>VLOOKUP(A1242,tab_funcao!$A$2:$C$115,3,FALSE)</f>
        <v>19 - Ciência e Tecnologia</v>
      </c>
      <c r="G1242" s="15" t="str">
        <f t="shared" si="39"/>
        <v>20QF - PESQUISAS, ENSINO E INOVACOES TECNOLOGICAS BIOMEDICAS E EM M</v>
      </c>
      <c r="H1242" s="15" t="s">
        <v>246</v>
      </c>
      <c r="I1242" s="16">
        <v>73000000</v>
      </c>
      <c r="J1242" s="16">
        <v>73000000</v>
      </c>
      <c r="K1242" s="13">
        <v>73000000</v>
      </c>
      <c r="L1242" s="13">
        <v>70420000</v>
      </c>
    </row>
    <row r="1243" spans="1:12" x14ac:dyDescent="0.15">
      <c r="A1243" t="s">
        <v>160</v>
      </c>
      <c r="B1243" t="s">
        <v>161</v>
      </c>
      <c r="C1243" t="s">
        <v>1908</v>
      </c>
      <c r="D1243" t="s">
        <v>1909</v>
      </c>
      <c r="E1243" s="15" t="str">
        <f t="shared" si="38"/>
        <v>571 - DESENVOLVIMENTO CIENTIFICO</v>
      </c>
      <c r="F1243" s="15" t="str">
        <f>VLOOKUP(A1243,tab_funcao!$A$2:$C$115,3,FALSE)</f>
        <v>19 - Ciência e Tecnologia</v>
      </c>
      <c r="G1243" s="15" t="str">
        <f t="shared" si="39"/>
        <v>20US - FOMENTO A PROJETOS, PROGRAMAS E REDES DE PESQUISA E DESENVOL</v>
      </c>
      <c r="H1243" s="15" t="s">
        <v>247</v>
      </c>
      <c r="I1243" s="16">
        <v>34395135</v>
      </c>
      <c r="J1243" s="16">
        <v>10181446</v>
      </c>
      <c r="L1243" s="13">
        <v>9833037</v>
      </c>
    </row>
    <row r="1244" spans="1:12" x14ac:dyDescent="0.15">
      <c r="A1244" t="s">
        <v>160</v>
      </c>
      <c r="B1244" t="s">
        <v>161</v>
      </c>
      <c r="C1244" t="s">
        <v>1908</v>
      </c>
      <c r="D1244" t="s">
        <v>1909</v>
      </c>
      <c r="E1244" s="15" t="str">
        <f t="shared" si="38"/>
        <v>571 - DESENVOLVIMENTO CIENTIFICO</v>
      </c>
      <c r="F1244" s="15" t="str">
        <f>VLOOKUP(A1244,tab_funcao!$A$2:$C$115,3,FALSE)</f>
        <v>19 - Ciência e Tecnologia</v>
      </c>
      <c r="G1244" s="15" t="str">
        <f t="shared" si="39"/>
        <v>20US - FOMENTO A PROJETOS, PROGRAMAS E REDES DE PESQUISA E DESENVOL</v>
      </c>
      <c r="H1244" s="15" t="s">
        <v>246</v>
      </c>
      <c r="I1244" s="16">
        <v>37126470</v>
      </c>
      <c r="J1244" s="16">
        <v>36148554</v>
      </c>
      <c r="K1244" s="13">
        <v>4823639</v>
      </c>
      <c r="L1244" s="13">
        <v>19380441</v>
      </c>
    </row>
    <row r="1245" spans="1:12" x14ac:dyDescent="0.15">
      <c r="A1245" t="s">
        <v>160</v>
      </c>
      <c r="B1245" t="s">
        <v>161</v>
      </c>
      <c r="C1245" t="s">
        <v>1910</v>
      </c>
      <c r="D1245" t="s">
        <v>1911</v>
      </c>
      <c r="E1245" s="15" t="str">
        <f t="shared" si="38"/>
        <v>571 - DESENVOLVIMENTO CIENTIFICO</v>
      </c>
      <c r="F1245" s="15" t="str">
        <f>VLOOKUP(A1245,tab_funcao!$A$2:$C$115,3,FALSE)</f>
        <v>19 - Ciência e Tecnologia</v>
      </c>
      <c r="G1245" s="15" t="str">
        <f t="shared" si="39"/>
        <v>20UT - PROMOCAO DA PESQUISA, DO DESENVOLVIMENTO E DA INOVACAO EM TE</v>
      </c>
      <c r="H1245" s="15" t="s">
        <v>247</v>
      </c>
      <c r="I1245" s="15"/>
      <c r="J1245" s="16">
        <v>4080000</v>
      </c>
      <c r="L1245" s="13">
        <v>5980419</v>
      </c>
    </row>
    <row r="1246" spans="1:12" x14ac:dyDescent="0.15">
      <c r="A1246" t="s">
        <v>160</v>
      </c>
      <c r="B1246" t="s">
        <v>161</v>
      </c>
      <c r="C1246" t="s">
        <v>1910</v>
      </c>
      <c r="D1246" t="s">
        <v>1911</v>
      </c>
      <c r="E1246" s="15" t="str">
        <f t="shared" si="38"/>
        <v>571 - DESENVOLVIMENTO CIENTIFICO</v>
      </c>
      <c r="F1246" s="15" t="str">
        <f>VLOOKUP(A1246,tab_funcao!$A$2:$C$115,3,FALSE)</f>
        <v>19 - Ciência e Tecnologia</v>
      </c>
      <c r="G1246" s="15" t="str">
        <f t="shared" si="39"/>
        <v>20UT - PROMOCAO DA PESQUISA, DO DESENVOLVIMENTO E DA INOVACAO EM TE</v>
      </c>
      <c r="H1246" s="15" t="s">
        <v>246</v>
      </c>
      <c r="I1246" s="15"/>
      <c r="J1246" s="16">
        <v>5920000</v>
      </c>
      <c r="L1246" s="13">
        <v>5395748</v>
      </c>
    </row>
    <row r="1247" spans="1:12" x14ac:dyDescent="0.15">
      <c r="A1247" t="s">
        <v>160</v>
      </c>
      <c r="B1247" t="s">
        <v>161</v>
      </c>
      <c r="C1247" t="s">
        <v>1912</v>
      </c>
      <c r="D1247" t="s">
        <v>1913</v>
      </c>
      <c r="E1247" s="15" t="str">
        <f t="shared" si="38"/>
        <v>571 - DESENVOLVIMENTO CIENTIFICO</v>
      </c>
      <c r="F1247" s="15" t="str">
        <f>VLOOKUP(A1247,tab_funcao!$A$2:$C$115,3,FALSE)</f>
        <v>19 - Ciência e Tecnologia</v>
      </c>
      <c r="G1247" s="15" t="str">
        <f t="shared" si="39"/>
        <v>20UV - FOMENTO A PESQUISA E DESENVOLVIMENTO EM CIENCIA E TECNOLOGIA</v>
      </c>
      <c r="H1247" s="15" t="s">
        <v>247</v>
      </c>
      <c r="I1247" s="16">
        <v>726587</v>
      </c>
      <c r="J1247" s="16">
        <v>587520</v>
      </c>
      <c r="L1247" s="13">
        <v>567415</v>
      </c>
    </row>
    <row r="1248" spans="1:12" x14ac:dyDescent="0.15">
      <c r="A1248" t="s">
        <v>160</v>
      </c>
      <c r="B1248" t="s">
        <v>161</v>
      </c>
      <c r="C1248" t="s">
        <v>1912</v>
      </c>
      <c r="D1248" t="s">
        <v>1913</v>
      </c>
      <c r="E1248" s="15" t="str">
        <f t="shared" si="38"/>
        <v>571 - DESENVOLVIMENTO CIENTIFICO</v>
      </c>
      <c r="F1248" s="15" t="str">
        <f>VLOOKUP(A1248,tab_funcao!$A$2:$C$115,3,FALSE)</f>
        <v>19 - Ciência e Tecnologia</v>
      </c>
      <c r="G1248" s="15" t="str">
        <f t="shared" si="39"/>
        <v>20UV - FOMENTO A PESQUISA E DESENVOLVIMENTO EM CIENCIA E TECNOLOGIA</v>
      </c>
      <c r="H1248" s="15" t="s">
        <v>246</v>
      </c>
      <c r="I1248" s="16">
        <v>623413</v>
      </c>
      <c r="J1248" s="16">
        <v>1032480</v>
      </c>
      <c r="L1248" s="13">
        <v>1022330</v>
      </c>
    </row>
    <row r="1249" spans="1:12" x14ac:dyDescent="0.15">
      <c r="A1249" t="s">
        <v>160</v>
      </c>
      <c r="B1249" t="s">
        <v>161</v>
      </c>
      <c r="C1249" t="s">
        <v>1914</v>
      </c>
      <c r="D1249" t="s">
        <v>1915</v>
      </c>
      <c r="E1249" s="15" t="str">
        <f t="shared" si="38"/>
        <v>571 - DESENVOLVIMENTO CIENTIFICO</v>
      </c>
      <c r="F1249" s="15" t="str">
        <f>VLOOKUP(A1249,tab_funcao!$A$2:$C$115,3,FALSE)</f>
        <v>19 - Ciência e Tecnologia</v>
      </c>
      <c r="G1249" s="15" t="str">
        <f t="shared" si="39"/>
        <v>20V7 - PESQUISA, DESENVOLVIMENTO CIENTIFICO, DIFUSAO DO CONHECIMENT</v>
      </c>
      <c r="H1249" s="15" t="s">
        <v>247</v>
      </c>
      <c r="I1249" s="16">
        <v>26710526</v>
      </c>
      <c r="J1249" s="16">
        <v>21092569</v>
      </c>
      <c r="L1249" s="13">
        <v>20370781</v>
      </c>
    </row>
    <row r="1250" spans="1:12" x14ac:dyDescent="0.15">
      <c r="A1250" t="s">
        <v>160</v>
      </c>
      <c r="B1250" t="s">
        <v>161</v>
      </c>
      <c r="C1250" t="s">
        <v>1914</v>
      </c>
      <c r="D1250" t="s">
        <v>1915</v>
      </c>
      <c r="E1250" s="15" t="str">
        <f t="shared" si="38"/>
        <v>571 - DESENVOLVIMENTO CIENTIFICO</v>
      </c>
      <c r="F1250" s="15" t="str">
        <f>VLOOKUP(A1250,tab_funcao!$A$2:$C$115,3,FALSE)</f>
        <v>19 - Ciência e Tecnologia</v>
      </c>
      <c r="G1250" s="15" t="str">
        <f t="shared" si="39"/>
        <v>20V7 - PESQUISA, DESENVOLVIMENTO CIENTIFICO, DIFUSAO DO CONHECIMENT</v>
      </c>
      <c r="H1250" s="15" t="s">
        <v>246</v>
      </c>
      <c r="I1250" s="16">
        <v>22288998</v>
      </c>
      <c r="J1250" s="16">
        <v>40717572</v>
      </c>
      <c r="K1250" s="13">
        <v>3469544</v>
      </c>
      <c r="L1250" s="13">
        <v>36442666</v>
      </c>
    </row>
    <row r="1251" spans="1:12" x14ac:dyDescent="0.15">
      <c r="A1251" t="s">
        <v>160</v>
      </c>
      <c r="B1251" t="s">
        <v>161</v>
      </c>
      <c r="C1251" t="s">
        <v>1916</v>
      </c>
      <c r="D1251" t="s">
        <v>1917</v>
      </c>
      <c r="E1251" s="15" t="str">
        <f t="shared" si="38"/>
        <v>571 - DESENVOLVIMENTO CIENTIFICO</v>
      </c>
      <c r="F1251" s="15" t="str">
        <f>VLOOKUP(A1251,tab_funcao!$A$2:$C$115,3,FALSE)</f>
        <v>19 - Ciência e Tecnologia</v>
      </c>
      <c r="G1251" s="15" t="str">
        <f t="shared" si="39"/>
        <v>20VA - APOIO A ESTUDOS E PROJETOS DE PESQUISAS E DESENVOLVIMENTO RE</v>
      </c>
      <c r="H1251" s="15" t="s">
        <v>247</v>
      </c>
      <c r="I1251" s="16">
        <v>1313305</v>
      </c>
      <c r="J1251" s="16">
        <v>1083240</v>
      </c>
      <c r="L1251" s="13">
        <v>1046171</v>
      </c>
    </row>
    <row r="1252" spans="1:12" x14ac:dyDescent="0.15">
      <c r="A1252" t="s">
        <v>160</v>
      </c>
      <c r="B1252" t="s">
        <v>161</v>
      </c>
      <c r="C1252" t="s">
        <v>1916</v>
      </c>
      <c r="D1252" t="s">
        <v>1917</v>
      </c>
      <c r="E1252" s="15" t="str">
        <f t="shared" si="38"/>
        <v>571 - DESENVOLVIMENTO CIENTIFICO</v>
      </c>
      <c r="F1252" s="15" t="str">
        <f>VLOOKUP(A1252,tab_funcao!$A$2:$C$115,3,FALSE)</f>
        <v>19 - Ciência e Tecnologia</v>
      </c>
      <c r="G1252" s="15" t="str">
        <f t="shared" si="39"/>
        <v>20VA - APOIO A ESTUDOS E PROJETOS DE PESQUISAS E DESENVOLVIMENTO RE</v>
      </c>
      <c r="H1252" s="15" t="s">
        <v>246</v>
      </c>
      <c r="I1252" s="16">
        <v>1216695</v>
      </c>
      <c r="J1252" s="16">
        <v>2921760</v>
      </c>
      <c r="K1252" s="13">
        <v>0</v>
      </c>
      <c r="L1252" s="13">
        <v>1988260</v>
      </c>
    </row>
    <row r="1253" spans="1:12" x14ac:dyDescent="0.15">
      <c r="A1253" t="s">
        <v>160</v>
      </c>
      <c r="B1253" t="s">
        <v>161</v>
      </c>
      <c r="C1253" t="s">
        <v>1918</v>
      </c>
      <c r="D1253" t="s">
        <v>1919</v>
      </c>
      <c r="E1253" s="15" t="str">
        <f t="shared" si="38"/>
        <v>571 - DESENVOLVIMENTO CIENTIFICO</v>
      </c>
      <c r="F1253" s="15" t="str">
        <f>VLOOKUP(A1253,tab_funcao!$A$2:$C$115,3,FALSE)</f>
        <v>19 - Ciência e Tecnologia</v>
      </c>
      <c r="G1253" s="15" t="str">
        <f t="shared" si="39"/>
        <v>20WK - PESQUISA, AVALIACAO E MONITORAMENTO DA FLORA BRASILEIRA</v>
      </c>
      <c r="H1253" s="15" t="s">
        <v>247</v>
      </c>
      <c r="I1253" s="16">
        <v>240264</v>
      </c>
      <c r="J1253" s="16">
        <v>202707</v>
      </c>
      <c r="L1253" s="13">
        <v>195770</v>
      </c>
    </row>
    <row r="1254" spans="1:12" x14ac:dyDescent="0.15">
      <c r="A1254" t="s">
        <v>160</v>
      </c>
      <c r="B1254" t="s">
        <v>161</v>
      </c>
      <c r="C1254" t="s">
        <v>1918</v>
      </c>
      <c r="D1254" t="s">
        <v>1919</v>
      </c>
      <c r="E1254" s="15" t="str">
        <f t="shared" si="38"/>
        <v>571 - DESENVOLVIMENTO CIENTIFICO</v>
      </c>
      <c r="F1254" s="15" t="str">
        <f>VLOOKUP(A1254,tab_funcao!$A$2:$C$115,3,FALSE)</f>
        <v>19 - Ciência e Tecnologia</v>
      </c>
      <c r="G1254" s="15" t="str">
        <f t="shared" si="39"/>
        <v>20WK - PESQUISA, AVALIACAO E MONITORAMENTO DA FLORA BRASILEIRA</v>
      </c>
      <c r="H1254" s="15" t="s">
        <v>246</v>
      </c>
      <c r="I1254" s="16">
        <v>1356629</v>
      </c>
      <c r="J1254" s="16">
        <v>1486125</v>
      </c>
      <c r="K1254" s="13">
        <v>350000</v>
      </c>
      <c r="L1254" s="13">
        <v>1362881</v>
      </c>
    </row>
    <row r="1255" spans="1:12" x14ac:dyDescent="0.15">
      <c r="A1255" t="s">
        <v>160</v>
      </c>
      <c r="B1255" t="s">
        <v>161</v>
      </c>
      <c r="C1255" t="s">
        <v>1920</v>
      </c>
      <c r="D1255" t="s">
        <v>1921</v>
      </c>
      <c r="E1255" s="15" t="str">
        <f t="shared" si="38"/>
        <v>571 - DESENVOLVIMENTO CIENTIFICO</v>
      </c>
      <c r="F1255" s="15" t="str">
        <f>VLOOKUP(A1255,tab_funcao!$A$2:$C$115,3,FALSE)</f>
        <v>19 - Ciência e Tecnologia</v>
      </c>
      <c r="G1255" s="15" t="str">
        <f t="shared" si="39"/>
        <v>20YW - PRODUCAO DE CONHECIMENTO APLICADO PARA SUBSIDIAR POLITICAS P</v>
      </c>
      <c r="H1255" s="15" t="s">
        <v>247</v>
      </c>
      <c r="I1255" s="16">
        <v>1031351</v>
      </c>
      <c r="J1255" s="16">
        <v>1038464</v>
      </c>
      <c r="L1255" s="13">
        <v>1408563</v>
      </c>
    </row>
    <row r="1256" spans="1:12" x14ac:dyDescent="0.15">
      <c r="A1256" t="s">
        <v>160</v>
      </c>
      <c r="B1256" t="s">
        <v>161</v>
      </c>
      <c r="C1256" t="s">
        <v>1920</v>
      </c>
      <c r="D1256" t="s">
        <v>1921</v>
      </c>
      <c r="E1256" s="15" t="str">
        <f t="shared" si="38"/>
        <v>571 - DESENVOLVIMENTO CIENTIFICO</v>
      </c>
      <c r="F1256" s="15" t="str">
        <f>VLOOKUP(A1256,tab_funcao!$A$2:$C$115,3,FALSE)</f>
        <v>19 - Ciência e Tecnologia</v>
      </c>
      <c r="G1256" s="15" t="str">
        <f t="shared" si="39"/>
        <v>20YW - PRODUCAO DE CONHECIMENTO APLICADO PARA SUBSIDIAR POLITICAS P</v>
      </c>
      <c r="H1256" s="15" t="s">
        <v>246</v>
      </c>
      <c r="I1256" s="16">
        <v>2953558</v>
      </c>
      <c r="J1256" s="16">
        <v>2054908</v>
      </c>
      <c r="K1256" s="13">
        <v>581377</v>
      </c>
      <c r="L1256" s="13">
        <v>420842</v>
      </c>
    </row>
    <row r="1257" spans="1:12" x14ac:dyDescent="0.15">
      <c r="A1257" t="s">
        <v>160</v>
      </c>
      <c r="B1257" t="s">
        <v>161</v>
      </c>
      <c r="C1257" t="s">
        <v>1922</v>
      </c>
      <c r="D1257" t="s">
        <v>1923</v>
      </c>
      <c r="E1257" s="15" t="str">
        <f t="shared" si="38"/>
        <v>571 - DESENVOLVIMENTO CIENTIFICO</v>
      </c>
      <c r="F1257" s="15" t="str">
        <f>VLOOKUP(A1257,tab_funcao!$A$2:$C$115,3,FALSE)</f>
        <v>19 - Ciência e Tecnologia</v>
      </c>
      <c r="G1257" s="15" t="str">
        <f t="shared" si="39"/>
        <v>20YY - ESTUDOS, PESQUISAS E GERACAO DE INFORMACOES SOBRE TRABALHO,</v>
      </c>
      <c r="H1257" s="15" t="s">
        <v>246</v>
      </c>
      <c r="I1257" s="16">
        <v>375000</v>
      </c>
      <c r="J1257" s="16">
        <v>498543</v>
      </c>
      <c r="K1257" s="13">
        <v>375000</v>
      </c>
      <c r="L1257" s="13">
        <v>3494113</v>
      </c>
    </row>
    <row r="1258" spans="1:12" x14ac:dyDescent="0.15">
      <c r="A1258" t="s">
        <v>160</v>
      </c>
      <c r="B1258" t="s">
        <v>161</v>
      </c>
      <c r="C1258" t="s">
        <v>1924</v>
      </c>
      <c r="D1258" t="s">
        <v>1925</v>
      </c>
      <c r="E1258" s="15" t="str">
        <f t="shared" si="38"/>
        <v>571 - DESENVOLVIMENTO CIENTIFICO</v>
      </c>
      <c r="F1258" s="15" t="str">
        <f>VLOOKUP(A1258,tab_funcao!$A$2:$C$115,3,FALSE)</f>
        <v>19 - Ciência e Tecnologia</v>
      </c>
      <c r="G1258" s="15" t="str">
        <f t="shared" si="39"/>
        <v>212H - MANUTENCAO DE CONTRATO DE GESTAO COM ORGANIZACOES SOCIAIS (L</v>
      </c>
      <c r="H1258" s="15" t="s">
        <v>247</v>
      </c>
      <c r="I1258" s="16">
        <v>349067084</v>
      </c>
      <c r="J1258" s="16">
        <v>175693151</v>
      </c>
      <c r="L1258" s="13">
        <v>222868758</v>
      </c>
    </row>
    <row r="1259" spans="1:12" x14ac:dyDescent="0.15">
      <c r="A1259" t="s">
        <v>160</v>
      </c>
      <c r="B1259" t="s">
        <v>161</v>
      </c>
      <c r="C1259" t="s">
        <v>1924</v>
      </c>
      <c r="D1259" t="s">
        <v>1925</v>
      </c>
      <c r="E1259" s="15" t="str">
        <f t="shared" si="38"/>
        <v>571 - DESENVOLVIMENTO CIENTIFICO</v>
      </c>
      <c r="F1259" s="15" t="str">
        <f>VLOOKUP(A1259,tab_funcao!$A$2:$C$115,3,FALSE)</f>
        <v>19 - Ciência e Tecnologia</v>
      </c>
      <c r="G1259" s="15" t="str">
        <f t="shared" si="39"/>
        <v>212H - MANUTENCAO DE CONTRATO DE GESTAO COM ORGANIZACOES SOCIAIS (L</v>
      </c>
      <c r="H1259" s="15" t="s">
        <v>246</v>
      </c>
      <c r="I1259" s="16">
        <v>279696725</v>
      </c>
      <c r="J1259" s="16">
        <v>388798754</v>
      </c>
      <c r="K1259" s="13">
        <v>38325765</v>
      </c>
      <c r="L1259" s="13">
        <v>433267839</v>
      </c>
    </row>
    <row r="1260" spans="1:12" x14ac:dyDescent="0.15">
      <c r="A1260" t="s">
        <v>160</v>
      </c>
      <c r="B1260" t="s">
        <v>161</v>
      </c>
      <c r="C1260" t="s">
        <v>1926</v>
      </c>
      <c r="D1260" t="s">
        <v>1927</v>
      </c>
      <c r="E1260" s="15" t="str">
        <f t="shared" si="38"/>
        <v>571 - DESENVOLVIMENTO CIENTIFICO</v>
      </c>
      <c r="F1260" s="15" t="str">
        <f>VLOOKUP(A1260,tab_funcao!$A$2:$C$115,3,FALSE)</f>
        <v>19 - Ciência e Tecnologia</v>
      </c>
      <c r="G1260" s="15" t="str">
        <f t="shared" si="39"/>
        <v>215L - FOMENTO A PESQUISA E DESENVOLVIMENTO CIENTIFICO EM AREAS EST</v>
      </c>
      <c r="H1260" s="15" t="s">
        <v>247</v>
      </c>
      <c r="I1260" s="16">
        <v>8416293</v>
      </c>
      <c r="J1260" s="16">
        <v>7339920</v>
      </c>
      <c r="L1260" s="13">
        <v>7088748</v>
      </c>
    </row>
    <row r="1261" spans="1:12" x14ac:dyDescent="0.15">
      <c r="A1261" t="s">
        <v>160</v>
      </c>
      <c r="B1261" t="s">
        <v>161</v>
      </c>
      <c r="C1261" t="s">
        <v>1926</v>
      </c>
      <c r="D1261" t="s">
        <v>1927</v>
      </c>
      <c r="E1261" s="15" t="str">
        <f t="shared" si="38"/>
        <v>571 - DESENVOLVIMENTO CIENTIFICO</v>
      </c>
      <c r="F1261" s="15" t="str">
        <f>VLOOKUP(A1261,tab_funcao!$A$2:$C$115,3,FALSE)</f>
        <v>19 - Ciência e Tecnologia</v>
      </c>
      <c r="G1261" s="15" t="str">
        <f t="shared" si="39"/>
        <v>215L - FOMENTO A PESQUISA E DESENVOLVIMENTO CIENTIFICO EM AREAS EST</v>
      </c>
      <c r="H1261" s="15" t="s">
        <v>246</v>
      </c>
      <c r="I1261" s="16">
        <v>7658967</v>
      </c>
      <c r="J1261" s="16">
        <v>15150080</v>
      </c>
      <c r="L1261" s="13">
        <v>12446049</v>
      </c>
    </row>
    <row r="1262" spans="1:12" x14ac:dyDescent="0.15">
      <c r="A1262" t="s">
        <v>160</v>
      </c>
      <c r="B1262" t="s">
        <v>161</v>
      </c>
      <c r="C1262" t="s">
        <v>1928</v>
      </c>
      <c r="D1262" t="s">
        <v>1929</v>
      </c>
      <c r="E1262" s="15" t="str">
        <f t="shared" si="38"/>
        <v>571 - DESENVOLVIMENTO CIENTIFICO</v>
      </c>
      <c r="F1262" s="15" t="str">
        <f>VLOOKUP(A1262,tab_funcao!$A$2:$C$115,3,FALSE)</f>
        <v>19 - Ciência e Tecnologia</v>
      </c>
      <c r="G1262" s="15" t="str">
        <f t="shared" si="39"/>
        <v>216V - FOMENTO A INFRAESTRUTURA DE LABORATORIOS NACIONAIS</v>
      </c>
      <c r="H1262" s="15" t="s">
        <v>247</v>
      </c>
      <c r="I1262" s="16">
        <v>90823</v>
      </c>
      <c r="J1262" s="16">
        <v>73440</v>
      </c>
      <c r="L1262" s="13">
        <v>70927</v>
      </c>
    </row>
    <row r="1263" spans="1:12" x14ac:dyDescent="0.15">
      <c r="A1263" t="s">
        <v>160</v>
      </c>
      <c r="B1263" t="s">
        <v>161</v>
      </c>
      <c r="C1263" t="s">
        <v>1928</v>
      </c>
      <c r="D1263" t="s">
        <v>1929</v>
      </c>
      <c r="E1263" s="15" t="str">
        <f t="shared" si="38"/>
        <v>571 - DESENVOLVIMENTO CIENTIFICO</v>
      </c>
      <c r="F1263" s="15" t="str">
        <f>VLOOKUP(A1263,tab_funcao!$A$2:$C$115,3,FALSE)</f>
        <v>19 - Ciência e Tecnologia</v>
      </c>
      <c r="G1263" s="15" t="str">
        <f t="shared" si="39"/>
        <v>216V - FOMENTO A INFRAESTRUTURA DE LABORATORIOS NACIONAIS</v>
      </c>
      <c r="H1263" s="15" t="s">
        <v>246</v>
      </c>
      <c r="I1263" s="16">
        <v>59177</v>
      </c>
      <c r="J1263" s="16">
        <v>106560</v>
      </c>
      <c r="L1263" s="13">
        <v>98924</v>
      </c>
    </row>
    <row r="1264" spans="1:12" x14ac:dyDescent="0.15">
      <c r="A1264" t="s">
        <v>160</v>
      </c>
      <c r="B1264" t="s">
        <v>161</v>
      </c>
      <c r="C1264" t="s">
        <v>1930</v>
      </c>
      <c r="D1264" t="s">
        <v>1931</v>
      </c>
      <c r="E1264" s="15" t="str">
        <f t="shared" si="38"/>
        <v>571 - DESENVOLVIMENTO CIENTIFICO</v>
      </c>
      <c r="F1264" s="15" t="str">
        <f>VLOOKUP(A1264,tab_funcao!$A$2:$C$115,3,FALSE)</f>
        <v>19 - Ciência e Tecnologia</v>
      </c>
      <c r="G1264" s="15" t="str">
        <f t="shared" si="39"/>
        <v>216W - PESQUISA, DESENVOLVIMENTO E SUPERCOMPUTACAO PARA PREVISAO DE</v>
      </c>
      <c r="H1264" s="15" t="s">
        <v>247</v>
      </c>
      <c r="I1264" s="16">
        <v>6889254</v>
      </c>
      <c r="J1264" s="16">
        <v>5397743</v>
      </c>
      <c r="L1264" s="13">
        <v>5213032</v>
      </c>
    </row>
    <row r="1265" spans="1:12" x14ac:dyDescent="0.15">
      <c r="A1265" t="s">
        <v>160</v>
      </c>
      <c r="B1265" t="s">
        <v>161</v>
      </c>
      <c r="C1265" t="s">
        <v>1930</v>
      </c>
      <c r="D1265" t="s">
        <v>1931</v>
      </c>
      <c r="E1265" s="15" t="str">
        <f t="shared" si="38"/>
        <v>571 - DESENVOLVIMENTO CIENTIFICO</v>
      </c>
      <c r="F1265" s="15" t="str">
        <f>VLOOKUP(A1265,tab_funcao!$A$2:$C$115,3,FALSE)</f>
        <v>19 - Ciência e Tecnologia</v>
      </c>
      <c r="G1265" s="15" t="str">
        <f t="shared" si="39"/>
        <v>216W - PESQUISA, DESENVOLVIMENTO E SUPERCOMPUTACAO PARA PREVISAO DE</v>
      </c>
      <c r="H1265" s="15" t="s">
        <v>246</v>
      </c>
      <c r="I1265" s="16">
        <v>4746746</v>
      </c>
      <c r="J1265" s="16">
        <v>8302257</v>
      </c>
      <c r="K1265" s="13">
        <v>965459</v>
      </c>
      <c r="L1265" s="13">
        <v>7115899</v>
      </c>
    </row>
    <row r="1266" spans="1:12" x14ac:dyDescent="0.15">
      <c r="A1266" t="s">
        <v>160</v>
      </c>
      <c r="B1266" t="s">
        <v>161</v>
      </c>
      <c r="C1266" t="s">
        <v>1932</v>
      </c>
      <c r="D1266" t="s">
        <v>1933</v>
      </c>
      <c r="E1266" s="15" t="str">
        <f t="shared" si="38"/>
        <v>571 - DESENVOLVIMENTO CIENTIFICO</v>
      </c>
      <c r="F1266" s="15" t="str">
        <f>VLOOKUP(A1266,tab_funcao!$A$2:$C$115,3,FALSE)</f>
        <v>19 - Ciência e Tecnologia</v>
      </c>
      <c r="G1266" s="15" t="str">
        <f t="shared" si="39"/>
        <v>217J - GESTAO DE ORGAOS COLEGIADOS VINCULADOS AO MCTI</v>
      </c>
      <c r="H1266" s="15" t="s">
        <v>247</v>
      </c>
      <c r="I1266" s="16">
        <v>839038</v>
      </c>
      <c r="J1266" s="16">
        <v>736362</v>
      </c>
      <c r="L1266" s="13">
        <v>348762</v>
      </c>
    </row>
    <row r="1267" spans="1:12" x14ac:dyDescent="0.15">
      <c r="A1267" t="s">
        <v>160</v>
      </c>
      <c r="B1267" t="s">
        <v>161</v>
      </c>
      <c r="C1267" t="s">
        <v>1932</v>
      </c>
      <c r="D1267" t="s">
        <v>1933</v>
      </c>
      <c r="E1267" s="15" t="str">
        <f t="shared" si="38"/>
        <v>571 - DESENVOLVIMENTO CIENTIFICO</v>
      </c>
      <c r="F1267" s="15" t="str">
        <f>VLOOKUP(A1267,tab_funcao!$A$2:$C$115,3,FALSE)</f>
        <v>19 - Ciência e Tecnologia</v>
      </c>
      <c r="G1267" s="15" t="str">
        <f t="shared" si="39"/>
        <v>217J - GESTAO DE ORGAOS COLEGIADOS VINCULADOS AO MCTI</v>
      </c>
      <c r="H1267" s="15" t="s">
        <v>246</v>
      </c>
      <c r="I1267" s="16">
        <v>546682</v>
      </c>
      <c r="J1267" s="16">
        <v>1068445</v>
      </c>
      <c r="K1267" s="13">
        <v>46000</v>
      </c>
      <c r="L1267" s="13">
        <v>389395</v>
      </c>
    </row>
    <row r="1268" spans="1:12" x14ac:dyDescent="0.15">
      <c r="A1268" t="s">
        <v>160</v>
      </c>
      <c r="B1268" t="s">
        <v>161</v>
      </c>
      <c r="C1268" t="s">
        <v>1934</v>
      </c>
      <c r="D1268" t="s">
        <v>1935</v>
      </c>
      <c r="E1268" s="15" t="str">
        <f t="shared" si="38"/>
        <v>571 - DESENVOLVIMENTO CIENTIFICO</v>
      </c>
      <c r="F1268" s="15" t="str">
        <f>VLOOKUP(A1268,tab_funcao!$A$2:$C$115,3,FALSE)</f>
        <v>19 - Ciência e Tecnologia</v>
      </c>
      <c r="G1268" s="15" t="str">
        <f t="shared" si="39"/>
        <v>21AC - ENCOMENDAS TECNOLOGICAS E FOMENTO A TECNOLOGIAS APLICADAS EM</v>
      </c>
      <c r="H1268" s="15" t="s">
        <v>247</v>
      </c>
      <c r="I1268" s="16">
        <v>2231422</v>
      </c>
      <c r="J1268" s="16">
        <v>1387200</v>
      </c>
      <c r="L1268" s="13">
        <v>1339730</v>
      </c>
    </row>
    <row r="1269" spans="1:12" x14ac:dyDescent="0.15">
      <c r="A1269" t="s">
        <v>160</v>
      </c>
      <c r="B1269" t="s">
        <v>161</v>
      </c>
      <c r="C1269" t="s">
        <v>1934</v>
      </c>
      <c r="D1269" t="s">
        <v>1935</v>
      </c>
      <c r="E1269" s="15" t="str">
        <f t="shared" si="38"/>
        <v>571 - DESENVOLVIMENTO CIENTIFICO</v>
      </c>
      <c r="F1269" s="15" t="str">
        <f>VLOOKUP(A1269,tab_funcao!$A$2:$C$115,3,FALSE)</f>
        <v>19 - Ciência e Tecnologia</v>
      </c>
      <c r="G1269" s="15" t="str">
        <f t="shared" si="39"/>
        <v>21AC - ENCOMENDAS TECNOLOGICAS E FOMENTO A TECNOLOGIAS APLICADAS EM</v>
      </c>
      <c r="H1269" s="15" t="s">
        <v>246</v>
      </c>
      <c r="I1269" s="16">
        <v>1453900</v>
      </c>
      <c r="J1269" s="16">
        <v>2012800</v>
      </c>
      <c r="L1269" s="13">
        <v>42200</v>
      </c>
    </row>
    <row r="1270" spans="1:12" x14ac:dyDescent="0.15">
      <c r="A1270" t="s">
        <v>160</v>
      </c>
      <c r="B1270" t="s">
        <v>161</v>
      </c>
      <c r="C1270" t="s">
        <v>1936</v>
      </c>
      <c r="D1270" t="s">
        <v>1937</v>
      </c>
      <c r="E1270" s="15" t="str">
        <f t="shared" si="38"/>
        <v>571 - DESENVOLVIMENTO CIENTIFICO</v>
      </c>
      <c r="F1270" s="15" t="str">
        <f>VLOOKUP(A1270,tab_funcao!$A$2:$C$115,3,FALSE)</f>
        <v>19 - Ciência e Tecnologia</v>
      </c>
      <c r="G1270" s="15" t="str">
        <f t="shared" si="39"/>
        <v>21BF - PESQUISA, DESENVOLVIMENTO TECNOLOGICO E INOVACAO EM SAUDE</v>
      </c>
      <c r="H1270" s="15" t="s">
        <v>247</v>
      </c>
      <c r="I1270" s="15"/>
      <c r="J1270" s="16">
        <v>0</v>
      </c>
      <c r="L1270" s="13">
        <v>394038</v>
      </c>
    </row>
    <row r="1271" spans="1:12" x14ac:dyDescent="0.15">
      <c r="A1271" t="s">
        <v>160</v>
      </c>
      <c r="B1271" t="s">
        <v>161</v>
      </c>
      <c r="C1271" t="s">
        <v>1936</v>
      </c>
      <c r="D1271" t="s">
        <v>1937</v>
      </c>
      <c r="E1271" s="15" t="str">
        <f t="shared" si="38"/>
        <v>571 - DESENVOLVIMENTO CIENTIFICO</v>
      </c>
      <c r="F1271" s="15" t="str">
        <f>VLOOKUP(A1271,tab_funcao!$A$2:$C$115,3,FALSE)</f>
        <v>19 - Ciência e Tecnologia</v>
      </c>
      <c r="G1271" s="15" t="str">
        <f t="shared" si="39"/>
        <v>21BF - PESQUISA, DESENVOLVIMENTO TECNOLOGICO E INOVACAO EM SAUDE</v>
      </c>
      <c r="H1271" s="15" t="s">
        <v>246</v>
      </c>
      <c r="I1271" s="16">
        <v>301500000</v>
      </c>
      <c r="J1271" s="16">
        <v>284300000</v>
      </c>
      <c r="K1271" s="13">
        <v>350900000</v>
      </c>
      <c r="L1271" s="13">
        <v>411460118</v>
      </c>
    </row>
    <row r="1272" spans="1:12" x14ac:dyDescent="0.15">
      <c r="A1272" t="s">
        <v>160</v>
      </c>
      <c r="B1272" t="s">
        <v>161</v>
      </c>
      <c r="C1272" t="s">
        <v>1938</v>
      </c>
      <c r="D1272" t="s">
        <v>1939</v>
      </c>
      <c r="E1272" s="15" t="str">
        <f t="shared" si="38"/>
        <v>571 - DESENVOLVIMENTO CIENTIFICO</v>
      </c>
      <c r="F1272" s="15" t="str">
        <f>VLOOKUP(A1272,tab_funcao!$A$2:$C$115,3,FALSE)</f>
        <v>19 - Ciência e Tecnologia</v>
      </c>
      <c r="G1272" s="15" t="str">
        <f t="shared" si="39"/>
        <v>2345 - APOIO LOGISTICO A PESQUISA CIENTIFICA NA ANTARTICA</v>
      </c>
      <c r="H1272" s="15" t="s">
        <v>247</v>
      </c>
      <c r="I1272" s="16">
        <v>2560450</v>
      </c>
      <c r="J1272" s="16">
        <v>3096516</v>
      </c>
      <c r="L1272" s="13">
        <v>2990553</v>
      </c>
    </row>
    <row r="1273" spans="1:12" x14ac:dyDescent="0.15">
      <c r="A1273" t="s">
        <v>160</v>
      </c>
      <c r="B1273" t="s">
        <v>161</v>
      </c>
      <c r="C1273" t="s">
        <v>1938</v>
      </c>
      <c r="D1273" t="s">
        <v>1939</v>
      </c>
      <c r="E1273" s="15" t="str">
        <f t="shared" si="38"/>
        <v>571 - DESENVOLVIMENTO CIENTIFICO</v>
      </c>
      <c r="F1273" s="15" t="str">
        <f>VLOOKUP(A1273,tab_funcao!$A$2:$C$115,3,FALSE)</f>
        <v>19 - Ciência e Tecnologia</v>
      </c>
      <c r="G1273" s="15" t="str">
        <f t="shared" si="39"/>
        <v>2345 - APOIO LOGISTICO A PESQUISA CIENTIFICA NA ANTARTICA</v>
      </c>
      <c r="H1273" s="15" t="s">
        <v>246</v>
      </c>
      <c r="I1273" s="16">
        <v>1029457</v>
      </c>
      <c r="J1273" s="16">
        <v>4492984</v>
      </c>
      <c r="K1273" s="13">
        <v>169863</v>
      </c>
      <c r="L1273" s="13">
        <v>6410413</v>
      </c>
    </row>
    <row r="1274" spans="1:12" x14ac:dyDescent="0.15">
      <c r="A1274" t="s">
        <v>160</v>
      </c>
      <c r="B1274" t="s">
        <v>161</v>
      </c>
      <c r="C1274" t="s">
        <v>1940</v>
      </c>
      <c r="D1274" t="s">
        <v>1941</v>
      </c>
      <c r="E1274" s="15" t="str">
        <f t="shared" si="38"/>
        <v>571 - DESENVOLVIMENTO CIENTIFICO</v>
      </c>
      <c r="F1274" s="15" t="str">
        <f>VLOOKUP(A1274,tab_funcao!$A$2:$C$115,3,FALSE)</f>
        <v>19 - Ciência e Tecnologia</v>
      </c>
      <c r="G1274" s="15" t="str">
        <f t="shared" si="39"/>
        <v>2518 - APOIO A PESQUISA E AO MONITORAMENTO OCEANOGRAFICO E CLIMATOL</v>
      </c>
      <c r="H1274" s="15" t="s">
        <v>247</v>
      </c>
      <c r="I1274" s="16">
        <v>1153783</v>
      </c>
      <c r="J1274" s="16">
        <v>481440</v>
      </c>
      <c r="L1274" s="13">
        <v>464965</v>
      </c>
    </row>
    <row r="1275" spans="1:12" x14ac:dyDescent="0.15">
      <c r="A1275" t="s">
        <v>160</v>
      </c>
      <c r="B1275" t="s">
        <v>161</v>
      </c>
      <c r="C1275" t="s">
        <v>1940</v>
      </c>
      <c r="D1275" t="s">
        <v>1941</v>
      </c>
      <c r="E1275" s="15" t="str">
        <f t="shared" si="38"/>
        <v>571 - DESENVOLVIMENTO CIENTIFICO</v>
      </c>
      <c r="F1275" s="15" t="str">
        <f>VLOOKUP(A1275,tab_funcao!$A$2:$C$115,3,FALSE)</f>
        <v>19 - Ciência e Tecnologia</v>
      </c>
      <c r="G1275" s="15" t="str">
        <f t="shared" si="39"/>
        <v>2518 - APOIO A PESQUISA E AO MONITORAMENTO OCEANOGRAFICO E CLIMATOL</v>
      </c>
      <c r="H1275" s="15" t="s">
        <v>246</v>
      </c>
      <c r="I1275" s="16">
        <v>306175</v>
      </c>
      <c r="J1275" s="16">
        <v>698560</v>
      </c>
      <c r="K1275" s="13">
        <v>76542</v>
      </c>
      <c r="L1275" s="13">
        <v>531216</v>
      </c>
    </row>
    <row r="1276" spans="1:12" x14ac:dyDescent="0.15">
      <c r="A1276" t="s">
        <v>160</v>
      </c>
      <c r="B1276" t="s">
        <v>161</v>
      </c>
      <c r="C1276" t="s">
        <v>1942</v>
      </c>
      <c r="D1276" t="s">
        <v>1943</v>
      </c>
      <c r="E1276" s="15" t="str">
        <f t="shared" si="38"/>
        <v>571 - DESENVOLVIMENTO CIENTIFICO</v>
      </c>
      <c r="F1276" s="15" t="str">
        <f>VLOOKUP(A1276,tab_funcao!$A$2:$C$115,3,FALSE)</f>
        <v>19 - Ciência e Tecnologia</v>
      </c>
      <c r="G1276" s="15" t="str">
        <f t="shared" si="39"/>
        <v>2E94 - FOMENTO A PESQUISA VOLTADA PARA A GERACAO DE CONHECIMENTO, N</v>
      </c>
      <c r="H1276" s="15" t="s">
        <v>247</v>
      </c>
      <c r="I1276" s="15"/>
      <c r="J1276" s="15"/>
      <c r="L1276" s="13">
        <v>16000000</v>
      </c>
    </row>
    <row r="1277" spans="1:12" x14ac:dyDescent="0.15">
      <c r="A1277" t="s">
        <v>160</v>
      </c>
      <c r="B1277" t="s">
        <v>161</v>
      </c>
      <c r="C1277" t="s">
        <v>1942</v>
      </c>
      <c r="D1277" t="s">
        <v>1943</v>
      </c>
      <c r="E1277" s="15" t="str">
        <f t="shared" si="38"/>
        <v>571 - DESENVOLVIMENTO CIENTIFICO</v>
      </c>
      <c r="F1277" s="15" t="str">
        <f>VLOOKUP(A1277,tab_funcao!$A$2:$C$115,3,FALSE)</f>
        <v>19 - Ciência e Tecnologia</v>
      </c>
      <c r="G1277" s="15" t="str">
        <f t="shared" si="39"/>
        <v>2E94 - FOMENTO A PESQUISA VOLTADA PARA A GERACAO DE CONHECIMENTO, N</v>
      </c>
      <c r="H1277" s="15" t="s">
        <v>246</v>
      </c>
      <c r="I1277" s="15"/>
      <c r="J1277" s="15"/>
      <c r="L1277" s="13">
        <v>2000000</v>
      </c>
    </row>
    <row r="1278" spans="1:12" x14ac:dyDescent="0.15">
      <c r="A1278" t="s">
        <v>160</v>
      </c>
      <c r="B1278" t="s">
        <v>161</v>
      </c>
      <c r="C1278" t="s">
        <v>1944</v>
      </c>
      <c r="D1278" t="s">
        <v>1945</v>
      </c>
      <c r="E1278" s="15" t="str">
        <f t="shared" si="38"/>
        <v>571 - DESENVOLVIMENTO CIENTIFICO</v>
      </c>
      <c r="F1278" s="15" t="str">
        <f>VLOOKUP(A1278,tab_funcao!$A$2:$C$115,3,FALSE)</f>
        <v>19 - Ciência e Tecnologia</v>
      </c>
      <c r="G1278" s="15" t="str">
        <f t="shared" si="39"/>
        <v>4542 - FOMENTO A PROJETOS DE TRANSFORMACAO DA BIODIVERSIDADE AMAZON</v>
      </c>
      <c r="H1278" s="15" t="s">
        <v>246</v>
      </c>
      <c r="I1278" s="16">
        <v>850000</v>
      </c>
      <c r="J1278" s="15"/>
    </row>
    <row r="1279" spans="1:12" x14ac:dyDescent="0.15">
      <c r="A1279" t="s">
        <v>160</v>
      </c>
      <c r="B1279" t="s">
        <v>161</v>
      </c>
      <c r="C1279" t="s">
        <v>1946</v>
      </c>
      <c r="D1279" t="s">
        <v>1947</v>
      </c>
      <c r="E1279" s="15" t="str">
        <f t="shared" si="38"/>
        <v>571 - DESENVOLVIMENTO CIENTIFICO</v>
      </c>
      <c r="F1279" s="15" t="str">
        <f>VLOOKUP(A1279,tab_funcao!$A$2:$C$115,3,FALSE)</f>
        <v>19 - Ciência e Tecnologia</v>
      </c>
      <c r="G1279" s="15" t="str">
        <f t="shared" si="39"/>
        <v>4727 - DIAGNOSTICOS, PROSPECCOES E ESTRATEGIAS DO DESENVOLVIMENTO B</v>
      </c>
      <c r="H1279" s="15" t="s">
        <v>247</v>
      </c>
      <c r="I1279" s="16">
        <v>483208</v>
      </c>
      <c r="J1279" s="16">
        <v>473280</v>
      </c>
      <c r="L1279" s="13">
        <v>457084</v>
      </c>
    </row>
    <row r="1280" spans="1:12" x14ac:dyDescent="0.15">
      <c r="A1280" t="s">
        <v>160</v>
      </c>
      <c r="B1280" t="s">
        <v>161</v>
      </c>
      <c r="C1280" t="s">
        <v>1946</v>
      </c>
      <c r="D1280" t="s">
        <v>1947</v>
      </c>
      <c r="E1280" s="15" t="str">
        <f t="shared" si="38"/>
        <v>571 - DESENVOLVIMENTO CIENTIFICO</v>
      </c>
      <c r="F1280" s="15" t="str">
        <f>VLOOKUP(A1280,tab_funcao!$A$2:$C$115,3,FALSE)</f>
        <v>19 - Ciência e Tecnologia</v>
      </c>
      <c r="G1280" s="15" t="str">
        <f t="shared" si="39"/>
        <v>4727 - DIAGNOSTICOS, PROSPECCOES E ESTRATEGIAS DO DESENVOLVIMENTO B</v>
      </c>
      <c r="H1280" s="15" t="s">
        <v>246</v>
      </c>
      <c r="I1280" s="16">
        <v>483208</v>
      </c>
      <c r="J1280" s="16">
        <v>686720</v>
      </c>
      <c r="K1280" s="13">
        <v>120801</v>
      </c>
      <c r="L1280" s="13">
        <v>631843</v>
      </c>
    </row>
    <row r="1281" spans="1:12" x14ac:dyDescent="0.15">
      <c r="A1281" t="s">
        <v>160</v>
      </c>
      <c r="B1281" t="s">
        <v>161</v>
      </c>
      <c r="C1281" t="s">
        <v>1948</v>
      </c>
      <c r="D1281" t="s">
        <v>1949</v>
      </c>
      <c r="E1281" s="15" t="str">
        <f t="shared" si="38"/>
        <v>571 - DESENVOLVIMENTO CIENTIFICO</v>
      </c>
      <c r="F1281" s="15" t="str">
        <f>VLOOKUP(A1281,tab_funcao!$A$2:$C$115,3,FALSE)</f>
        <v>19 - Ciência e Tecnologia</v>
      </c>
      <c r="G1281" s="15" t="str">
        <f t="shared" si="39"/>
        <v>4947 - FOMENTO A PROJETOS INSTITUCIONAIS DE CIENCIA E TECNOLOGIA</v>
      </c>
      <c r="H1281" s="15" t="s">
        <v>246</v>
      </c>
      <c r="I1281" s="16">
        <v>18420000</v>
      </c>
      <c r="J1281" s="16">
        <v>68966320</v>
      </c>
      <c r="K1281" s="13">
        <v>18420000</v>
      </c>
      <c r="L1281" s="13">
        <v>69016320</v>
      </c>
    </row>
    <row r="1282" spans="1:12" x14ac:dyDescent="0.15">
      <c r="A1282" t="s">
        <v>160</v>
      </c>
      <c r="B1282" t="s">
        <v>161</v>
      </c>
      <c r="C1282" t="s">
        <v>1950</v>
      </c>
      <c r="D1282" t="s">
        <v>1951</v>
      </c>
      <c r="E1282" s="15" t="str">
        <f t="shared" si="38"/>
        <v>571 - DESENVOLVIMENTO CIENTIFICO</v>
      </c>
      <c r="F1282" s="15" t="str">
        <f>VLOOKUP(A1282,tab_funcao!$A$2:$C$115,3,FALSE)</f>
        <v>19 - Ciência e Tecnologia</v>
      </c>
      <c r="G1282" s="15" t="str">
        <f t="shared" si="39"/>
        <v>7674 - MODERNIZACAO DE UNIDADES DA FUNDACAO OSWALDO CRUZ</v>
      </c>
      <c r="H1282" s="15" t="s">
        <v>247</v>
      </c>
      <c r="I1282" s="15"/>
      <c r="J1282" s="16">
        <v>0</v>
      </c>
    </row>
    <row r="1283" spans="1:12" x14ac:dyDescent="0.15">
      <c r="A1283" t="s">
        <v>160</v>
      </c>
      <c r="B1283" t="s">
        <v>161</v>
      </c>
      <c r="C1283" t="s">
        <v>1950</v>
      </c>
      <c r="D1283" t="s">
        <v>1951</v>
      </c>
      <c r="E1283" s="15" t="str">
        <f t="shared" si="38"/>
        <v>571 - DESENVOLVIMENTO CIENTIFICO</v>
      </c>
      <c r="F1283" s="15" t="str">
        <f>VLOOKUP(A1283,tab_funcao!$A$2:$C$115,3,FALSE)</f>
        <v>19 - Ciência e Tecnologia</v>
      </c>
      <c r="G1283" s="15" t="str">
        <f t="shared" si="39"/>
        <v>7674 - MODERNIZACAO DE UNIDADES DA FUNDACAO OSWALDO CRUZ</v>
      </c>
      <c r="H1283" s="15" t="s">
        <v>246</v>
      </c>
      <c r="I1283" s="16">
        <v>100000000</v>
      </c>
      <c r="J1283" s="16">
        <v>100000000</v>
      </c>
      <c r="K1283" s="13">
        <v>100000000</v>
      </c>
      <c r="L1283" s="13">
        <v>87905299</v>
      </c>
    </row>
    <row r="1284" spans="1:12" x14ac:dyDescent="0.15">
      <c r="A1284" t="s">
        <v>160</v>
      </c>
      <c r="B1284" t="s">
        <v>161</v>
      </c>
      <c r="C1284" t="s">
        <v>1952</v>
      </c>
      <c r="D1284" t="s">
        <v>1953</v>
      </c>
      <c r="E1284" s="15" t="str">
        <f t="shared" si="38"/>
        <v>571 - DESENVOLVIMENTO CIENTIFICO</v>
      </c>
      <c r="F1284" s="15" t="str">
        <f>VLOOKUP(A1284,tab_funcao!$A$2:$C$115,3,FALSE)</f>
        <v>19 - Ciência e Tecnologia</v>
      </c>
      <c r="G1284" s="15" t="str">
        <f t="shared" si="39"/>
        <v>8305 - ATENCAO DE REFERENCIA E PESQUISA CLINICA EM PATOLOGIAS DE AL</v>
      </c>
      <c r="H1284" s="15" t="s">
        <v>247</v>
      </c>
      <c r="I1284" s="15"/>
      <c r="J1284" s="16">
        <v>0</v>
      </c>
    </row>
    <row r="1285" spans="1:12" x14ac:dyDescent="0.15">
      <c r="A1285" t="s">
        <v>160</v>
      </c>
      <c r="B1285" t="s">
        <v>161</v>
      </c>
      <c r="C1285" t="s">
        <v>1952</v>
      </c>
      <c r="D1285" t="s">
        <v>1953</v>
      </c>
      <c r="E1285" s="15" t="str">
        <f t="shared" si="38"/>
        <v>571 - DESENVOLVIMENTO CIENTIFICO</v>
      </c>
      <c r="F1285" s="15" t="str">
        <f>VLOOKUP(A1285,tab_funcao!$A$2:$C$115,3,FALSE)</f>
        <v>19 - Ciência e Tecnologia</v>
      </c>
      <c r="G1285" s="15" t="str">
        <f t="shared" si="39"/>
        <v>8305 - ATENCAO DE REFERENCIA E PESQUISA CLINICA EM PATOLOGIAS DE AL</v>
      </c>
      <c r="H1285" s="15" t="s">
        <v>246</v>
      </c>
      <c r="I1285" s="16">
        <v>125000000</v>
      </c>
      <c r="J1285" s="16">
        <v>100000000</v>
      </c>
      <c r="K1285" s="13">
        <v>196000000</v>
      </c>
      <c r="L1285" s="13">
        <v>182252179</v>
      </c>
    </row>
    <row r="1286" spans="1:12" x14ac:dyDescent="0.15">
      <c r="A1286" t="s">
        <v>162</v>
      </c>
      <c r="B1286" t="s">
        <v>163</v>
      </c>
      <c r="C1286" t="s">
        <v>1954</v>
      </c>
      <c r="D1286" t="s">
        <v>1955</v>
      </c>
      <c r="E1286" s="15" t="str">
        <f t="shared" si="38"/>
        <v>572 - DESENVOLVIMENTO TECNOLOGICO E ENGENHARIA</v>
      </c>
      <c r="F1286" s="15" t="str">
        <f>VLOOKUP(A1286,tab_funcao!$A$2:$C$115,3,FALSE)</f>
        <v>19 - Ciência e Tecnologia</v>
      </c>
      <c r="G1286" s="15" t="str">
        <f t="shared" si="39"/>
        <v>00RL - FORMACAO E EXPANSAO DA CAPACITACAO DE PESSOAL QUALIFICADO EM</v>
      </c>
      <c r="H1286" s="15" t="s">
        <v>247</v>
      </c>
      <c r="I1286" s="16">
        <v>9082334</v>
      </c>
      <c r="J1286" s="16">
        <v>8160000</v>
      </c>
      <c r="L1286" s="13">
        <v>7880765</v>
      </c>
    </row>
    <row r="1287" spans="1:12" x14ac:dyDescent="0.15">
      <c r="A1287" t="s">
        <v>162</v>
      </c>
      <c r="B1287" t="s">
        <v>163</v>
      </c>
      <c r="C1287" t="s">
        <v>1954</v>
      </c>
      <c r="D1287" t="s">
        <v>1955</v>
      </c>
      <c r="E1287" s="15" t="str">
        <f t="shared" si="38"/>
        <v>572 - DESENVOLVIMENTO TECNOLOGICO E ENGENHARIA</v>
      </c>
      <c r="F1287" s="15" t="str">
        <f>VLOOKUP(A1287,tab_funcao!$A$2:$C$115,3,FALSE)</f>
        <v>19 - Ciência e Tecnologia</v>
      </c>
      <c r="G1287" s="15" t="str">
        <f t="shared" si="39"/>
        <v>00RL - FORMACAO E EXPANSAO DA CAPACITACAO DE PESSOAL QUALIFICADO EM</v>
      </c>
      <c r="H1287" s="15" t="s">
        <v>246</v>
      </c>
      <c r="I1287" s="16">
        <v>15917666</v>
      </c>
      <c r="J1287" s="16">
        <v>41840000</v>
      </c>
      <c r="K1287" s="13">
        <v>13000000</v>
      </c>
      <c r="L1287" s="13">
        <v>40991496</v>
      </c>
    </row>
    <row r="1288" spans="1:12" x14ac:dyDescent="0.15">
      <c r="A1288" t="s">
        <v>162</v>
      </c>
      <c r="B1288" t="s">
        <v>163</v>
      </c>
      <c r="C1288" t="s">
        <v>1956</v>
      </c>
      <c r="D1288" t="s">
        <v>1957</v>
      </c>
      <c r="E1288" s="15" t="str">
        <f t="shared" si="38"/>
        <v>572 - DESENVOLVIMENTO TECNOLOGICO E ENGENHARIA</v>
      </c>
      <c r="F1288" s="15" t="str">
        <f>VLOOKUP(A1288,tab_funcao!$A$2:$C$115,3,FALSE)</f>
        <v>19 - Ciência e Tecnologia</v>
      </c>
      <c r="G1288" s="15" t="str">
        <f t="shared" si="39"/>
        <v>0505 - FINANCIAMENTO A PROJETOS DE DESENVOLVIMENTO DE TECNOLOGIAS N</v>
      </c>
      <c r="H1288" s="15" t="s">
        <v>246</v>
      </c>
      <c r="I1288" s="16">
        <v>368570420</v>
      </c>
      <c r="J1288" s="16">
        <v>409823380</v>
      </c>
      <c r="K1288" s="13">
        <v>61235590</v>
      </c>
      <c r="L1288" s="13">
        <v>409823380</v>
      </c>
    </row>
    <row r="1289" spans="1:12" x14ac:dyDescent="0.15">
      <c r="A1289" t="s">
        <v>162</v>
      </c>
      <c r="B1289" t="s">
        <v>163</v>
      </c>
      <c r="C1289" t="s">
        <v>1958</v>
      </c>
      <c r="D1289" t="s">
        <v>1959</v>
      </c>
      <c r="E1289" s="15" t="str">
        <f t="shared" si="38"/>
        <v>572 - DESENVOLVIMENTO TECNOLOGICO E ENGENHARIA</v>
      </c>
      <c r="F1289" s="15" t="str">
        <f>VLOOKUP(A1289,tab_funcao!$A$2:$C$115,3,FALSE)</f>
        <v>19 - Ciência e Tecnologia</v>
      </c>
      <c r="G1289" s="15" t="str">
        <f t="shared" si="39"/>
        <v>0741 - EQUALIZACAO DE TAXA DE JUROS EM FINANCIAMENTO A INOVACAO TEC</v>
      </c>
      <c r="H1289" s="15" t="s">
        <v>246</v>
      </c>
      <c r="I1289" s="16">
        <v>279500000</v>
      </c>
      <c r="J1289" s="16">
        <v>297330423</v>
      </c>
      <c r="K1289" s="13">
        <v>279500000</v>
      </c>
      <c r="L1289" s="13">
        <v>258765615</v>
      </c>
    </row>
    <row r="1290" spans="1:12" x14ac:dyDescent="0.15">
      <c r="A1290" t="s">
        <v>162</v>
      </c>
      <c r="B1290" t="s">
        <v>163</v>
      </c>
      <c r="C1290" t="s">
        <v>1960</v>
      </c>
      <c r="D1290" t="s">
        <v>1961</v>
      </c>
      <c r="E1290" s="15" t="str">
        <f t="shared" si="38"/>
        <v>572 - DESENVOLVIMENTO TECNOLOGICO E ENGENHARIA</v>
      </c>
      <c r="F1290" s="15" t="str">
        <f>VLOOKUP(A1290,tab_funcao!$A$2:$C$115,3,FALSE)</f>
        <v>19 - Ciência e Tecnologia</v>
      </c>
      <c r="G1290" s="15" t="str">
        <f t="shared" si="39"/>
        <v>0745 - INVESTIMENTO EM EMPRESAS INOVADORAS</v>
      </c>
      <c r="H1290" s="15" t="s">
        <v>246</v>
      </c>
      <c r="I1290" s="16">
        <v>2220000</v>
      </c>
      <c r="J1290" s="16">
        <v>50000</v>
      </c>
      <c r="K1290" s="13">
        <v>2220000</v>
      </c>
      <c r="L1290" s="13">
        <v>50000</v>
      </c>
    </row>
    <row r="1291" spans="1:12" x14ac:dyDescent="0.15">
      <c r="A1291" t="s">
        <v>162</v>
      </c>
      <c r="B1291" t="s">
        <v>163</v>
      </c>
      <c r="C1291" t="s">
        <v>1962</v>
      </c>
      <c r="D1291" t="s">
        <v>1963</v>
      </c>
      <c r="E1291" s="15" t="str">
        <f t="shared" si="38"/>
        <v>572 - DESENVOLVIMENTO TECNOLOGICO E ENGENHARIA</v>
      </c>
      <c r="F1291" s="15" t="str">
        <f>VLOOKUP(A1291,tab_funcao!$A$2:$C$115,3,FALSE)</f>
        <v>19 - Ciência e Tecnologia</v>
      </c>
      <c r="G1291" s="15" t="str">
        <f t="shared" si="39"/>
        <v>0A29 - SUBVENCAO ECONOMICA A PROJETOS DE DESENVOLVIMENTO TECNOLOGIC</v>
      </c>
      <c r="H1291" s="15" t="s">
        <v>246</v>
      </c>
      <c r="I1291" s="16">
        <v>36610000</v>
      </c>
      <c r="J1291" s="16">
        <v>50690225</v>
      </c>
      <c r="K1291" s="13">
        <v>36610000</v>
      </c>
      <c r="L1291" s="13">
        <v>122589765</v>
      </c>
    </row>
    <row r="1292" spans="1:12" x14ac:dyDescent="0.15">
      <c r="A1292" t="s">
        <v>162</v>
      </c>
      <c r="B1292" t="s">
        <v>163</v>
      </c>
      <c r="C1292" t="s">
        <v>1964</v>
      </c>
      <c r="D1292" t="s">
        <v>1965</v>
      </c>
      <c r="E1292" s="15" t="str">
        <f t="shared" ref="E1292:E1355" si="40">A1292&amp;" - "&amp;B1292</f>
        <v>572 - DESENVOLVIMENTO TECNOLOGICO E ENGENHARIA</v>
      </c>
      <c r="F1292" s="15" t="str">
        <f>VLOOKUP(A1292,tab_funcao!$A$2:$C$115,3,FALSE)</f>
        <v>19 - Ciência e Tecnologia</v>
      </c>
      <c r="G1292" s="15" t="str">
        <f t="shared" ref="G1292:G1355" si="41">C1292&amp;" - "&amp;D1292</f>
        <v>0A37 - FINANCIAMENTO DE PROJETOS DE DESENVOLVIMENTO TECNOLOGICO DE</v>
      </c>
      <c r="H1292" s="15" t="s">
        <v>246</v>
      </c>
      <c r="I1292" s="16">
        <v>1782911022</v>
      </c>
      <c r="J1292" s="16">
        <v>1627294336</v>
      </c>
      <c r="K1292" s="13">
        <v>1782911022</v>
      </c>
      <c r="L1292" s="13">
        <v>1627294336</v>
      </c>
    </row>
    <row r="1293" spans="1:12" x14ac:dyDescent="0.15">
      <c r="A1293" t="s">
        <v>162</v>
      </c>
      <c r="B1293" t="s">
        <v>163</v>
      </c>
      <c r="C1293" t="s">
        <v>1966</v>
      </c>
      <c r="D1293" t="s">
        <v>1967</v>
      </c>
      <c r="E1293" s="15" t="str">
        <f t="shared" si="40"/>
        <v>572 - DESENVOLVIMENTO TECNOLOGICO E ENGENHARIA</v>
      </c>
      <c r="F1293" s="15" t="str">
        <f>VLOOKUP(A1293,tab_funcao!$A$2:$C$115,3,FALSE)</f>
        <v>19 - Ciência e Tecnologia</v>
      </c>
      <c r="G1293" s="15" t="str">
        <f t="shared" si="41"/>
        <v>12P1 - IMPLANTACAO DO REATOR MULTIPROPOSITO BRASILEIRO</v>
      </c>
      <c r="H1293" s="15" t="s">
        <v>247</v>
      </c>
      <c r="I1293" s="16">
        <v>554235</v>
      </c>
      <c r="J1293" s="16">
        <v>326400</v>
      </c>
      <c r="L1293" s="13">
        <v>315231</v>
      </c>
    </row>
    <row r="1294" spans="1:12" x14ac:dyDescent="0.15">
      <c r="A1294" t="s">
        <v>162</v>
      </c>
      <c r="B1294" t="s">
        <v>163</v>
      </c>
      <c r="C1294" t="s">
        <v>1966</v>
      </c>
      <c r="D1294" t="s">
        <v>1967</v>
      </c>
      <c r="E1294" s="15" t="str">
        <f t="shared" si="40"/>
        <v>572 - DESENVOLVIMENTO TECNOLOGICO E ENGENHARIA</v>
      </c>
      <c r="F1294" s="15" t="str">
        <f>VLOOKUP(A1294,tab_funcao!$A$2:$C$115,3,FALSE)</f>
        <v>19 - Ciência e Tecnologia</v>
      </c>
      <c r="G1294" s="15" t="str">
        <f t="shared" si="41"/>
        <v>12P1 - IMPLANTACAO DO REATOR MULTIPROPOSITO BRASILEIRO</v>
      </c>
      <c r="H1294" s="15" t="s">
        <v>246</v>
      </c>
      <c r="I1294" s="16">
        <v>647117</v>
      </c>
      <c r="J1294" s="16">
        <v>573600</v>
      </c>
      <c r="K1294" s="13">
        <v>178186</v>
      </c>
      <c r="L1294" s="13">
        <v>477537</v>
      </c>
    </row>
    <row r="1295" spans="1:12" x14ac:dyDescent="0.15">
      <c r="A1295" t="s">
        <v>162</v>
      </c>
      <c r="B1295" t="s">
        <v>163</v>
      </c>
      <c r="C1295" t="s">
        <v>1968</v>
      </c>
      <c r="D1295" t="s">
        <v>1969</v>
      </c>
      <c r="E1295" s="15" t="str">
        <f t="shared" si="40"/>
        <v>572 - DESENVOLVIMENTO TECNOLOGICO E ENGENHARIA</v>
      </c>
      <c r="F1295" s="15" t="str">
        <f>VLOOKUP(A1295,tab_funcao!$A$2:$C$115,3,FALSE)</f>
        <v>19 - Ciência e Tecnologia</v>
      </c>
      <c r="G1295" s="15" t="str">
        <f t="shared" si="41"/>
        <v>1393 - IMPLANTACAO DA USINA DE ENRIQUECIMENTO DE URANIO EM RESENDE</v>
      </c>
      <c r="H1295" s="15" t="s">
        <v>246</v>
      </c>
      <c r="I1295" s="16">
        <v>16000000</v>
      </c>
      <c r="J1295" s="16">
        <v>10000000</v>
      </c>
      <c r="L1295" s="13">
        <v>13768410</v>
      </c>
    </row>
    <row r="1296" spans="1:12" x14ac:dyDescent="0.15">
      <c r="A1296" t="s">
        <v>162</v>
      </c>
      <c r="B1296" t="s">
        <v>163</v>
      </c>
      <c r="C1296" t="s">
        <v>1970</v>
      </c>
      <c r="D1296" t="s">
        <v>1971</v>
      </c>
      <c r="E1296" s="15" t="str">
        <f t="shared" si="40"/>
        <v>572 - DESENVOLVIMENTO TECNOLOGICO E ENGENHARIA</v>
      </c>
      <c r="F1296" s="15" t="str">
        <f>VLOOKUP(A1296,tab_funcao!$A$2:$C$115,3,FALSE)</f>
        <v>19 - Ciência e Tecnologia</v>
      </c>
      <c r="G1296" s="15" t="str">
        <f t="shared" si="41"/>
        <v>13CM - IMPLANTACAO DO REPOSITORIO DE REJEITOS DE BAIXO E MEDIO NIVE</v>
      </c>
      <c r="H1296" s="15" t="s">
        <v>247</v>
      </c>
      <c r="I1296" s="16">
        <v>578204</v>
      </c>
      <c r="J1296" s="16">
        <v>412896</v>
      </c>
      <c r="L1296" s="13">
        <v>398767</v>
      </c>
    </row>
    <row r="1297" spans="1:12" x14ac:dyDescent="0.15">
      <c r="A1297" t="s">
        <v>162</v>
      </c>
      <c r="B1297" t="s">
        <v>163</v>
      </c>
      <c r="C1297" t="s">
        <v>1970</v>
      </c>
      <c r="D1297" t="s">
        <v>1971</v>
      </c>
      <c r="E1297" s="15" t="str">
        <f t="shared" si="40"/>
        <v>572 - DESENVOLVIMENTO TECNOLOGICO E ENGENHARIA</v>
      </c>
      <c r="F1297" s="15" t="str">
        <f>VLOOKUP(A1297,tab_funcao!$A$2:$C$115,3,FALSE)</f>
        <v>19 - Ciência e Tecnologia</v>
      </c>
      <c r="G1297" s="15" t="str">
        <f t="shared" si="41"/>
        <v>13CM - IMPLANTACAO DO REPOSITORIO DE REJEITOS DE BAIXO E MEDIO NIVE</v>
      </c>
      <c r="H1297" s="15" t="s">
        <v>246</v>
      </c>
      <c r="I1297" s="16">
        <v>384160</v>
      </c>
      <c r="J1297" s="16">
        <v>607104</v>
      </c>
      <c r="K1297" s="13">
        <v>62788</v>
      </c>
      <c r="L1297" s="13">
        <v>563597</v>
      </c>
    </row>
    <row r="1298" spans="1:12" x14ac:dyDescent="0.15">
      <c r="A1298" t="s">
        <v>162</v>
      </c>
      <c r="B1298" t="s">
        <v>163</v>
      </c>
      <c r="C1298" t="s">
        <v>1972</v>
      </c>
      <c r="D1298" t="s">
        <v>1973</v>
      </c>
      <c r="E1298" s="15" t="str">
        <f t="shared" si="40"/>
        <v>572 - DESENVOLVIMENTO TECNOLOGICO E ENGENHARIA</v>
      </c>
      <c r="F1298" s="15" t="str">
        <f>VLOOKUP(A1298,tab_funcao!$A$2:$C$115,3,FALSE)</f>
        <v>19 - Ciência e Tecnologia</v>
      </c>
      <c r="G1298" s="15" t="str">
        <f t="shared" si="41"/>
        <v>13CN - IMPLANTACAO DO LABORATORIO DE FUSAO NUCLEAR</v>
      </c>
      <c r="H1298" s="15" t="s">
        <v>247</v>
      </c>
      <c r="I1298" s="16">
        <v>28568</v>
      </c>
      <c r="J1298" s="16">
        <v>20400</v>
      </c>
      <c r="L1298" s="13">
        <v>19702</v>
      </c>
    </row>
    <row r="1299" spans="1:12" x14ac:dyDescent="0.15">
      <c r="A1299" t="s">
        <v>162</v>
      </c>
      <c r="B1299" t="s">
        <v>163</v>
      </c>
      <c r="C1299" t="s">
        <v>1972</v>
      </c>
      <c r="D1299" t="s">
        <v>1973</v>
      </c>
      <c r="E1299" s="15" t="str">
        <f t="shared" si="40"/>
        <v>572 - DESENVOLVIMENTO TECNOLOGICO E ENGENHARIA</v>
      </c>
      <c r="F1299" s="15" t="str">
        <f>VLOOKUP(A1299,tab_funcao!$A$2:$C$115,3,FALSE)</f>
        <v>19 - Ciência e Tecnologia</v>
      </c>
      <c r="G1299" s="15" t="str">
        <f t="shared" si="41"/>
        <v>13CN - IMPLANTACAO DO LABORATORIO DE FUSAO NUCLEAR</v>
      </c>
      <c r="H1299" s="15" t="s">
        <v>246</v>
      </c>
      <c r="I1299" s="16">
        <v>18613</v>
      </c>
      <c r="J1299" s="16">
        <v>79600</v>
      </c>
      <c r="K1299" s="13">
        <v>3102</v>
      </c>
      <c r="L1299" s="13">
        <v>10000</v>
      </c>
    </row>
    <row r="1300" spans="1:12" x14ac:dyDescent="0.15">
      <c r="A1300" t="s">
        <v>162</v>
      </c>
      <c r="B1300" t="s">
        <v>163</v>
      </c>
      <c r="C1300" t="s">
        <v>1974</v>
      </c>
      <c r="D1300" t="s">
        <v>1975</v>
      </c>
      <c r="E1300" s="15" t="str">
        <f t="shared" si="40"/>
        <v>572 - DESENVOLVIMENTO TECNOLOGICO E ENGENHARIA</v>
      </c>
      <c r="F1300" s="15" t="str">
        <f>VLOOKUP(A1300,tab_funcao!$A$2:$C$115,3,FALSE)</f>
        <v>19 - Ciência e Tecnologia</v>
      </c>
      <c r="G1300" s="15" t="str">
        <f t="shared" si="41"/>
        <v>13DU - CONSTRUCAO DO COMPLEXO DE PESQUISA E DESENVOLVIMENTO EM SAUD</v>
      </c>
      <c r="H1300" s="15" t="s">
        <v>246</v>
      </c>
      <c r="I1300" s="15"/>
      <c r="J1300" s="16">
        <v>15000000</v>
      </c>
      <c r="L1300" s="13">
        <v>588995</v>
      </c>
    </row>
    <row r="1301" spans="1:12" x14ac:dyDescent="0.15">
      <c r="A1301" t="s">
        <v>162</v>
      </c>
      <c r="B1301" t="s">
        <v>163</v>
      </c>
      <c r="C1301" t="s">
        <v>1976</v>
      </c>
      <c r="D1301" t="s">
        <v>1977</v>
      </c>
      <c r="E1301" s="15" t="str">
        <f t="shared" si="40"/>
        <v>572 - DESENVOLVIMENTO TECNOLOGICO E ENGENHARIA</v>
      </c>
      <c r="F1301" s="15" t="str">
        <f>VLOOKUP(A1301,tab_funcao!$A$2:$C$115,3,FALSE)</f>
        <v>19 - Ciência e Tecnologia</v>
      </c>
      <c r="G1301" s="15" t="str">
        <f t="shared" si="41"/>
        <v>13DW - CONSTRUCAO DO CENTRO DE PROCESSAMENTO FINAL DE IMUNOBIOLOGIC</v>
      </c>
      <c r="H1301" s="15" t="s">
        <v>246</v>
      </c>
      <c r="I1301" s="16">
        <v>152000000</v>
      </c>
      <c r="J1301" s="16">
        <v>172000000</v>
      </c>
      <c r="K1301" s="13">
        <v>152000000</v>
      </c>
      <c r="L1301" s="13">
        <v>102000000</v>
      </c>
    </row>
    <row r="1302" spans="1:12" x14ac:dyDescent="0.15">
      <c r="A1302" t="s">
        <v>162</v>
      </c>
      <c r="B1302" t="s">
        <v>163</v>
      </c>
      <c r="C1302" t="s">
        <v>1978</v>
      </c>
      <c r="D1302" t="s">
        <v>1979</v>
      </c>
      <c r="E1302" s="15" t="str">
        <f t="shared" si="40"/>
        <v>572 - DESENVOLVIMENTO TECNOLOGICO E ENGENHARIA</v>
      </c>
      <c r="F1302" s="15" t="str">
        <f>VLOOKUP(A1302,tab_funcao!$A$2:$C$115,3,FALSE)</f>
        <v>19 - Ciência e Tecnologia</v>
      </c>
      <c r="G1302" s="15" t="str">
        <f t="shared" si="41"/>
        <v>13E4 - PROJETO DE ASSISTENCIA TECNICA AOS SETORES DE ENERGIA E MINE</v>
      </c>
      <c r="H1302" s="15" t="s">
        <v>246</v>
      </c>
      <c r="I1302" s="16">
        <v>15000000</v>
      </c>
      <c r="J1302" s="16">
        <v>8000000</v>
      </c>
      <c r="K1302" s="13">
        <v>90000</v>
      </c>
      <c r="L1302" s="13">
        <v>1097417</v>
      </c>
    </row>
    <row r="1303" spans="1:12" x14ac:dyDescent="0.15">
      <c r="A1303" t="s">
        <v>162</v>
      </c>
      <c r="B1303" t="s">
        <v>163</v>
      </c>
      <c r="C1303" t="s">
        <v>1980</v>
      </c>
      <c r="D1303" t="s">
        <v>1981</v>
      </c>
      <c r="E1303" s="15" t="str">
        <f t="shared" si="40"/>
        <v>572 - DESENVOLVIMENTO TECNOLOGICO E ENGENHARIA</v>
      </c>
      <c r="F1303" s="15" t="str">
        <f>VLOOKUP(A1303,tab_funcao!$A$2:$C$115,3,FALSE)</f>
        <v>19 - Ciência e Tecnologia</v>
      </c>
      <c r="G1303" s="15" t="str">
        <f t="shared" si="41"/>
        <v>14T7 - TECNOLOGIA NUCLEAR DA MARINHA</v>
      </c>
      <c r="H1303" s="15" t="s">
        <v>247</v>
      </c>
      <c r="I1303" s="15"/>
      <c r="J1303" s="16">
        <v>18596072</v>
      </c>
      <c r="L1303" s="13">
        <v>17959714</v>
      </c>
    </row>
    <row r="1304" spans="1:12" x14ac:dyDescent="0.15">
      <c r="A1304" t="s">
        <v>162</v>
      </c>
      <c r="B1304" t="s">
        <v>163</v>
      </c>
      <c r="C1304" t="s">
        <v>1980</v>
      </c>
      <c r="D1304" t="s">
        <v>1981</v>
      </c>
      <c r="E1304" s="15" t="str">
        <f t="shared" si="40"/>
        <v>572 - DESENVOLVIMENTO TECNOLOGICO E ENGENHARIA</v>
      </c>
      <c r="F1304" s="15" t="str">
        <f>VLOOKUP(A1304,tab_funcao!$A$2:$C$115,3,FALSE)</f>
        <v>19 - Ciência e Tecnologia</v>
      </c>
      <c r="G1304" s="15" t="str">
        <f t="shared" si="41"/>
        <v>14T7 - TECNOLOGIA NUCLEAR DA MARINHA</v>
      </c>
      <c r="H1304" s="15" t="s">
        <v>246</v>
      </c>
      <c r="I1304" s="16">
        <v>299999999</v>
      </c>
      <c r="J1304" s="16">
        <v>124403926</v>
      </c>
      <c r="K1304" s="13">
        <v>299999999</v>
      </c>
      <c r="L1304" s="13">
        <v>116993628</v>
      </c>
    </row>
    <row r="1305" spans="1:12" x14ac:dyDescent="0.15">
      <c r="A1305" t="s">
        <v>162</v>
      </c>
      <c r="B1305" t="s">
        <v>163</v>
      </c>
      <c r="C1305" t="s">
        <v>1982</v>
      </c>
      <c r="D1305" t="s">
        <v>1983</v>
      </c>
      <c r="E1305" s="15" t="str">
        <f t="shared" si="40"/>
        <v>572 - DESENVOLVIMENTO TECNOLOGICO E ENGENHARIA</v>
      </c>
      <c r="F1305" s="15" t="str">
        <f>VLOOKUP(A1305,tab_funcao!$A$2:$C$115,3,FALSE)</f>
        <v>19 - Ciência e Tecnologia</v>
      </c>
      <c r="G1305" s="15" t="str">
        <f t="shared" si="41"/>
        <v>14UO - IMPLANTACAO DE CENTROS DE DESENVOLVIMENTO TECNOLOGICO E DE P</v>
      </c>
      <c r="H1305" s="15" t="s">
        <v>246</v>
      </c>
      <c r="I1305" s="16">
        <v>3500000</v>
      </c>
      <c r="J1305" s="16">
        <v>15000000</v>
      </c>
      <c r="K1305" s="13">
        <v>3500000</v>
      </c>
      <c r="L1305" s="13">
        <v>4335216</v>
      </c>
    </row>
    <row r="1306" spans="1:12" x14ac:dyDescent="0.15">
      <c r="A1306" t="s">
        <v>162</v>
      </c>
      <c r="B1306" t="s">
        <v>163</v>
      </c>
      <c r="C1306" t="s">
        <v>1984</v>
      </c>
      <c r="D1306" t="s">
        <v>1985</v>
      </c>
      <c r="E1306" s="15" t="str">
        <f t="shared" si="40"/>
        <v>572 - DESENVOLVIMENTO TECNOLOGICO E ENGENHARIA</v>
      </c>
      <c r="F1306" s="15" t="str">
        <f>VLOOKUP(A1306,tab_funcao!$A$2:$C$115,3,FALSE)</f>
        <v>19 - Ciência e Tecnologia</v>
      </c>
      <c r="G1306" s="15" t="str">
        <f t="shared" si="41"/>
        <v>154L - IMPLEMENTACAO DO PLANO DE ABSORCAO E TRANSFERENCIA DE TECNOL</v>
      </c>
      <c r="H1306" s="15" t="s">
        <v>247</v>
      </c>
      <c r="I1306" s="16">
        <v>121098</v>
      </c>
      <c r="J1306" s="16">
        <v>2448000</v>
      </c>
      <c r="L1306" s="13">
        <v>2364229</v>
      </c>
    </row>
    <row r="1307" spans="1:12" x14ac:dyDescent="0.15">
      <c r="A1307" t="s">
        <v>162</v>
      </c>
      <c r="B1307" t="s">
        <v>163</v>
      </c>
      <c r="C1307" t="s">
        <v>1984</v>
      </c>
      <c r="D1307" t="s">
        <v>1985</v>
      </c>
      <c r="E1307" s="15" t="str">
        <f t="shared" si="40"/>
        <v>572 - DESENVOLVIMENTO TECNOLOGICO E ENGENHARIA</v>
      </c>
      <c r="F1307" s="15" t="str">
        <f>VLOOKUP(A1307,tab_funcao!$A$2:$C$115,3,FALSE)</f>
        <v>19 - Ciência e Tecnologia</v>
      </c>
      <c r="G1307" s="15" t="str">
        <f t="shared" si="41"/>
        <v>154L - IMPLEMENTACAO DO PLANO DE ABSORCAO E TRANSFERENCIA DE TECNOL</v>
      </c>
      <c r="H1307" s="15" t="s">
        <v>246</v>
      </c>
      <c r="I1307" s="16">
        <v>78902</v>
      </c>
      <c r="J1307" s="16">
        <v>3552000</v>
      </c>
      <c r="L1307" s="13">
        <v>3297449</v>
      </c>
    </row>
    <row r="1308" spans="1:12" x14ac:dyDescent="0.15">
      <c r="A1308" t="s">
        <v>162</v>
      </c>
      <c r="B1308" t="s">
        <v>163</v>
      </c>
      <c r="C1308" t="s">
        <v>1986</v>
      </c>
      <c r="D1308" t="s">
        <v>1987</v>
      </c>
      <c r="E1308" s="15" t="str">
        <f t="shared" si="40"/>
        <v>572 - DESENVOLVIMENTO TECNOLOGICO E ENGENHARIA</v>
      </c>
      <c r="F1308" s="15" t="str">
        <f>VLOOKUP(A1308,tab_funcao!$A$2:$C$115,3,FALSE)</f>
        <v>19 - Ciência e Tecnologia</v>
      </c>
      <c r="G1308" s="15" t="str">
        <f t="shared" si="41"/>
        <v>15EW - IMPLANTACAO DE SISTEMAS INTEGRADOS DE REGISTRO E SERVICOS PA</v>
      </c>
      <c r="H1308" s="15" t="s">
        <v>246</v>
      </c>
      <c r="I1308" s="16">
        <v>2050000</v>
      </c>
      <c r="J1308" s="16">
        <v>1500000</v>
      </c>
      <c r="L1308" s="13">
        <v>7464954</v>
      </c>
    </row>
    <row r="1309" spans="1:12" x14ac:dyDescent="0.15">
      <c r="A1309" t="s">
        <v>162</v>
      </c>
      <c r="B1309" t="s">
        <v>163</v>
      </c>
      <c r="C1309" t="s">
        <v>1988</v>
      </c>
      <c r="D1309" t="s">
        <v>1989</v>
      </c>
      <c r="E1309" s="15" t="str">
        <f t="shared" si="40"/>
        <v>572 - DESENVOLVIMENTO TECNOLOGICO E ENGENHARIA</v>
      </c>
      <c r="F1309" s="15" t="str">
        <f>VLOOKUP(A1309,tab_funcao!$A$2:$C$115,3,FALSE)</f>
        <v>19 - Ciência e Tecnologia</v>
      </c>
      <c r="G1309" s="15" t="str">
        <f t="shared" si="41"/>
        <v>15UH - MODERNIZACAO E ADEQUACAO DO PARQUE FABRIL DE FARMANGUINHOS</v>
      </c>
      <c r="H1309" s="15" t="s">
        <v>246</v>
      </c>
      <c r="I1309" s="15"/>
      <c r="J1309" s="16">
        <v>10000000</v>
      </c>
      <c r="L1309" s="13">
        <v>23905595</v>
      </c>
    </row>
    <row r="1310" spans="1:12" x14ac:dyDescent="0.15">
      <c r="A1310" t="s">
        <v>162</v>
      </c>
      <c r="B1310" t="s">
        <v>163</v>
      </c>
      <c r="C1310" t="s">
        <v>1990</v>
      </c>
      <c r="D1310" t="s">
        <v>1991</v>
      </c>
      <c r="E1310" s="15" t="str">
        <f t="shared" si="40"/>
        <v>572 - DESENVOLVIMENTO TECNOLOGICO E ENGENHARIA</v>
      </c>
      <c r="F1310" s="15" t="str">
        <f>VLOOKUP(A1310,tab_funcao!$A$2:$C$115,3,FALSE)</f>
        <v>19 - Ciência e Tecnologia</v>
      </c>
      <c r="G1310" s="15" t="str">
        <f t="shared" si="41"/>
        <v>15VW - CONSTRUCAO DA FABRICA DE PLATAFORMAS VEGETAIS DE PRODUCAO DE</v>
      </c>
      <c r="H1310" s="15" t="s">
        <v>246</v>
      </c>
      <c r="I1310" s="16">
        <v>1000000</v>
      </c>
      <c r="J1310" s="15"/>
      <c r="K1310" s="13">
        <v>1000000</v>
      </c>
    </row>
    <row r="1311" spans="1:12" x14ac:dyDescent="0.15">
      <c r="A1311" t="s">
        <v>162</v>
      </c>
      <c r="B1311" t="s">
        <v>163</v>
      </c>
      <c r="C1311" t="s">
        <v>1992</v>
      </c>
      <c r="D1311" t="s">
        <v>1993</v>
      </c>
      <c r="E1311" s="15" t="str">
        <f t="shared" si="40"/>
        <v>572 - DESENVOLVIMENTO TECNOLOGICO E ENGENHARIA</v>
      </c>
      <c r="F1311" s="15" t="str">
        <f>VLOOKUP(A1311,tab_funcao!$A$2:$C$115,3,FALSE)</f>
        <v>19 - Ciência e Tecnologia</v>
      </c>
      <c r="G1311" s="15" t="str">
        <f t="shared" si="41"/>
        <v>15VX - CONSTRUCAO DO CENTRO DE DESENVOLVIMENTO TECNOLOGICO EM SAUDE</v>
      </c>
      <c r="H1311" s="15" t="s">
        <v>246</v>
      </c>
      <c r="I1311" s="16">
        <v>10500000</v>
      </c>
      <c r="J1311" s="15"/>
      <c r="K1311" s="13">
        <v>10500000</v>
      </c>
    </row>
    <row r="1312" spans="1:12" x14ac:dyDescent="0.15">
      <c r="A1312" t="s">
        <v>162</v>
      </c>
      <c r="B1312" t="s">
        <v>163</v>
      </c>
      <c r="C1312" t="s">
        <v>1994</v>
      </c>
      <c r="D1312" t="s">
        <v>1995</v>
      </c>
      <c r="E1312" s="15" t="str">
        <f t="shared" si="40"/>
        <v>572 - DESENVOLVIMENTO TECNOLOGICO E ENGENHARIA</v>
      </c>
      <c r="F1312" s="15" t="str">
        <f>VLOOKUP(A1312,tab_funcao!$A$2:$C$115,3,FALSE)</f>
        <v>19 - Ciência e Tecnologia</v>
      </c>
      <c r="G1312" s="15" t="str">
        <f t="shared" si="41"/>
        <v>15VY - CONSTRUCAO DA SEDE DA FIOCRUZ RONDONIA</v>
      </c>
      <c r="H1312" s="15" t="s">
        <v>246</v>
      </c>
      <c r="I1312" s="16">
        <v>1000000</v>
      </c>
      <c r="J1312" s="15"/>
      <c r="K1312" s="13">
        <v>1000000</v>
      </c>
    </row>
    <row r="1313" spans="1:12" x14ac:dyDescent="0.15">
      <c r="A1313" t="s">
        <v>162</v>
      </c>
      <c r="B1313" t="s">
        <v>163</v>
      </c>
      <c r="C1313" t="s">
        <v>1996</v>
      </c>
      <c r="D1313" t="s">
        <v>1997</v>
      </c>
      <c r="E1313" s="15" t="str">
        <f t="shared" si="40"/>
        <v>572 - DESENVOLVIMENTO TECNOLOGICO E ENGENHARIA</v>
      </c>
      <c r="F1313" s="15" t="str">
        <f>VLOOKUP(A1313,tab_funcao!$A$2:$C$115,3,FALSE)</f>
        <v>19 - Ciência e Tecnologia</v>
      </c>
      <c r="G1313" s="15" t="str">
        <f t="shared" si="41"/>
        <v>15VZ - CONSTRUCAO DA SEDE DA FIOCRUZ AMAZONAS</v>
      </c>
      <c r="H1313" s="15" t="s">
        <v>246</v>
      </c>
      <c r="I1313" s="16">
        <v>1000000</v>
      </c>
      <c r="J1313" s="15"/>
      <c r="K1313" s="13">
        <v>1000000</v>
      </c>
    </row>
    <row r="1314" spans="1:12" x14ac:dyDescent="0.15">
      <c r="A1314" t="s">
        <v>162</v>
      </c>
      <c r="B1314" t="s">
        <v>163</v>
      </c>
      <c r="C1314" t="s">
        <v>1998</v>
      </c>
      <c r="D1314" t="s">
        <v>1999</v>
      </c>
      <c r="E1314" s="15" t="str">
        <f t="shared" si="40"/>
        <v>572 - DESENVOLVIMENTO TECNOLOGICO E ENGENHARIA</v>
      </c>
      <c r="F1314" s="15" t="str">
        <f>VLOOKUP(A1314,tab_funcao!$A$2:$C$115,3,FALSE)</f>
        <v>19 - Ciência e Tecnologia</v>
      </c>
      <c r="G1314" s="15" t="str">
        <f t="shared" si="41"/>
        <v>2095 - FOMENTO A PROJETOS DE IMPLANTACAO, RECUPERACAO E MODERNIZACA</v>
      </c>
      <c r="H1314" s="15" t="s">
        <v>246</v>
      </c>
      <c r="I1314" s="16">
        <v>76490208</v>
      </c>
      <c r="J1314" s="16">
        <v>113616020</v>
      </c>
      <c r="K1314" s="13">
        <v>76490208</v>
      </c>
      <c r="L1314" s="13">
        <v>27332454</v>
      </c>
    </row>
    <row r="1315" spans="1:12" x14ac:dyDescent="0.15">
      <c r="A1315" t="s">
        <v>162</v>
      </c>
      <c r="B1315" t="s">
        <v>163</v>
      </c>
      <c r="C1315" t="s">
        <v>2000</v>
      </c>
      <c r="D1315" t="s">
        <v>2001</v>
      </c>
      <c r="E1315" s="15" t="str">
        <f t="shared" si="40"/>
        <v>572 - DESENVOLVIMENTO TECNOLOGICO E ENGENHARIA</v>
      </c>
      <c r="F1315" s="15" t="str">
        <f>VLOOKUP(A1315,tab_funcao!$A$2:$C$115,3,FALSE)</f>
        <v>19 - Ciência e Tecnologia</v>
      </c>
      <c r="G1315" s="15" t="str">
        <f t="shared" si="41"/>
        <v>20I4 - FOMENTO A PESQUISA E DESENVOLVIMENTO EM AREAS BASICAS E ESTR</v>
      </c>
      <c r="H1315" s="15" t="s">
        <v>246</v>
      </c>
      <c r="I1315" s="16">
        <v>84990000</v>
      </c>
      <c r="J1315" s="16">
        <v>66402012</v>
      </c>
      <c r="K1315" s="13">
        <v>84990000</v>
      </c>
      <c r="L1315" s="13">
        <v>121799754</v>
      </c>
    </row>
    <row r="1316" spans="1:12" x14ac:dyDescent="0.15">
      <c r="A1316" t="s">
        <v>162</v>
      </c>
      <c r="B1316" t="s">
        <v>163</v>
      </c>
      <c r="C1316" t="s">
        <v>2002</v>
      </c>
      <c r="D1316" t="s">
        <v>2003</v>
      </c>
      <c r="E1316" s="15" t="str">
        <f t="shared" si="40"/>
        <v>572 - DESENVOLVIMENTO TECNOLOGICO E ENGENHARIA</v>
      </c>
      <c r="F1316" s="15" t="str">
        <f>VLOOKUP(A1316,tab_funcao!$A$2:$C$115,3,FALSE)</f>
        <v>19 - Ciência e Tecnologia</v>
      </c>
      <c r="G1316" s="15" t="str">
        <f t="shared" si="41"/>
        <v>20K1 - ADEQUACAO DE PLATAFORMAS PARA O DESENVOLVIMENTO TECNOLOGICO</v>
      </c>
      <c r="H1316" s="15" t="s">
        <v>247</v>
      </c>
      <c r="I1316" s="15"/>
      <c r="J1316" s="16">
        <v>0</v>
      </c>
    </row>
    <row r="1317" spans="1:12" x14ac:dyDescent="0.15">
      <c r="A1317" t="s">
        <v>162</v>
      </c>
      <c r="B1317" t="s">
        <v>163</v>
      </c>
      <c r="C1317" t="s">
        <v>2002</v>
      </c>
      <c r="D1317" t="s">
        <v>2003</v>
      </c>
      <c r="E1317" s="15" t="str">
        <f t="shared" si="40"/>
        <v>572 - DESENVOLVIMENTO TECNOLOGICO E ENGENHARIA</v>
      </c>
      <c r="F1317" s="15" t="str">
        <f>VLOOKUP(A1317,tab_funcao!$A$2:$C$115,3,FALSE)</f>
        <v>19 - Ciência e Tecnologia</v>
      </c>
      <c r="G1317" s="15" t="str">
        <f t="shared" si="41"/>
        <v>20K1 - ADEQUACAO DE PLATAFORMAS PARA O DESENVOLVIMENTO TECNOLOGICO</v>
      </c>
      <c r="H1317" s="15" t="s">
        <v>246</v>
      </c>
      <c r="I1317" s="16">
        <v>16500000</v>
      </c>
      <c r="J1317" s="16">
        <v>16000000</v>
      </c>
      <c r="K1317" s="13">
        <v>16500000</v>
      </c>
      <c r="L1317" s="13">
        <v>13600000</v>
      </c>
    </row>
    <row r="1318" spans="1:12" x14ac:dyDescent="0.15">
      <c r="A1318" t="s">
        <v>162</v>
      </c>
      <c r="B1318" t="s">
        <v>163</v>
      </c>
      <c r="C1318" t="s">
        <v>2004</v>
      </c>
      <c r="D1318" t="s">
        <v>2005</v>
      </c>
      <c r="E1318" s="15" t="str">
        <f t="shared" si="40"/>
        <v>572 - DESENVOLVIMENTO TECNOLOGICO E ENGENHARIA</v>
      </c>
      <c r="F1318" s="15" t="str">
        <f>VLOOKUP(A1318,tab_funcao!$A$2:$C$115,3,FALSE)</f>
        <v>19 - Ciência e Tecnologia</v>
      </c>
      <c r="G1318" s="15" t="str">
        <f t="shared" si="41"/>
        <v>20K7 - APOIO AO DESENVOLVIMENTO E MODERNIZACAO DE PLATAFORMAS TECNO</v>
      </c>
      <c r="H1318" s="15" t="s">
        <v>247</v>
      </c>
      <c r="I1318" s="15"/>
      <c r="J1318" s="16">
        <v>0</v>
      </c>
    </row>
    <row r="1319" spans="1:12" x14ac:dyDescent="0.15">
      <c r="A1319" t="s">
        <v>162</v>
      </c>
      <c r="B1319" t="s">
        <v>163</v>
      </c>
      <c r="C1319" t="s">
        <v>2004</v>
      </c>
      <c r="D1319" t="s">
        <v>2005</v>
      </c>
      <c r="E1319" s="15" t="str">
        <f t="shared" si="40"/>
        <v>572 - DESENVOLVIMENTO TECNOLOGICO E ENGENHARIA</v>
      </c>
      <c r="F1319" s="15" t="str">
        <f>VLOOKUP(A1319,tab_funcao!$A$2:$C$115,3,FALSE)</f>
        <v>19 - Ciência e Tecnologia</v>
      </c>
      <c r="G1319" s="15" t="str">
        <f t="shared" si="41"/>
        <v>20K7 - APOIO AO DESENVOLVIMENTO E MODERNIZACAO DE PLATAFORMAS TECNO</v>
      </c>
      <c r="H1319" s="15" t="s">
        <v>246</v>
      </c>
      <c r="I1319" s="16">
        <v>93000000</v>
      </c>
      <c r="J1319" s="16">
        <v>93000000</v>
      </c>
      <c r="K1319" s="13">
        <v>93000000</v>
      </c>
      <c r="L1319" s="13">
        <v>71272016</v>
      </c>
    </row>
    <row r="1320" spans="1:12" x14ac:dyDescent="0.15">
      <c r="A1320" t="s">
        <v>162</v>
      </c>
      <c r="B1320" t="s">
        <v>163</v>
      </c>
      <c r="C1320" t="s">
        <v>2006</v>
      </c>
      <c r="D1320" t="s">
        <v>2007</v>
      </c>
      <c r="E1320" s="15" t="str">
        <f t="shared" si="40"/>
        <v>572 - DESENVOLVIMENTO TECNOLOGICO E ENGENHARIA</v>
      </c>
      <c r="F1320" s="15" t="str">
        <f>VLOOKUP(A1320,tab_funcao!$A$2:$C$115,3,FALSE)</f>
        <v>19 - Ciência e Tecnologia</v>
      </c>
      <c r="G1320" s="15" t="str">
        <f t="shared" si="41"/>
        <v>20UQ - APOIO A PROJETOS DE TECNOLOGIAS APLICADAS, TECNOLOGIAS SOCIA</v>
      </c>
      <c r="H1320" s="15" t="s">
        <v>247</v>
      </c>
      <c r="I1320" s="16">
        <v>1877016</v>
      </c>
      <c r="J1320" s="16">
        <v>1672800</v>
      </c>
      <c r="L1320" s="13">
        <v>1615557</v>
      </c>
    </row>
    <row r="1321" spans="1:12" x14ac:dyDescent="0.15">
      <c r="A1321" t="s">
        <v>162</v>
      </c>
      <c r="B1321" t="s">
        <v>163</v>
      </c>
      <c r="C1321" t="s">
        <v>2006</v>
      </c>
      <c r="D1321" t="s">
        <v>2007</v>
      </c>
      <c r="E1321" s="15" t="str">
        <f t="shared" si="40"/>
        <v>572 - DESENVOLVIMENTO TECNOLOGICO E ENGENHARIA</v>
      </c>
      <c r="F1321" s="15" t="str">
        <f>VLOOKUP(A1321,tab_funcao!$A$2:$C$115,3,FALSE)</f>
        <v>19 - Ciência e Tecnologia</v>
      </c>
      <c r="G1321" s="15" t="str">
        <f t="shared" si="41"/>
        <v>20UQ - APOIO A PROJETOS DE TECNOLOGIAS APLICADAS, TECNOLOGIAS SOCIA</v>
      </c>
      <c r="H1321" s="15" t="s">
        <v>246</v>
      </c>
      <c r="I1321" s="16">
        <v>1808306</v>
      </c>
      <c r="J1321" s="16">
        <v>4327200</v>
      </c>
      <c r="L1321" s="13">
        <v>6831427</v>
      </c>
    </row>
    <row r="1322" spans="1:12" x14ac:dyDescent="0.15">
      <c r="A1322" t="s">
        <v>162</v>
      </c>
      <c r="B1322" t="s">
        <v>163</v>
      </c>
      <c r="C1322" t="s">
        <v>2008</v>
      </c>
      <c r="D1322" t="s">
        <v>2009</v>
      </c>
      <c r="E1322" s="15" t="str">
        <f t="shared" si="40"/>
        <v>572 - DESENVOLVIMENTO TECNOLOGICO E ENGENHARIA</v>
      </c>
      <c r="F1322" s="15" t="str">
        <f>VLOOKUP(A1322,tab_funcao!$A$2:$C$115,3,FALSE)</f>
        <v>19 - Ciência e Tecnologia</v>
      </c>
      <c r="G1322" s="15" t="str">
        <f t="shared" si="41"/>
        <v>20UX - DESENVOLVIMENTO DA CIENCIA E DA TECNOLOGIA NUCLEARES</v>
      </c>
      <c r="H1322" s="15" t="s">
        <v>247</v>
      </c>
      <c r="I1322" s="16">
        <v>15476949</v>
      </c>
      <c r="J1322" s="16">
        <v>13560478</v>
      </c>
      <c r="L1322" s="13">
        <v>17096438</v>
      </c>
    </row>
    <row r="1323" spans="1:12" x14ac:dyDescent="0.15">
      <c r="A1323" t="s">
        <v>162</v>
      </c>
      <c r="B1323" t="s">
        <v>163</v>
      </c>
      <c r="C1323" t="s">
        <v>2008</v>
      </c>
      <c r="D1323" t="s">
        <v>2009</v>
      </c>
      <c r="E1323" s="15" t="str">
        <f t="shared" si="40"/>
        <v>572 - DESENVOLVIMENTO TECNOLOGICO E ENGENHARIA</v>
      </c>
      <c r="F1323" s="15" t="str">
        <f>VLOOKUP(A1323,tab_funcao!$A$2:$C$115,3,FALSE)</f>
        <v>19 - Ciência e Tecnologia</v>
      </c>
      <c r="G1323" s="15" t="str">
        <f t="shared" si="41"/>
        <v>20UX - DESENVOLVIMENTO DA CIENCIA E DA TECNOLOGIA NUCLEARES</v>
      </c>
      <c r="H1323" s="15" t="s">
        <v>246</v>
      </c>
      <c r="I1323" s="16">
        <v>51287981</v>
      </c>
      <c r="J1323" s="16">
        <v>51195409</v>
      </c>
      <c r="K1323" s="13">
        <v>39489970</v>
      </c>
      <c r="L1323" s="13">
        <v>49410589</v>
      </c>
    </row>
    <row r="1324" spans="1:12" x14ac:dyDescent="0.15">
      <c r="A1324" t="s">
        <v>162</v>
      </c>
      <c r="B1324" t="s">
        <v>163</v>
      </c>
      <c r="C1324" t="s">
        <v>2010</v>
      </c>
      <c r="D1324" t="s">
        <v>2011</v>
      </c>
      <c r="E1324" s="15" t="str">
        <f t="shared" si="40"/>
        <v>572 - DESENVOLVIMENTO TECNOLOGICO E ENGENHARIA</v>
      </c>
      <c r="F1324" s="15" t="str">
        <f>VLOOKUP(A1324,tab_funcao!$A$2:$C$115,3,FALSE)</f>
        <v>19 - Ciência e Tecnologia</v>
      </c>
      <c r="G1324" s="15" t="str">
        <f t="shared" si="41"/>
        <v>20V1 - FABRICACAO DE EQUIPAMENTOS PESADOS PARA AS INDUSTRIAS NUCLEA</v>
      </c>
      <c r="H1324" s="15" t="s">
        <v>247</v>
      </c>
      <c r="I1324" s="16">
        <v>30849555</v>
      </c>
      <c r="J1324" s="16">
        <v>3009985</v>
      </c>
      <c r="L1324" s="13">
        <v>2906983</v>
      </c>
    </row>
    <row r="1325" spans="1:12" x14ac:dyDescent="0.15">
      <c r="A1325" t="s">
        <v>162</v>
      </c>
      <c r="B1325" t="s">
        <v>163</v>
      </c>
      <c r="C1325" t="s">
        <v>2010</v>
      </c>
      <c r="D1325" t="s">
        <v>2011</v>
      </c>
      <c r="E1325" s="15" t="str">
        <f t="shared" si="40"/>
        <v>572 - DESENVOLVIMENTO TECNOLOGICO E ENGENHARIA</v>
      </c>
      <c r="F1325" s="15" t="str">
        <f>VLOOKUP(A1325,tab_funcao!$A$2:$C$115,3,FALSE)</f>
        <v>19 - Ciência e Tecnologia</v>
      </c>
      <c r="G1325" s="15" t="str">
        <f t="shared" si="41"/>
        <v>20V1 - FABRICACAO DE EQUIPAMENTOS PESADOS PARA AS INDUSTRIAS NUCLEA</v>
      </c>
      <c r="H1325" s="15" t="s">
        <v>246</v>
      </c>
      <c r="I1325" s="16">
        <v>4136494</v>
      </c>
      <c r="J1325" s="16">
        <v>41208910</v>
      </c>
      <c r="K1325" s="13">
        <v>2236375</v>
      </c>
      <c r="L1325" s="13">
        <v>48530461</v>
      </c>
    </row>
    <row r="1326" spans="1:12" x14ac:dyDescent="0.15">
      <c r="A1326" t="s">
        <v>162</v>
      </c>
      <c r="B1326" t="s">
        <v>163</v>
      </c>
      <c r="C1326" t="s">
        <v>2012</v>
      </c>
      <c r="D1326" t="s">
        <v>2013</v>
      </c>
      <c r="E1326" s="15" t="str">
        <f t="shared" si="40"/>
        <v>572 - DESENVOLVIMENTO TECNOLOGICO E ENGENHARIA</v>
      </c>
      <c r="F1326" s="15" t="str">
        <f>VLOOKUP(A1326,tab_funcao!$A$2:$C$115,3,FALSE)</f>
        <v>19 - Ciência e Tecnologia</v>
      </c>
      <c r="G1326" s="15" t="str">
        <f t="shared" si="41"/>
        <v>20V6 - FOMENTO A PESQUISA E DESENVOLVIMENTO VOLTADOS A INOVACAO, A</v>
      </c>
      <c r="H1326" s="15" t="s">
        <v>247</v>
      </c>
      <c r="I1326" s="16">
        <v>9374467</v>
      </c>
      <c r="J1326" s="16">
        <v>3712800</v>
      </c>
      <c r="L1326" s="13">
        <v>7257815</v>
      </c>
    </row>
    <row r="1327" spans="1:12" x14ac:dyDescent="0.15">
      <c r="A1327" t="s">
        <v>162</v>
      </c>
      <c r="B1327" t="s">
        <v>163</v>
      </c>
      <c r="C1327" t="s">
        <v>2012</v>
      </c>
      <c r="D1327" t="s">
        <v>2013</v>
      </c>
      <c r="E1327" s="15" t="str">
        <f t="shared" si="40"/>
        <v>572 - DESENVOLVIMENTO TECNOLOGICO E ENGENHARIA</v>
      </c>
      <c r="F1327" s="15" t="str">
        <f>VLOOKUP(A1327,tab_funcao!$A$2:$C$115,3,FALSE)</f>
        <v>19 - Ciência e Tecnologia</v>
      </c>
      <c r="G1327" s="15" t="str">
        <f t="shared" si="41"/>
        <v>20V6 - FOMENTO A PESQUISA E DESENVOLVIMENTO VOLTADOS A INOVACAO, A</v>
      </c>
      <c r="H1327" s="15" t="s">
        <v>246</v>
      </c>
      <c r="I1327" s="16">
        <v>7128284</v>
      </c>
      <c r="J1327" s="16">
        <v>6587200</v>
      </c>
      <c r="L1327" s="13">
        <v>19929400</v>
      </c>
    </row>
    <row r="1328" spans="1:12" x14ac:dyDescent="0.15">
      <c r="A1328" t="s">
        <v>162</v>
      </c>
      <c r="B1328" t="s">
        <v>163</v>
      </c>
      <c r="C1328" t="s">
        <v>2014</v>
      </c>
      <c r="D1328" t="s">
        <v>2015</v>
      </c>
      <c r="E1328" s="15" t="str">
        <f t="shared" si="40"/>
        <v>572 - DESENVOLVIMENTO TECNOLOGICO E ENGENHARIA</v>
      </c>
      <c r="F1328" s="15" t="str">
        <f>VLOOKUP(A1328,tab_funcao!$A$2:$C$115,3,FALSE)</f>
        <v>19 - Ciência e Tecnologia</v>
      </c>
      <c r="G1328" s="15" t="str">
        <f t="shared" si="41"/>
        <v>20VB - PESQUISA, DESENVOLVIMENTO TECNOLOGICO E FORMACAO DE CAPITAL</v>
      </c>
      <c r="H1328" s="15" t="s">
        <v>247</v>
      </c>
      <c r="I1328" s="16">
        <v>5270612</v>
      </c>
      <c r="J1328" s="16">
        <v>4774416</v>
      </c>
      <c r="L1328" s="13">
        <v>4611035</v>
      </c>
    </row>
    <row r="1329" spans="1:12" x14ac:dyDescent="0.15">
      <c r="A1329" t="s">
        <v>162</v>
      </c>
      <c r="B1329" t="s">
        <v>163</v>
      </c>
      <c r="C1329" t="s">
        <v>2014</v>
      </c>
      <c r="D1329" t="s">
        <v>2015</v>
      </c>
      <c r="E1329" s="15" t="str">
        <f t="shared" si="40"/>
        <v>572 - DESENVOLVIMENTO TECNOLOGICO E ENGENHARIA</v>
      </c>
      <c r="F1329" s="15" t="str">
        <f>VLOOKUP(A1329,tab_funcao!$A$2:$C$115,3,FALSE)</f>
        <v>19 - Ciência e Tecnologia</v>
      </c>
      <c r="G1329" s="15" t="str">
        <f t="shared" si="41"/>
        <v>20VB - PESQUISA, DESENVOLVIMENTO TECNOLOGICO E FORMACAO DE CAPITAL</v>
      </c>
      <c r="H1329" s="15" t="s">
        <v>246</v>
      </c>
      <c r="I1329" s="16">
        <v>9837957</v>
      </c>
      <c r="J1329" s="16">
        <v>10238584</v>
      </c>
      <c r="K1329" s="13">
        <v>268159</v>
      </c>
      <c r="L1329" s="13">
        <v>11705812</v>
      </c>
    </row>
    <row r="1330" spans="1:12" x14ac:dyDescent="0.15">
      <c r="A1330" t="s">
        <v>162</v>
      </c>
      <c r="B1330" t="s">
        <v>163</v>
      </c>
      <c r="C1330" t="s">
        <v>2016</v>
      </c>
      <c r="D1330" t="s">
        <v>2017</v>
      </c>
      <c r="E1330" s="15" t="str">
        <f t="shared" si="40"/>
        <v>572 - DESENVOLVIMENTO TECNOLOGICO E ENGENHARIA</v>
      </c>
      <c r="F1330" s="15" t="str">
        <f>VLOOKUP(A1330,tab_funcao!$A$2:$C$115,3,FALSE)</f>
        <v>19 - Ciência e Tecnologia</v>
      </c>
      <c r="G1330" s="15" t="str">
        <f t="shared" si="41"/>
        <v>20XB - PESQUISA E DESENVOLVIMENTO NO SETOR AEROESPACIAL</v>
      </c>
      <c r="H1330" s="15" t="s">
        <v>247</v>
      </c>
      <c r="I1330" s="16">
        <v>4133072</v>
      </c>
      <c r="J1330" s="16">
        <v>1318773</v>
      </c>
      <c r="L1330" s="13">
        <v>1273645</v>
      </c>
    </row>
    <row r="1331" spans="1:12" x14ac:dyDescent="0.15">
      <c r="A1331" t="s">
        <v>162</v>
      </c>
      <c r="B1331" t="s">
        <v>163</v>
      </c>
      <c r="C1331" t="s">
        <v>2016</v>
      </c>
      <c r="D1331" t="s">
        <v>2017</v>
      </c>
      <c r="E1331" s="15" t="str">
        <f t="shared" si="40"/>
        <v>572 - DESENVOLVIMENTO TECNOLOGICO E ENGENHARIA</v>
      </c>
      <c r="F1331" s="15" t="str">
        <f>VLOOKUP(A1331,tab_funcao!$A$2:$C$115,3,FALSE)</f>
        <v>19 - Ciência e Tecnologia</v>
      </c>
      <c r="G1331" s="15" t="str">
        <f t="shared" si="41"/>
        <v>20XB - PESQUISA E DESENVOLVIMENTO NO SETOR AEROESPACIAL</v>
      </c>
      <c r="H1331" s="15" t="s">
        <v>246</v>
      </c>
      <c r="I1331" s="16">
        <v>6366779</v>
      </c>
      <c r="J1331" s="16">
        <v>8411220</v>
      </c>
      <c r="K1331" s="13">
        <v>4139926</v>
      </c>
      <c r="L1331" s="13">
        <v>9360376</v>
      </c>
    </row>
    <row r="1332" spans="1:12" x14ac:dyDescent="0.15">
      <c r="A1332" t="s">
        <v>162</v>
      </c>
      <c r="B1332" t="s">
        <v>163</v>
      </c>
      <c r="C1332" t="s">
        <v>2018</v>
      </c>
      <c r="D1332" t="s">
        <v>2019</v>
      </c>
      <c r="E1332" s="15" t="str">
        <f t="shared" si="40"/>
        <v>572 - DESENVOLVIMENTO TECNOLOGICO E ENGENHARIA</v>
      </c>
      <c r="F1332" s="15" t="str">
        <f>VLOOKUP(A1332,tab_funcao!$A$2:$C$115,3,FALSE)</f>
        <v>19 - Ciência e Tecnologia</v>
      </c>
      <c r="G1332" s="15" t="str">
        <f t="shared" si="41"/>
        <v>20Y6 - PESQUISA E DESENVOLVIMENTO DE TECNOLOGIAS PARA A AGROPECUARI</v>
      </c>
      <c r="H1332" s="15" t="s">
        <v>247</v>
      </c>
      <c r="I1332" s="16">
        <v>83375045</v>
      </c>
      <c r="J1332" s="16">
        <v>45407943</v>
      </c>
      <c r="L1332" s="13">
        <v>105432866</v>
      </c>
    </row>
    <row r="1333" spans="1:12" x14ac:dyDescent="0.15">
      <c r="A1333" t="s">
        <v>162</v>
      </c>
      <c r="B1333" t="s">
        <v>163</v>
      </c>
      <c r="C1333" t="s">
        <v>2018</v>
      </c>
      <c r="D1333" t="s">
        <v>2019</v>
      </c>
      <c r="E1333" s="15" t="str">
        <f t="shared" si="40"/>
        <v>572 - DESENVOLVIMENTO TECNOLOGICO E ENGENHARIA</v>
      </c>
      <c r="F1333" s="15" t="str">
        <f>VLOOKUP(A1333,tab_funcao!$A$2:$C$115,3,FALSE)</f>
        <v>19 - Ciência e Tecnologia</v>
      </c>
      <c r="G1333" s="15" t="str">
        <f t="shared" si="41"/>
        <v>20Y6 - PESQUISA E DESENVOLVIMENTO DE TECNOLOGIAS PARA A AGROPECUARI</v>
      </c>
      <c r="H1333" s="15" t="s">
        <v>246</v>
      </c>
      <c r="I1333" s="16">
        <v>31621698</v>
      </c>
      <c r="J1333" s="16">
        <v>109892381</v>
      </c>
      <c r="K1333" s="13">
        <v>13724645</v>
      </c>
      <c r="L1333" s="13">
        <v>91616402</v>
      </c>
    </row>
    <row r="1334" spans="1:12" x14ac:dyDescent="0.15">
      <c r="A1334" t="s">
        <v>162</v>
      </c>
      <c r="B1334" t="s">
        <v>163</v>
      </c>
      <c r="C1334" t="s">
        <v>2020</v>
      </c>
      <c r="D1334" t="s">
        <v>2021</v>
      </c>
      <c r="E1334" s="15" t="str">
        <f t="shared" si="40"/>
        <v>572 - DESENVOLVIMENTO TECNOLOGICO E ENGENHARIA</v>
      </c>
      <c r="F1334" s="15" t="str">
        <f>VLOOKUP(A1334,tab_funcao!$A$2:$C$115,3,FALSE)</f>
        <v>19 - Ciência e Tecnologia</v>
      </c>
      <c r="G1334" s="15" t="str">
        <f t="shared" si="41"/>
        <v>20ZR - POLITICA PRODUTIVA E INOVACAO TECNOLOGICA</v>
      </c>
      <c r="H1334" s="15" t="s">
        <v>246</v>
      </c>
      <c r="I1334" s="16">
        <v>13550000</v>
      </c>
      <c r="J1334" s="16">
        <v>16000000</v>
      </c>
      <c r="L1334" s="13">
        <v>18000000</v>
      </c>
    </row>
    <row r="1335" spans="1:12" x14ac:dyDescent="0.15">
      <c r="A1335" t="s">
        <v>162</v>
      </c>
      <c r="B1335" t="s">
        <v>163</v>
      </c>
      <c r="C1335" t="s">
        <v>2022</v>
      </c>
      <c r="D1335" t="s">
        <v>2023</v>
      </c>
      <c r="E1335" s="15" t="str">
        <f t="shared" si="40"/>
        <v>572 - DESENVOLVIMENTO TECNOLOGICO E ENGENHARIA</v>
      </c>
      <c r="F1335" s="15" t="str">
        <f>VLOOKUP(A1335,tab_funcao!$A$2:$C$115,3,FALSE)</f>
        <v>19 - Ciência e Tecnologia</v>
      </c>
      <c r="G1335" s="15" t="str">
        <f t="shared" si="41"/>
        <v>2113 - FOMENTO A PESQUISA E A INOVACAO TECNOLOGICA (CT-VERDE AMAREL</v>
      </c>
      <c r="H1335" s="15" t="s">
        <v>246</v>
      </c>
      <c r="I1335" s="16">
        <v>1320000</v>
      </c>
      <c r="J1335" s="16">
        <v>1500000</v>
      </c>
      <c r="K1335" s="13">
        <v>1320000</v>
      </c>
      <c r="L1335" s="13">
        <v>8078452</v>
      </c>
    </row>
    <row r="1336" spans="1:12" x14ac:dyDescent="0.15">
      <c r="A1336" t="s">
        <v>162</v>
      </c>
      <c r="B1336" t="s">
        <v>163</v>
      </c>
      <c r="C1336" t="s">
        <v>2024</v>
      </c>
      <c r="D1336" t="s">
        <v>2025</v>
      </c>
      <c r="E1336" s="15" t="str">
        <f t="shared" si="40"/>
        <v>572 - DESENVOLVIMENTO TECNOLOGICO E ENGENHARIA</v>
      </c>
      <c r="F1336" s="15" t="str">
        <f>VLOOKUP(A1336,tab_funcao!$A$2:$C$115,3,FALSE)</f>
        <v>19 - Ciência e Tecnologia</v>
      </c>
      <c r="G1336" s="15" t="str">
        <f t="shared" si="41"/>
        <v>2119 - FOMENTO A PROJETOS INSTITUCIONAIS PARA PESQUISA NO SETOR MIN</v>
      </c>
      <c r="H1336" s="15" t="s">
        <v>246</v>
      </c>
      <c r="I1336" s="16">
        <v>20000</v>
      </c>
      <c r="J1336" s="16">
        <v>50000</v>
      </c>
      <c r="K1336" s="13">
        <v>20000</v>
      </c>
      <c r="L1336" s="13">
        <v>0</v>
      </c>
    </row>
    <row r="1337" spans="1:12" x14ac:dyDescent="0.15">
      <c r="A1337" t="s">
        <v>162</v>
      </c>
      <c r="B1337" t="s">
        <v>163</v>
      </c>
      <c r="C1337" t="s">
        <v>2026</v>
      </c>
      <c r="D1337" t="s">
        <v>2027</v>
      </c>
      <c r="E1337" s="15" t="str">
        <f t="shared" si="40"/>
        <v>572 - DESENVOLVIMENTO TECNOLOGICO E ENGENHARIA</v>
      </c>
      <c r="F1337" s="15" t="str">
        <f>VLOOKUP(A1337,tab_funcao!$A$2:$C$115,3,FALSE)</f>
        <v>19 - Ciência e Tecnologia</v>
      </c>
      <c r="G1337" s="15" t="str">
        <f t="shared" si="41"/>
        <v>215C - AMPLIACAO, REVITALIZACAO E MODERNIZACAO DA INFRAESTRUTURA FI</v>
      </c>
      <c r="H1337" s="15" t="s">
        <v>247</v>
      </c>
      <c r="I1337" s="16">
        <v>3765161</v>
      </c>
      <c r="J1337" s="16">
        <v>2044068</v>
      </c>
      <c r="L1337" s="13">
        <v>1974120</v>
      </c>
    </row>
    <row r="1338" spans="1:12" x14ac:dyDescent="0.15">
      <c r="A1338" t="s">
        <v>162</v>
      </c>
      <c r="B1338" t="s">
        <v>163</v>
      </c>
      <c r="C1338" t="s">
        <v>2026</v>
      </c>
      <c r="D1338" t="s">
        <v>2027</v>
      </c>
      <c r="E1338" s="15" t="str">
        <f t="shared" si="40"/>
        <v>572 - DESENVOLVIMENTO TECNOLOGICO E ENGENHARIA</v>
      </c>
      <c r="F1338" s="15" t="str">
        <f>VLOOKUP(A1338,tab_funcao!$A$2:$C$115,3,FALSE)</f>
        <v>19 - Ciência e Tecnologia</v>
      </c>
      <c r="G1338" s="15" t="str">
        <f t="shared" si="41"/>
        <v>215C - AMPLIACAO, REVITALIZACAO E MODERNIZACAO DA INFRAESTRUTURA FI</v>
      </c>
      <c r="H1338" s="15" t="s">
        <v>246</v>
      </c>
      <c r="I1338" s="16">
        <v>7234839</v>
      </c>
      <c r="J1338" s="16">
        <v>11443122</v>
      </c>
      <c r="K1338" s="13">
        <v>6426620</v>
      </c>
      <c r="L1338" s="13">
        <v>18567476</v>
      </c>
    </row>
    <row r="1339" spans="1:12" x14ac:dyDescent="0.15">
      <c r="A1339" t="s">
        <v>162</v>
      </c>
      <c r="B1339" t="s">
        <v>163</v>
      </c>
      <c r="C1339" t="s">
        <v>2028</v>
      </c>
      <c r="D1339" t="s">
        <v>2029</v>
      </c>
      <c r="E1339" s="15" t="str">
        <f t="shared" si="40"/>
        <v>572 - DESENVOLVIMENTO TECNOLOGICO E ENGENHARIA</v>
      </c>
      <c r="F1339" s="15" t="str">
        <f>VLOOKUP(A1339,tab_funcao!$A$2:$C$115,3,FALSE)</f>
        <v>19 - Ciência e Tecnologia</v>
      </c>
      <c r="G1339" s="15" t="str">
        <f t="shared" si="41"/>
        <v>215N - PRESTACAO DE SERVICOS TECNOLOGICOS</v>
      </c>
      <c r="H1339" s="15" t="s">
        <v>247</v>
      </c>
      <c r="I1339" s="16">
        <v>327323</v>
      </c>
      <c r="J1339" s="16">
        <v>210121</v>
      </c>
      <c r="L1339" s="13">
        <v>204327</v>
      </c>
    </row>
    <row r="1340" spans="1:12" x14ac:dyDescent="0.15">
      <c r="A1340" t="s">
        <v>162</v>
      </c>
      <c r="B1340" t="s">
        <v>163</v>
      </c>
      <c r="C1340" t="s">
        <v>2028</v>
      </c>
      <c r="D1340" t="s">
        <v>2029</v>
      </c>
      <c r="E1340" s="15" t="str">
        <f t="shared" si="40"/>
        <v>572 - DESENVOLVIMENTO TECNOLOGICO E ENGENHARIA</v>
      </c>
      <c r="F1340" s="15" t="str">
        <f>VLOOKUP(A1340,tab_funcao!$A$2:$C$115,3,FALSE)</f>
        <v>19 - Ciência e Tecnologia</v>
      </c>
      <c r="G1340" s="15" t="str">
        <f t="shared" si="41"/>
        <v>215N - PRESTACAO DE SERVICOS TECNOLOGICOS</v>
      </c>
      <c r="H1340" s="15" t="s">
        <v>246</v>
      </c>
      <c r="I1340" s="16">
        <v>552769</v>
      </c>
      <c r="J1340" s="16">
        <v>492136</v>
      </c>
      <c r="K1340" s="13">
        <v>27544</v>
      </c>
      <c r="L1340" s="13">
        <v>461111</v>
      </c>
    </row>
    <row r="1341" spans="1:12" x14ac:dyDescent="0.15">
      <c r="A1341" t="s">
        <v>162</v>
      </c>
      <c r="B1341" t="s">
        <v>163</v>
      </c>
      <c r="C1341" t="s">
        <v>2030</v>
      </c>
      <c r="D1341" t="s">
        <v>2031</v>
      </c>
      <c r="E1341" s="15" t="str">
        <f t="shared" si="40"/>
        <v>572 - DESENVOLVIMENTO TECNOLOGICO E ENGENHARIA</v>
      </c>
      <c r="F1341" s="15" t="str">
        <f>VLOOKUP(A1341,tab_funcao!$A$2:$C$115,3,FALSE)</f>
        <v>19 - Ciência e Tecnologia</v>
      </c>
      <c r="G1341" s="15" t="str">
        <f t="shared" si="41"/>
        <v>2189 - FOMENTO A PROJETOS INSTITUCIONAIS PARA PESQUISA NO SETOR DE</v>
      </c>
      <c r="H1341" s="15" t="s">
        <v>246</v>
      </c>
      <c r="I1341" s="16">
        <v>20000</v>
      </c>
      <c r="J1341" s="16">
        <v>50000</v>
      </c>
      <c r="K1341" s="13">
        <v>20000</v>
      </c>
      <c r="L1341" s="13">
        <v>0</v>
      </c>
    </row>
    <row r="1342" spans="1:12" x14ac:dyDescent="0.15">
      <c r="A1342" t="s">
        <v>162</v>
      </c>
      <c r="B1342" t="s">
        <v>163</v>
      </c>
      <c r="C1342" t="s">
        <v>2032</v>
      </c>
      <c r="D1342" t="s">
        <v>2031</v>
      </c>
      <c r="E1342" s="15" t="str">
        <f t="shared" si="40"/>
        <v>572 - DESENVOLVIMENTO TECNOLOGICO E ENGENHARIA</v>
      </c>
      <c r="F1342" s="15" t="str">
        <f>VLOOKUP(A1342,tab_funcao!$A$2:$C$115,3,FALSE)</f>
        <v>19 - Ciência e Tecnologia</v>
      </c>
      <c r="G1342" s="15" t="str">
        <f t="shared" si="41"/>
        <v>2191 - FOMENTO A PROJETOS INSTITUCIONAIS PARA PESQUISA NO SETOR DE</v>
      </c>
      <c r="H1342" s="15" t="s">
        <v>246</v>
      </c>
      <c r="I1342" s="16">
        <v>20000</v>
      </c>
      <c r="J1342" s="16">
        <v>50000</v>
      </c>
      <c r="K1342" s="13">
        <v>20000</v>
      </c>
      <c r="L1342" s="13">
        <v>0</v>
      </c>
    </row>
    <row r="1343" spans="1:12" x14ac:dyDescent="0.15">
      <c r="A1343" t="s">
        <v>162</v>
      </c>
      <c r="B1343" t="s">
        <v>163</v>
      </c>
      <c r="C1343" t="s">
        <v>2033</v>
      </c>
      <c r="D1343" t="s">
        <v>2034</v>
      </c>
      <c r="E1343" s="15" t="str">
        <f t="shared" si="40"/>
        <v>572 - DESENVOLVIMENTO TECNOLOGICO E ENGENHARIA</v>
      </c>
      <c r="F1343" s="15" t="str">
        <f>VLOOKUP(A1343,tab_funcao!$A$2:$C$115,3,FALSE)</f>
        <v>19 - Ciência e Tecnologia</v>
      </c>
      <c r="G1343" s="15" t="str">
        <f t="shared" si="41"/>
        <v>21AG - DESENVOLVIMENTO DE SISTEMAS ESPACIAIS</v>
      </c>
      <c r="H1343" s="15" t="s">
        <v>247</v>
      </c>
      <c r="I1343" s="16">
        <v>8174198</v>
      </c>
      <c r="J1343" s="16">
        <v>8467836</v>
      </c>
      <c r="L1343" s="13">
        <v>8178067</v>
      </c>
    </row>
    <row r="1344" spans="1:12" x14ac:dyDescent="0.15">
      <c r="A1344" t="s">
        <v>162</v>
      </c>
      <c r="B1344" t="s">
        <v>163</v>
      </c>
      <c r="C1344" t="s">
        <v>2033</v>
      </c>
      <c r="D1344" t="s">
        <v>2034</v>
      </c>
      <c r="E1344" s="15" t="str">
        <f t="shared" si="40"/>
        <v>572 - DESENVOLVIMENTO TECNOLOGICO E ENGENHARIA</v>
      </c>
      <c r="F1344" s="15" t="str">
        <f>VLOOKUP(A1344,tab_funcao!$A$2:$C$115,3,FALSE)</f>
        <v>19 - Ciência e Tecnologia</v>
      </c>
      <c r="G1344" s="15" t="str">
        <f t="shared" si="41"/>
        <v>21AG - DESENVOLVIMENTO DE SISTEMAS ESPACIAIS</v>
      </c>
      <c r="H1344" s="15" t="s">
        <v>246</v>
      </c>
      <c r="I1344" s="16">
        <v>40233802</v>
      </c>
      <c r="J1344" s="16">
        <v>59047164</v>
      </c>
      <c r="K1344" s="13">
        <v>1186852</v>
      </c>
      <c r="L1344" s="13">
        <v>73715595</v>
      </c>
    </row>
    <row r="1345" spans="1:12" x14ac:dyDescent="0.15">
      <c r="A1345" t="s">
        <v>162</v>
      </c>
      <c r="B1345" t="s">
        <v>163</v>
      </c>
      <c r="C1345" t="s">
        <v>2035</v>
      </c>
      <c r="D1345" t="s">
        <v>2036</v>
      </c>
      <c r="E1345" s="15" t="str">
        <f t="shared" si="40"/>
        <v>572 - DESENVOLVIMENTO TECNOLOGICO E ENGENHARIA</v>
      </c>
      <c r="F1345" s="15" t="str">
        <f>VLOOKUP(A1345,tab_funcao!$A$2:$C$115,3,FALSE)</f>
        <v>19 - Ciência e Tecnologia</v>
      </c>
      <c r="G1345" s="15" t="str">
        <f t="shared" si="41"/>
        <v>21AH - GOVERNANCA E REGULACAO DE ATIVIDADES ESPACIAIS</v>
      </c>
      <c r="H1345" s="15" t="s">
        <v>247</v>
      </c>
      <c r="I1345" s="16">
        <v>1318149</v>
      </c>
      <c r="J1345" s="16">
        <v>119544</v>
      </c>
      <c r="L1345" s="13">
        <v>115453</v>
      </c>
    </row>
    <row r="1346" spans="1:12" x14ac:dyDescent="0.15">
      <c r="A1346" t="s">
        <v>162</v>
      </c>
      <c r="B1346" t="s">
        <v>163</v>
      </c>
      <c r="C1346" t="s">
        <v>2035</v>
      </c>
      <c r="D1346" t="s">
        <v>2036</v>
      </c>
      <c r="E1346" s="15" t="str">
        <f t="shared" si="40"/>
        <v>572 - DESENVOLVIMENTO TECNOLOGICO E ENGENHARIA</v>
      </c>
      <c r="F1346" s="15" t="str">
        <f>VLOOKUP(A1346,tab_funcao!$A$2:$C$115,3,FALSE)</f>
        <v>19 - Ciência e Tecnologia</v>
      </c>
      <c r="G1346" s="15" t="str">
        <f t="shared" si="41"/>
        <v>21AH - GOVERNANCA E REGULACAO DE ATIVIDADES ESPACIAIS</v>
      </c>
      <c r="H1346" s="15" t="s">
        <v>246</v>
      </c>
      <c r="I1346" s="16">
        <v>1361851</v>
      </c>
      <c r="J1346" s="16">
        <v>192456</v>
      </c>
      <c r="L1346" s="13">
        <v>178664</v>
      </c>
    </row>
    <row r="1347" spans="1:12" x14ac:dyDescent="0.15">
      <c r="A1347" t="s">
        <v>162</v>
      </c>
      <c r="B1347" t="s">
        <v>163</v>
      </c>
      <c r="C1347" t="s">
        <v>2037</v>
      </c>
      <c r="D1347" t="s">
        <v>2038</v>
      </c>
      <c r="E1347" s="15" t="str">
        <f t="shared" si="40"/>
        <v>572 - DESENVOLVIMENTO TECNOLOGICO E ENGENHARIA</v>
      </c>
      <c r="F1347" s="15" t="str">
        <f>VLOOKUP(A1347,tab_funcao!$A$2:$C$115,3,FALSE)</f>
        <v>19 - Ciência e Tecnologia</v>
      </c>
      <c r="G1347" s="15" t="str">
        <f t="shared" si="41"/>
        <v>21AI - INFRAESTRUTURA E APLICACOES ESPACIAIS</v>
      </c>
      <c r="H1347" s="15" t="s">
        <v>247</v>
      </c>
      <c r="I1347" s="16">
        <v>10507325</v>
      </c>
      <c r="J1347" s="16">
        <v>11681040</v>
      </c>
      <c r="L1347" s="13">
        <v>11282292</v>
      </c>
    </row>
    <row r="1348" spans="1:12" x14ac:dyDescent="0.15">
      <c r="A1348" t="s">
        <v>162</v>
      </c>
      <c r="B1348" t="s">
        <v>163</v>
      </c>
      <c r="C1348" t="s">
        <v>2037</v>
      </c>
      <c r="D1348" t="s">
        <v>2038</v>
      </c>
      <c r="E1348" s="15" t="str">
        <f t="shared" si="40"/>
        <v>572 - DESENVOLVIMENTO TECNOLOGICO E ENGENHARIA</v>
      </c>
      <c r="F1348" s="15" t="str">
        <f>VLOOKUP(A1348,tab_funcao!$A$2:$C$115,3,FALSE)</f>
        <v>19 - Ciência e Tecnologia</v>
      </c>
      <c r="G1348" s="15" t="str">
        <f t="shared" si="41"/>
        <v>21AI - INFRAESTRUTURA E APLICACOES ESPACIAIS</v>
      </c>
      <c r="H1348" s="15" t="s">
        <v>246</v>
      </c>
      <c r="I1348" s="16">
        <v>9007090</v>
      </c>
      <c r="J1348" s="16">
        <v>22025960</v>
      </c>
      <c r="L1348" s="13">
        <v>18949489</v>
      </c>
    </row>
    <row r="1349" spans="1:12" x14ac:dyDescent="0.15">
      <c r="A1349" t="s">
        <v>162</v>
      </c>
      <c r="B1349" t="s">
        <v>163</v>
      </c>
      <c r="C1349" t="s">
        <v>700</v>
      </c>
      <c r="D1349" t="s">
        <v>701</v>
      </c>
      <c r="E1349" s="15" t="str">
        <f t="shared" si="40"/>
        <v>572 - DESENVOLVIMENTO TECNOLOGICO E ENGENHARIA</v>
      </c>
      <c r="F1349" s="15" t="str">
        <f>VLOOKUP(A1349,tab_funcao!$A$2:$C$115,3,FALSE)</f>
        <v>19 - Ciência e Tecnologia</v>
      </c>
      <c r="G1349" s="15" t="str">
        <f t="shared" si="41"/>
        <v>21C0 - ENFRENTAMENTO DA EMERGENCIA DE SAUDE PUBLICA DE IMPORTANCIA</v>
      </c>
      <c r="H1349" s="15" t="s">
        <v>246</v>
      </c>
      <c r="I1349" s="15"/>
      <c r="J1349" s="15"/>
      <c r="L1349" s="13">
        <v>452800000</v>
      </c>
    </row>
    <row r="1350" spans="1:12" x14ac:dyDescent="0.15">
      <c r="A1350" t="s">
        <v>162</v>
      </c>
      <c r="B1350" t="s">
        <v>163</v>
      </c>
      <c r="C1350" t="s">
        <v>2039</v>
      </c>
      <c r="D1350" t="s">
        <v>2031</v>
      </c>
      <c r="E1350" s="15" t="str">
        <f t="shared" si="40"/>
        <v>572 - DESENVOLVIMENTO TECNOLOGICO E ENGENHARIA</v>
      </c>
      <c r="F1350" s="15" t="str">
        <f>VLOOKUP(A1350,tab_funcao!$A$2:$C$115,3,FALSE)</f>
        <v>19 - Ciência e Tecnologia</v>
      </c>
      <c r="G1350" s="15" t="str">
        <f t="shared" si="41"/>
        <v>2223 - FOMENTO A PROJETOS INSTITUCIONAIS PARA PESQUISA NO SETOR DE</v>
      </c>
      <c r="H1350" s="15" t="s">
        <v>246</v>
      </c>
      <c r="I1350" s="16">
        <v>140000</v>
      </c>
      <c r="J1350" s="16">
        <v>50000</v>
      </c>
      <c r="K1350" s="13">
        <v>140000</v>
      </c>
      <c r="L1350" s="13">
        <v>0</v>
      </c>
    </row>
    <row r="1351" spans="1:12" x14ac:dyDescent="0.15">
      <c r="A1351" t="s">
        <v>162</v>
      </c>
      <c r="B1351" t="s">
        <v>163</v>
      </c>
      <c r="C1351" t="s">
        <v>2040</v>
      </c>
      <c r="D1351" t="s">
        <v>2041</v>
      </c>
      <c r="E1351" s="15" t="str">
        <f t="shared" si="40"/>
        <v>572 - DESENVOLVIMENTO TECNOLOGICO E ENGENHARIA</v>
      </c>
      <c r="F1351" s="15" t="str">
        <f>VLOOKUP(A1351,tab_funcao!$A$2:$C$115,3,FALSE)</f>
        <v>19 - Ciência e Tecnologia</v>
      </c>
      <c r="G1351" s="15" t="str">
        <f t="shared" si="41"/>
        <v>2357 - FOMENTO A PROJETOS INSTITUCIONAIS PARA PESQUISA NO SETOR ESP</v>
      </c>
      <c r="H1351" s="15" t="s">
        <v>246</v>
      </c>
      <c r="I1351" s="16">
        <v>20000</v>
      </c>
      <c r="J1351" s="16">
        <v>50000</v>
      </c>
      <c r="K1351" s="13">
        <v>20000</v>
      </c>
      <c r="L1351" s="13">
        <v>0</v>
      </c>
    </row>
    <row r="1352" spans="1:12" x14ac:dyDescent="0.15">
      <c r="A1352" t="s">
        <v>162</v>
      </c>
      <c r="B1352" t="s">
        <v>163</v>
      </c>
      <c r="C1352" t="s">
        <v>2042</v>
      </c>
      <c r="D1352" t="s">
        <v>2031</v>
      </c>
      <c r="E1352" s="15" t="str">
        <f t="shared" si="40"/>
        <v>572 - DESENVOLVIMENTO TECNOLOGICO E ENGENHARIA</v>
      </c>
      <c r="F1352" s="15" t="str">
        <f>VLOOKUP(A1352,tab_funcao!$A$2:$C$115,3,FALSE)</f>
        <v>19 - Ciência e Tecnologia</v>
      </c>
      <c r="G1352" s="15" t="str">
        <f t="shared" si="41"/>
        <v>2997 - FOMENTO A PROJETOS INSTITUCIONAIS PARA PESQUISA NO SETOR DE</v>
      </c>
      <c r="H1352" s="15" t="s">
        <v>246</v>
      </c>
      <c r="I1352" s="16">
        <v>2420000</v>
      </c>
      <c r="J1352" s="16">
        <v>50000</v>
      </c>
      <c r="K1352" s="13">
        <v>2420000</v>
      </c>
      <c r="L1352" s="13">
        <v>33598</v>
      </c>
    </row>
    <row r="1353" spans="1:12" x14ac:dyDescent="0.15">
      <c r="A1353" t="s">
        <v>162</v>
      </c>
      <c r="B1353" t="s">
        <v>163</v>
      </c>
      <c r="C1353" t="s">
        <v>2043</v>
      </c>
      <c r="D1353" t="s">
        <v>2044</v>
      </c>
      <c r="E1353" s="15" t="str">
        <f t="shared" si="40"/>
        <v>572 - DESENVOLVIMENTO TECNOLOGICO E ENGENHARIA</v>
      </c>
      <c r="F1353" s="15" t="str">
        <f>VLOOKUP(A1353,tab_funcao!$A$2:$C$115,3,FALSE)</f>
        <v>19 - Ciência e Tecnologia</v>
      </c>
      <c r="G1353" s="15" t="str">
        <f t="shared" si="41"/>
        <v>2B28 - APOIO AO DESENVOLVIMENTO DE TECNOLOGIAS DE INTERESSE DA DEFE</v>
      </c>
      <c r="H1353" s="15" t="s">
        <v>247</v>
      </c>
      <c r="I1353" s="16">
        <v>1076211</v>
      </c>
      <c r="J1353" s="16">
        <v>662590</v>
      </c>
      <c r="L1353" s="13">
        <v>639916</v>
      </c>
    </row>
    <row r="1354" spans="1:12" x14ac:dyDescent="0.15">
      <c r="A1354" t="s">
        <v>162</v>
      </c>
      <c r="B1354" t="s">
        <v>163</v>
      </c>
      <c r="C1354" t="s">
        <v>2043</v>
      </c>
      <c r="D1354" t="s">
        <v>2044</v>
      </c>
      <c r="E1354" s="15" t="str">
        <f t="shared" si="40"/>
        <v>572 - DESENVOLVIMENTO TECNOLOGICO E ENGENHARIA</v>
      </c>
      <c r="F1354" s="15" t="str">
        <f>VLOOKUP(A1354,tab_funcao!$A$2:$C$115,3,FALSE)</f>
        <v>19 - Ciência e Tecnologia</v>
      </c>
      <c r="G1354" s="15" t="str">
        <f t="shared" si="41"/>
        <v>2B28 - APOIO AO DESENVOLVIMENTO DE TECNOLOGIAS DE INTERESSE DA DEFE</v>
      </c>
      <c r="H1354" s="15" t="s">
        <v>246</v>
      </c>
      <c r="I1354" s="16">
        <v>285591</v>
      </c>
      <c r="J1354" s="16">
        <v>961406</v>
      </c>
      <c r="K1354" s="13">
        <v>71397</v>
      </c>
      <c r="L1354" s="13">
        <v>731095</v>
      </c>
    </row>
    <row r="1355" spans="1:12" x14ac:dyDescent="0.15">
      <c r="A1355" t="s">
        <v>162</v>
      </c>
      <c r="B1355" t="s">
        <v>163</v>
      </c>
      <c r="C1355" t="s">
        <v>2045</v>
      </c>
      <c r="D1355" t="s">
        <v>2031</v>
      </c>
      <c r="E1355" s="15" t="str">
        <f t="shared" si="40"/>
        <v>572 - DESENVOLVIMENTO TECNOLOGICO E ENGENHARIA</v>
      </c>
      <c r="F1355" s="15" t="str">
        <f>VLOOKUP(A1355,tab_funcao!$A$2:$C$115,3,FALSE)</f>
        <v>19 - Ciência e Tecnologia</v>
      </c>
      <c r="G1355" s="15" t="str">
        <f t="shared" si="41"/>
        <v>4031 - FOMENTO A PROJETOS INSTITUCIONAIS PARA PESQUISA NO SETOR DE</v>
      </c>
      <c r="H1355" s="15" t="s">
        <v>246</v>
      </c>
      <c r="I1355" s="16">
        <v>20000</v>
      </c>
      <c r="J1355" s="16">
        <v>50000</v>
      </c>
      <c r="K1355" s="13">
        <v>20000</v>
      </c>
      <c r="L1355" s="13">
        <v>0</v>
      </c>
    </row>
    <row r="1356" spans="1:12" x14ac:dyDescent="0.15">
      <c r="A1356" t="s">
        <v>162</v>
      </c>
      <c r="B1356" t="s">
        <v>163</v>
      </c>
      <c r="C1356" t="s">
        <v>2046</v>
      </c>
      <c r="D1356" t="s">
        <v>2031</v>
      </c>
      <c r="E1356" s="15" t="str">
        <f t="shared" ref="E1356:E1419" si="42">A1356&amp;" - "&amp;B1356</f>
        <v>572 - DESENVOLVIMENTO TECNOLOGICO E ENGENHARIA</v>
      </c>
      <c r="F1356" s="15" t="str">
        <f>VLOOKUP(A1356,tab_funcao!$A$2:$C$115,3,FALSE)</f>
        <v>19 - Ciência e Tecnologia</v>
      </c>
      <c r="G1356" s="15" t="str">
        <f t="shared" ref="G1356:G1419" si="43">C1356&amp;" - "&amp;D1356</f>
        <v>4043 - FOMENTO A PROJETOS INSTITUCIONAIS PARA PESQUISA NO SETOR DE</v>
      </c>
      <c r="H1356" s="15" t="s">
        <v>246</v>
      </c>
      <c r="I1356" s="16">
        <v>1230000</v>
      </c>
      <c r="J1356" s="16">
        <v>50000</v>
      </c>
      <c r="K1356" s="13">
        <v>1230000</v>
      </c>
      <c r="L1356" s="13">
        <v>1</v>
      </c>
    </row>
    <row r="1357" spans="1:12" x14ac:dyDescent="0.15">
      <c r="A1357" t="s">
        <v>162</v>
      </c>
      <c r="B1357" t="s">
        <v>163</v>
      </c>
      <c r="C1357" t="s">
        <v>2047</v>
      </c>
      <c r="D1357" t="s">
        <v>2048</v>
      </c>
      <c r="E1357" s="15" t="str">
        <f t="shared" si="42"/>
        <v>572 - DESENVOLVIMENTO TECNOLOGICO E ENGENHARIA</v>
      </c>
      <c r="F1357" s="15" t="str">
        <f>VLOOKUP(A1357,tab_funcao!$A$2:$C$115,3,FALSE)</f>
        <v>19 - Ciência e Tecnologia</v>
      </c>
      <c r="G1357" s="15" t="str">
        <f t="shared" si="43"/>
        <v>4053 - FOMENTO A PROJETOS INSTITUCIONAIS PARA PESQUISA NO SETOR AER</v>
      </c>
      <c r="H1357" s="15" t="s">
        <v>246</v>
      </c>
      <c r="I1357" s="16">
        <v>20000</v>
      </c>
      <c r="J1357" s="16">
        <v>600000</v>
      </c>
      <c r="K1357" s="13">
        <v>20000</v>
      </c>
      <c r="L1357" s="13">
        <v>52296</v>
      </c>
    </row>
    <row r="1358" spans="1:12" x14ac:dyDescent="0.15">
      <c r="A1358" t="s">
        <v>162</v>
      </c>
      <c r="B1358" t="s">
        <v>163</v>
      </c>
      <c r="C1358" t="s">
        <v>2049</v>
      </c>
      <c r="D1358" t="s">
        <v>2031</v>
      </c>
      <c r="E1358" s="15" t="str">
        <f t="shared" si="42"/>
        <v>572 - DESENVOLVIMENTO TECNOLOGICO E ENGENHARIA</v>
      </c>
      <c r="F1358" s="15" t="str">
        <f>VLOOKUP(A1358,tab_funcao!$A$2:$C$115,3,FALSE)</f>
        <v>19 - Ciência e Tecnologia</v>
      </c>
      <c r="G1358" s="15" t="str">
        <f t="shared" si="43"/>
        <v>4185 - FOMENTO A PROJETOS INSTITUCIONAIS PARA PESQUISA NO SETOR DE</v>
      </c>
      <c r="H1358" s="15" t="s">
        <v>246</v>
      </c>
      <c r="I1358" s="16">
        <v>20000</v>
      </c>
      <c r="J1358" s="16">
        <v>50000</v>
      </c>
      <c r="K1358" s="13">
        <v>20000</v>
      </c>
      <c r="L1358" s="13">
        <v>0</v>
      </c>
    </row>
    <row r="1359" spans="1:12" x14ac:dyDescent="0.15">
      <c r="A1359" t="s">
        <v>162</v>
      </c>
      <c r="B1359" t="s">
        <v>163</v>
      </c>
      <c r="C1359" t="s">
        <v>1944</v>
      </c>
      <c r="D1359" t="s">
        <v>1945</v>
      </c>
      <c r="E1359" s="15" t="str">
        <f t="shared" si="42"/>
        <v>572 - DESENVOLVIMENTO TECNOLOGICO E ENGENHARIA</v>
      </c>
      <c r="F1359" s="15" t="str">
        <f>VLOOKUP(A1359,tab_funcao!$A$2:$C$115,3,FALSE)</f>
        <v>19 - Ciência e Tecnologia</v>
      </c>
      <c r="G1359" s="15" t="str">
        <f t="shared" si="43"/>
        <v>4542 - FOMENTO A PROJETOS DE TRANSFORMACAO DA BIODIVERSIDADE AMAZON</v>
      </c>
      <c r="H1359" s="15" t="s">
        <v>246</v>
      </c>
      <c r="I1359" s="15"/>
      <c r="J1359" s="16">
        <v>1500000</v>
      </c>
      <c r="L1359" s="13">
        <v>1336075</v>
      </c>
    </row>
    <row r="1360" spans="1:12" x14ac:dyDescent="0.15">
      <c r="A1360" t="s">
        <v>162</v>
      </c>
      <c r="B1360" t="s">
        <v>163</v>
      </c>
      <c r="C1360" t="s">
        <v>2050</v>
      </c>
      <c r="D1360" t="s">
        <v>2051</v>
      </c>
      <c r="E1360" s="15" t="str">
        <f t="shared" si="42"/>
        <v>572 - DESENVOLVIMENTO TECNOLOGICO E ENGENHARIA</v>
      </c>
      <c r="F1360" s="15" t="str">
        <f>VLOOKUP(A1360,tab_funcao!$A$2:$C$115,3,FALSE)</f>
        <v>19 - Ciência e Tecnologia</v>
      </c>
      <c r="G1360" s="15" t="str">
        <f t="shared" si="43"/>
        <v>4949 - FOMENTO A PROJETOS INSTITUCIONAIS PARA PESQUISA NA REGIAO AM</v>
      </c>
      <c r="H1360" s="15" t="s">
        <v>246</v>
      </c>
      <c r="I1360" s="16">
        <v>20000</v>
      </c>
      <c r="J1360" s="16">
        <v>50000</v>
      </c>
      <c r="K1360" s="13">
        <v>20000</v>
      </c>
      <c r="L1360" s="13">
        <v>0</v>
      </c>
    </row>
    <row r="1361" spans="1:12" x14ac:dyDescent="0.15">
      <c r="A1361" t="s">
        <v>162</v>
      </c>
      <c r="B1361" t="s">
        <v>163</v>
      </c>
      <c r="C1361" t="s">
        <v>2052</v>
      </c>
      <c r="D1361" t="s">
        <v>2053</v>
      </c>
      <c r="E1361" s="15" t="str">
        <f t="shared" si="42"/>
        <v>572 - DESENVOLVIMENTO TECNOLOGICO E ENGENHARIA</v>
      </c>
      <c r="F1361" s="15" t="str">
        <f>VLOOKUP(A1361,tab_funcao!$A$2:$C$115,3,FALSE)</f>
        <v>19 - Ciência e Tecnologia</v>
      </c>
      <c r="G1361" s="15" t="str">
        <f t="shared" si="43"/>
        <v>7F40 - IMPLANTACAO DO CENTRO ESPACIAL DE ALCANTARA - CEA</v>
      </c>
      <c r="H1361" s="15" t="s">
        <v>247</v>
      </c>
      <c r="I1361" s="15"/>
      <c r="J1361" s="15"/>
      <c r="L1361" s="13">
        <v>18000000</v>
      </c>
    </row>
    <row r="1362" spans="1:12" x14ac:dyDescent="0.15">
      <c r="A1362" t="s">
        <v>162</v>
      </c>
      <c r="B1362" t="s">
        <v>163</v>
      </c>
      <c r="C1362" t="s">
        <v>2052</v>
      </c>
      <c r="D1362" t="s">
        <v>2053</v>
      </c>
      <c r="E1362" s="15" t="str">
        <f t="shared" si="42"/>
        <v>572 - DESENVOLVIMENTO TECNOLOGICO E ENGENHARIA</v>
      </c>
      <c r="F1362" s="15" t="str">
        <f>VLOOKUP(A1362,tab_funcao!$A$2:$C$115,3,FALSE)</f>
        <v>19 - Ciência e Tecnologia</v>
      </c>
      <c r="G1362" s="15" t="str">
        <f t="shared" si="43"/>
        <v>7F40 - IMPLANTACAO DO CENTRO ESPACIAL DE ALCANTARA - CEA</v>
      </c>
      <c r="H1362" s="15" t="s">
        <v>246</v>
      </c>
      <c r="I1362" s="16">
        <v>800000</v>
      </c>
      <c r="J1362" s="16">
        <v>800000</v>
      </c>
      <c r="L1362" s="13">
        <v>1742669</v>
      </c>
    </row>
    <row r="1363" spans="1:12" x14ac:dyDescent="0.15">
      <c r="A1363" t="s">
        <v>162</v>
      </c>
      <c r="B1363" t="s">
        <v>163</v>
      </c>
      <c r="C1363" t="s">
        <v>2054</v>
      </c>
      <c r="D1363" t="s">
        <v>2031</v>
      </c>
      <c r="E1363" s="15" t="str">
        <f t="shared" si="42"/>
        <v>572 - DESENVOLVIMENTO TECNOLOGICO E ENGENHARIA</v>
      </c>
      <c r="F1363" s="15" t="str">
        <f>VLOOKUP(A1363,tab_funcao!$A$2:$C$115,3,FALSE)</f>
        <v>19 - Ciência e Tecnologia</v>
      </c>
      <c r="G1363" s="15" t="str">
        <f t="shared" si="43"/>
        <v>8563 - FOMENTO A PROJETOS INSTITUCIONAIS PARA PESQUISA NO SETOR DE</v>
      </c>
      <c r="H1363" s="15" t="s">
        <v>246</v>
      </c>
      <c r="I1363" s="16">
        <v>220000</v>
      </c>
      <c r="J1363" s="16">
        <v>50000</v>
      </c>
      <c r="K1363" s="13">
        <v>220000</v>
      </c>
      <c r="L1363" s="13">
        <v>225409</v>
      </c>
    </row>
    <row r="1364" spans="1:12" x14ac:dyDescent="0.15">
      <c r="A1364" t="s">
        <v>164</v>
      </c>
      <c r="B1364" t="s">
        <v>165</v>
      </c>
      <c r="C1364" t="s">
        <v>2055</v>
      </c>
      <c r="D1364" t="s">
        <v>2056</v>
      </c>
      <c r="E1364" s="15" t="str">
        <f t="shared" si="42"/>
        <v>573 - DIFUSAO DO CONHECIMENTO CIENTIFICO E TECNOLOGICO</v>
      </c>
      <c r="F1364" s="15" t="str">
        <f>VLOOKUP(A1364,tab_funcao!$A$2:$C$115,3,FALSE)</f>
        <v>19 - Ciência e Tecnologia</v>
      </c>
      <c r="G1364" s="15" t="str">
        <f t="shared" si="43"/>
        <v>00CB - CONCESSAO DE BOLSAS DE ESTUDO A ALUNOS ESTRANGEIROS, NO SIST</v>
      </c>
      <c r="H1364" s="15" t="s">
        <v>247</v>
      </c>
      <c r="I1364" s="16">
        <v>976800</v>
      </c>
      <c r="J1364" s="16">
        <v>670556</v>
      </c>
      <c r="L1364" s="13">
        <v>647610</v>
      </c>
    </row>
    <row r="1365" spans="1:12" x14ac:dyDescent="0.15">
      <c r="A1365" t="s">
        <v>164</v>
      </c>
      <c r="B1365" t="s">
        <v>165</v>
      </c>
      <c r="C1365" t="s">
        <v>2055</v>
      </c>
      <c r="D1365" t="s">
        <v>2056</v>
      </c>
      <c r="E1365" s="15" t="str">
        <f t="shared" si="42"/>
        <v>573 - DIFUSAO DO CONHECIMENTO CIENTIFICO E TECNOLOGICO</v>
      </c>
      <c r="F1365" s="15" t="str">
        <f>VLOOKUP(A1365,tab_funcao!$A$2:$C$115,3,FALSE)</f>
        <v>19 - Ciência e Tecnologia</v>
      </c>
      <c r="G1365" s="15" t="str">
        <f t="shared" si="43"/>
        <v>00CB - CONCESSAO DE BOLSAS DE ESTUDO A ALUNOS ESTRANGEIROS, NO SIST</v>
      </c>
      <c r="H1365" s="15" t="s">
        <v>246</v>
      </c>
      <c r="I1365" s="16">
        <v>623200</v>
      </c>
      <c r="J1365" s="16">
        <v>972963</v>
      </c>
      <c r="L1365" s="13">
        <v>624328</v>
      </c>
    </row>
    <row r="1366" spans="1:12" x14ac:dyDescent="0.15">
      <c r="A1366" t="s">
        <v>164</v>
      </c>
      <c r="B1366" t="s">
        <v>165</v>
      </c>
      <c r="C1366" t="s">
        <v>2057</v>
      </c>
      <c r="D1366" t="s">
        <v>2058</v>
      </c>
      <c r="E1366" s="15" t="str">
        <f t="shared" si="42"/>
        <v>573 - DIFUSAO DO CONHECIMENTO CIENTIFICO E TECNOLOGICO</v>
      </c>
      <c r="F1366" s="15" t="str">
        <f>VLOOKUP(A1366,tab_funcao!$A$2:$C$115,3,FALSE)</f>
        <v>19 - Ciência e Tecnologia</v>
      </c>
      <c r="G1366" s="15" t="str">
        <f t="shared" si="43"/>
        <v>20WB - PESQUISA E INFORMACOES FLORESTAIS</v>
      </c>
      <c r="H1366" s="15" t="s">
        <v>247</v>
      </c>
      <c r="I1366" s="16">
        <v>183804</v>
      </c>
      <c r="J1366" s="16">
        <v>138499</v>
      </c>
      <c r="L1366" s="13">
        <v>133760</v>
      </c>
    </row>
    <row r="1367" spans="1:12" x14ac:dyDescent="0.15">
      <c r="A1367" t="s">
        <v>164</v>
      </c>
      <c r="B1367" t="s">
        <v>165</v>
      </c>
      <c r="C1367" t="s">
        <v>2057</v>
      </c>
      <c r="D1367" t="s">
        <v>2058</v>
      </c>
      <c r="E1367" s="15" t="str">
        <f t="shared" si="42"/>
        <v>573 - DIFUSAO DO CONHECIMENTO CIENTIFICO E TECNOLOGICO</v>
      </c>
      <c r="F1367" s="15" t="str">
        <f>VLOOKUP(A1367,tab_funcao!$A$2:$C$115,3,FALSE)</f>
        <v>19 - Ciência e Tecnologia</v>
      </c>
      <c r="G1367" s="15" t="str">
        <f t="shared" si="43"/>
        <v>20WB - PESQUISA E INFORMACOES FLORESTAIS</v>
      </c>
      <c r="H1367" s="15" t="s">
        <v>246</v>
      </c>
      <c r="I1367" s="16">
        <v>2335546</v>
      </c>
      <c r="J1367" s="16">
        <v>3760432</v>
      </c>
      <c r="K1367" s="13">
        <v>2299377</v>
      </c>
      <c r="L1367" s="13">
        <v>3707436</v>
      </c>
    </row>
    <row r="1368" spans="1:12" x14ac:dyDescent="0.15">
      <c r="A1368" t="s">
        <v>164</v>
      </c>
      <c r="B1368" t="s">
        <v>165</v>
      </c>
      <c r="C1368" t="s">
        <v>2059</v>
      </c>
      <c r="D1368" t="s">
        <v>2060</v>
      </c>
      <c r="E1368" s="15" t="str">
        <f t="shared" si="42"/>
        <v>573 - DIFUSAO DO CONHECIMENTO CIENTIFICO E TECNOLOGICO</v>
      </c>
      <c r="F1368" s="15" t="str">
        <f>VLOOKUP(A1368,tab_funcao!$A$2:$C$115,3,FALSE)</f>
        <v>19 - Ciência e Tecnologia</v>
      </c>
      <c r="G1368" s="15" t="str">
        <f t="shared" si="43"/>
        <v>216R - DESENVOLVIMENTO DE INICIATIVAS DE INOVACAO, ESTUDOS, PESQUIS</v>
      </c>
      <c r="H1368" s="15" t="s">
        <v>247</v>
      </c>
      <c r="I1368" s="16">
        <v>1115475</v>
      </c>
      <c r="J1368" s="16">
        <v>612000</v>
      </c>
      <c r="L1368" s="13">
        <v>591057</v>
      </c>
    </row>
    <row r="1369" spans="1:12" x14ac:dyDescent="0.15">
      <c r="A1369" t="s">
        <v>164</v>
      </c>
      <c r="B1369" t="s">
        <v>165</v>
      </c>
      <c r="C1369" t="s">
        <v>2059</v>
      </c>
      <c r="D1369" t="s">
        <v>2060</v>
      </c>
      <c r="E1369" s="15" t="str">
        <f t="shared" si="42"/>
        <v>573 - DIFUSAO DO CONHECIMENTO CIENTIFICO E TECNOLOGICO</v>
      </c>
      <c r="F1369" s="15" t="str">
        <f>VLOOKUP(A1369,tab_funcao!$A$2:$C$115,3,FALSE)</f>
        <v>19 - Ciência e Tecnologia</v>
      </c>
      <c r="G1369" s="15" t="str">
        <f t="shared" si="43"/>
        <v>216R - DESENVOLVIMENTO DE INICIATIVAS DE INOVACAO, ESTUDOS, PESQUIS</v>
      </c>
      <c r="H1369" s="15" t="s">
        <v>246</v>
      </c>
      <c r="I1369" s="16">
        <v>1115476</v>
      </c>
      <c r="J1369" s="16">
        <v>888000</v>
      </c>
      <c r="K1369" s="13">
        <v>278868</v>
      </c>
      <c r="L1369" s="13">
        <v>2459038</v>
      </c>
    </row>
    <row r="1370" spans="1:12" x14ac:dyDescent="0.15">
      <c r="A1370" t="s">
        <v>164</v>
      </c>
      <c r="B1370" t="s">
        <v>165</v>
      </c>
      <c r="C1370" t="s">
        <v>2061</v>
      </c>
      <c r="D1370" t="s">
        <v>2062</v>
      </c>
      <c r="E1370" s="15" t="str">
        <f t="shared" si="42"/>
        <v>573 - DIFUSAO DO CONHECIMENTO CIENTIFICO E TECNOLOGICO</v>
      </c>
      <c r="F1370" s="15" t="str">
        <f>VLOOKUP(A1370,tab_funcao!$A$2:$C$115,3,FALSE)</f>
        <v>19 - Ciência e Tecnologia</v>
      </c>
      <c r="G1370" s="15" t="str">
        <f t="shared" si="43"/>
        <v>21AD - PESQUISA, DESENVOLVIMENTO E INOVACAO NAS UNIDADES DE PESQUIS</v>
      </c>
      <c r="H1370" s="15" t="s">
        <v>247</v>
      </c>
      <c r="I1370" s="16">
        <v>1990995</v>
      </c>
      <c r="J1370" s="16">
        <v>2771731</v>
      </c>
      <c r="L1370" s="13">
        <v>2676882</v>
      </c>
    </row>
    <row r="1371" spans="1:12" x14ac:dyDescent="0.15">
      <c r="A1371" t="s">
        <v>164</v>
      </c>
      <c r="B1371" t="s">
        <v>165</v>
      </c>
      <c r="C1371" t="s">
        <v>2061</v>
      </c>
      <c r="D1371" t="s">
        <v>2062</v>
      </c>
      <c r="E1371" s="15" t="str">
        <f t="shared" si="42"/>
        <v>573 - DIFUSAO DO CONHECIMENTO CIENTIFICO E TECNOLOGICO</v>
      </c>
      <c r="F1371" s="15" t="str">
        <f>VLOOKUP(A1371,tab_funcao!$A$2:$C$115,3,FALSE)</f>
        <v>19 - Ciência e Tecnologia</v>
      </c>
      <c r="G1371" s="15" t="str">
        <f t="shared" si="43"/>
        <v>21AD - PESQUISA, DESENVOLVIMENTO E INOVACAO NAS UNIDADES DE PESQUIS</v>
      </c>
      <c r="H1371" s="15" t="s">
        <v>246</v>
      </c>
      <c r="I1371" s="16">
        <v>7328755</v>
      </c>
      <c r="J1371" s="16">
        <v>9805840</v>
      </c>
      <c r="K1371" s="13">
        <v>1396069</v>
      </c>
      <c r="L1371" s="13">
        <v>10034086</v>
      </c>
    </row>
    <row r="1372" spans="1:12" x14ac:dyDescent="0.15">
      <c r="A1372" t="s">
        <v>164</v>
      </c>
      <c r="B1372" t="s">
        <v>165</v>
      </c>
      <c r="C1372" t="s">
        <v>2063</v>
      </c>
      <c r="D1372" t="s">
        <v>2064</v>
      </c>
      <c r="E1372" s="15" t="str">
        <f t="shared" si="42"/>
        <v>573 - DIFUSAO DO CONHECIMENTO CIENTIFICO E TECNOLOGICO</v>
      </c>
      <c r="F1372" s="15" t="str">
        <f>VLOOKUP(A1372,tab_funcao!$A$2:$C$115,3,FALSE)</f>
        <v>19 - Ciência e Tecnologia</v>
      </c>
      <c r="G1372" s="15" t="str">
        <f t="shared" si="43"/>
        <v>21BI - DIFUSAO DO CONHECIMENTO SOBRE DEFESA NACIONAL A SOCIEDADE BR</v>
      </c>
      <c r="H1372" s="15" t="s">
        <v>247</v>
      </c>
      <c r="I1372" s="16">
        <v>1039986</v>
      </c>
      <c r="J1372" s="16">
        <v>206040</v>
      </c>
      <c r="L1372" s="13">
        <v>198989</v>
      </c>
    </row>
    <row r="1373" spans="1:12" x14ac:dyDescent="0.15">
      <c r="A1373" t="s">
        <v>164</v>
      </c>
      <c r="B1373" t="s">
        <v>165</v>
      </c>
      <c r="C1373" t="s">
        <v>2063</v>
      </c>
      <c r="D1373" t="s">
        <v>2064</v>
      </c>
      <c r="E1373" s="15" t="str">
        <f t="shared" si="42"/>
        <v>573 - DIFUSAO DO CONHECIMENTO CIENTIFICO E TECNOLOGICO</v>
      </c>
      <c r="F1373" s="15" t="str">
        <f>VLOOKUP(A1373,tab_funcao!$A$2:$C$115,3,FALSE)</f>
        <v>19 - Ciência e Tecnologia</v>
      </c>
      <c r="G1373" s="15" t="str">
        <f t="shared" si="43"/>
        <v>21BI - DIFUSAO DO CONHECIMENTO SOBRE DEFESA NACIONAL A SOCIEDADE BR</v>
      </c>
      <c r="H1373" s="15" t="s">
        <v>246</v>
      </c>
      <c r="I1373" s="16">
        <v>275978</v>
      </c>
      <c r="J1373" s="16">
        <v>298960</v>
      </c>
      <c r="K1373" s="13">
        <v>68994</v>
      </c>
      <c r="L1373" s="13">
        <v>284817</v>
      </c>
    </row>
    <row r="1374" spans="1:12" x14ac:dyDescent="0.15">
      <c r="A1374" t="s">
        <v>164</v>
      </c>
      <c r="B1374" t="s">
        <v>165</v>
      </c>
      <c r="C1374" t="s">
        <v>2065</v>
      </c>
      <c r="D1374" t="s">
        <v>2066</v>
      </c>
      <c r="E1374" s="15" t="str">
        <f t="shared" si="42"/>
        <v>573 - DIFUSAO DO CONHECIMENTO CIENTIFICO E TECNOLOGICO</v>
      </c>
      <c r="F1374" s="15" t="str">
        <f>VLOOKUP(A1374,tab_funcao!$A$2:$C$115,3,FALSE)</f>
        <v>19 - Ciência e Tecnologia</v>
      </c>
      <c r="G1374" s="15" t="str">
        <f t="shared" si="43"/>
        <v>21CF - IMPLANTACAO E FUNCIONAMENTO DA SAUDE DIGITAL E TELESSAUDE NO</v>
      </c>
      <c r="H1374" s="15" t="s">
        <v>246</v>
      </c>
      <c r="I1374" s="16">
        <v>40000000</v>
      </c>
      <c r="J1374" s="15"/>
      <c r="K1374" s="13">
        <v>40000000</v>
      </c>
    </row>
    <row r="1375" spans="1:12" x14ac:dyDescent="0.15">
      <c r="A1375" t="s">
        <v>164</v>
      </c>
      <c r="B1375" t="s">
        <v>165</v>
      </c>
      <c r="C1375" t="s">
        <v>2067</v>
      </c>
      <c r="D1375" t="s">
        <v>2068</v>
      </c>
      <c r="E1375" s="15" t="str">
        <f t="shared" si="42"/>
        <v>573 - DIFUSAO DO CONHECIMENTO CIENTIFICO E TECNOLOGICO</v>
      </c>
      <c r="F1375" s="15" t="str">
        <f>VLOOKUP(A1375,tab_funcao!$A$2:$C$115,3,FALSE)</f>
        <v>19 - Ciência e Tecnologia</v>
      </c>
      <c r="G1375" s="15" t="str">
        <f t="shared" si="43"/>
        <v>2230 - GESTAO DA DOCUMENTACAO E DISSEMINACAO DE INFORMACOES</v>
      </c>
      <c r="H1375" s="15" t="s">
        <v>247</v>
      </c>
      <c r="I1375" s="16">
        <v>955596</v>
      </c>
      <c r="J1375" s="16">
        <v>1176981</v>
      </c>
      <c r="L1375" s="13">
        <v>886304</v>
      </c>
    </row>
    <row r="1376" spans="1:12" x14ac:dyDescent="0.15">
      <c r="A1376" t="s">
        <v>164</v>
      </c>
      <c r="B1376" t="s">
        <v>165</v>
      </c>
      <c r="C1376" t="s">
        <v>2067</v>
      </c>
      <c r="D1376" t="s">
        <v>2068</v>
      </c>
      <c r="E1376" s="15" t="str">
        <f t="shared" si="42"/>
        <v>573 - DIFUSAO DO CONHECIMENTO CIENTIFICO E TECNOLOGICO</v>
      </c>
      <c r="F1376" s="15" t="str">
        <f>VLOOKUP(A1376,tab_funcao!$A$2:$C$115,3,FALSE)</f>
        <v>19 - Ciência e Tecnologia</v>
      </c>
      <c r="G1376" s="15" t="str">
        <f t="shared" si="43"/>
        <v>2230 - GESTAO DA DOCUMENTACAO E DISSEMINACAO DE INFORMACOES</v>
      </c>
      <c r="H1376" s="15" t="s">
        <v>246</v>
      </c>
      <c r="I1376" s="16">
        <v>1371560</v>
      </c>
      <c r="J1376" s="16">
        <v>2179125</v>
      </c>
      <c r="K1376" s="13">
        <v>230613</v>
      </c>
      <c r="L1376" s="13">
        <v>1611757</v>
      </c>
    </row>
    <row r="1377" spans="1:12" x14ac:dyDescent="0.15">
      <c r="A1377" t="s">
        <v>164</v>
      </c>
      <c r="B1377" t="s">
        <v>165</v>
      </c>
      <c r="C1377" t="s">
        <v>2069</v>
      </c>
      <c r="D1377" t="s">
        <v>2070</v>
      </c>
      <c r="E1377" s="15" t="str">
        <f t="shared" si="42"/>
        <v>573 - DIFUSAO DO CONHECIMENTO CIENTIFICO E TECNOLOGICO</v>
      </c>
      <c r="F1377" s="15" t="str">
        <f>VLOOKUP(A1377,tab_funcao!$A$2:$C$115,3,FALSE)</f>
        <v>19 - Ciência e Tecnologia</v>
      </c>
      <c r="G1377" s="15" t="str">
        <f t="shared" si="43"/>
        <v>2317 - ACESSO A INFORMACAO CIENTIFICA E TECNOLOGICA</v>
      </c>
      <c r="H1377" s="15" t="s">
        <v>247</v>
      </c>
      <c r="I1377" s="16">
        <v>218530151</v>
      </c>
      <c r="J1377" s="15"/>
      <c r="L1377" s="13">
        <v>9500000</v>
      </c>
    </row>
    <row r="1378" spans="1:12" x14ac:dyDescent="0.15">
      <c r="A1378" t="s">
        <v>164</v>
      </c>
      <c r="B1378" t="s">
        <v>165</v>
      </c>
      <c r="C1378" t="s">
        <v>2069</v>
      </c>
      <c r="D1378" t="s">
        <v>2070</v>
      </c>
      <c r="E1378" s="15" t="str">
        <f t="shared" si="42"/>
        <v>573 - DIFUSAO DO CONHECIMENTO CIENTIFICO E TECNOLOGICO</v>
      </c>
      <c r="F1378" s="15" t="str">
        <f>VLOOKUP(A1378,tab_funcao!$A$2:$C$115,3,FALSE)</f>
        <v>19 - Ciência e Tecnologia</v>
      </c>
      <c r="G1378" s="15" t="str">
        <f t="shared" si="43"/>
        <v>2317 - ACESSO A INFORMACAO CIENTIFICA E TECNOLOGICA</v>
      </c>
      <c r="H1378" s="15" t="s">
        <v>246</v>
      </c>
      <c r="I1378" s="16">
        <v>167970909</v>
      </c>
      <c r="J1378" s="16">
        <v>346843221</v>
      </c>
      <c r="K1378" s="13">
        <v>22305596</v>
      </c>
      <c r="L1378" s="13">
        <v>470843221</v>
      </c>
    </row>
    <row r="1379" spans="1:12" x14ac:dyDescent="0.15">
      <c r="A1379" t="s">
        <v>164</v>
      </c>
      <c r="B1379" t="s">
        <v>165</v>
      </c>
      <c r="C1379" t="s">
        <v>2071</v>
      </c>
      <c r="D1379" t="s">
        <v>2072</v>
      </c>
      <c r="E1379" s="15" t="str">
        <f t="shared" si="42"/>
        <v>573 - DIFUSAO DO CONHECIMENTO CIENTIFICO E TECNOLOGICO</v>
      </c>
      <c r="F1379" s="15" t="str">
        <f>VLOOKUP(A1379,tab_funcao!$A$2:$C$115,3,FALSE)</f>
        <v>19 - Ciência e Tecnologia</v>
      </c>
      <c r="G1379" s="15" t="str">
        <f t="shared" si="43"/>
        <v>2367 - ANALISE E DIVULGACAO DA POLITICA EXTERNA BRASILEIRA, DE RELA</v>
      </c>
      <c r="H1379" s="15" t="s">
        <v>247</v>
      </c>
      <c r="I1379" s="16">
        <v>3351926</v>
      </c>
      <c r="J1379" s="16">
        <v>2294810</v>
      </c>
      <c r="L1379" s="13">
        <v>1381990</v>
      </c>
    </row>
    <row r="1380" spans="1:12" x14ac:dyDescent="0.15">
      <c r="A1380" t="s">
        <v>164</v>
      </c>
      <c r="B1380" t="s">
        <v>165</v>
      </c>
      <c r="C1380" t="s">
        <v>2071</v>
      </c>
      <c r="D1380" t="s">
        <v>2072</v>
      </c>
      <c r="E1380" s="15" t="str">
        <f t="shared" si="42"/>
        <v>573 - DIFUSAO DO CONHECIMENTO CIENTIFICO E TECNOLOGICO</v>
      </c>
      <c r="F1380" s="15" t="str">
        <f>VLOOKUP(A1380,tab_funcao!$A$2:$C$115,3,FALSE)</f>
        <v>19 - Ciência e Tecnologia</v>
      </c>
      <c r="G1380" s="15" t="str">
        <f t="shared" si="43"/>
        <v>2367 - ANALISE E DIVULGACAO DA POLITICA EXTERNA BRASILEIRA, DE RELA</v>
      </c>
      <c r="H1380" s="15" t="s">
        <v>246</v>
      </c>
      <c r="I1380" s="16">
        <v>2268074</v>
      </c>
      <c r="J1380" s="16">
        <v>3405189</v>
      </c>
      <c r="K1380" s="13">
        <v>946777</v>
      </c>
      <c r="L1380" s="13">
        <v>2652259</v>
      </c>
    </row>
    <row r="1381" spans="1:12" x14ac:dyDescent="0.15">
      <c r="A1381" t="s">
        <v>164</v>
      </c>
      <c r="B1381" t="s">
        <v>165</v>
      </c>
      <c r="C1381" t="s">
        <v>2073</v>
      </c>
      <c r="D1381" t="s">
        <v>2074</v>
      </c>
      <c r="E1381" s="15" t="str">
        <f t="shared" si="42"/>
        <v>573 - DIFUSAO DO CONHECIMENTO CIENTIFICO E TECNOLOGICO</v>
      </c>
      <c r="F1381" s="15" t="str">
        <f>VLOOKUP(A1381,tab_funcao!$A$2:$C$115,3,FALSE)</f>
        <v>19 - Ciência e Tecnologia</v>
      </c>
      <c r="G1381" s="15" t="str">
        <f t="shared" si="43"/>
        <v>4000 - ESTUDOS, PESQUISAS E AVALIACOES DE POLITICAS EDUCACIONAIS</v>
      </c>
      <c r="H1381" s="15" t="s">
        <v>247</v>
      </c>
      <c r="I1381" s="16">
        <v>4730237</v>
      </c>
      <c r="J1381" s="16">
        <v>2099105</v>
      </c>
      <c r="L1381" s="13">
        <v>2028705</v>
      </c>
    </row>
    <row r="1382" spans="1:12" x14ac:dyDescent="0.15">
      <c r="A1382" t="s">
        <v>164</v>
      </c>
      <c r="B1382" t="s">
        <v>165</v>
      </c>
      <c r="C1382" t="s">
        <v>2073</v>
      </c>
      <c r="D1382" t="s">
        <v>2074</v>
      </c>
      <c r="E1382" s="15" t="str">
        <f t="shared" si="42"/>
        <v>573 - DIFUSAO DO CONHECIMENTO CIENTIFICO E TECNOLOGICO</v>
      </c>
      <c r="F1382" s="15" t="str">
        <f>VLOOKUP(A1382,tab_funcao!$A$2:$C$115,3,FALSE)</f>
        <v>19 - Ciência e Tecnologia</v>
      </c>
      <c r="G1382" s="15" t="str">
        <f t="shared" si="43"/>
        <v>4000 - ESTUDOS, PESQUISAS E AVALIACOES DE POLITICAS EDUCACIONAIS</v>
      </c>
      <c r="H1382" s="15" t="s">
        <v>246</v>
      </c>
      <c r="I1382" s="16">
        <v>3369489</v>
      </c>
      <c r="J1382" s="16">
        <v>3045751</v>
      </c>
      <c r="K1382" s="13">
        <v>1321611</v>
      </c>
      <c r="L1382" s="13">
        <v>6347562</v>
      </c>
    </row>
    <row r="1383" spans="1:12" x14ac:dyDescent="0.15">
      <c r="A1383" t="s">
        <v>164</v>
      </c>
      <c r="B1383" t="s">
        <v>165</v>
      </c>
      <c r="C1383" t="s">
        <v>2075</v>
      </c>
      <c r="D1383" t="s">
        <v>2076</v>
      </c>
      <c r="E1383" s="15" t="str">
        <f t="shared" si="42"/>
        <v>573 - DIFUSAO DO CONHECIMENTO CIENTIFICO E TECNOLOGICO</v>
      </c>
      <c r="F1383" s="15" t="str">
        <f>VLOOKUP(A1383,tab_funcao!$A$2:$C$115,3,FALSE)</f>
        <v>19 - Ciência e Tecnologia</v>
      </c>
      <c r="G1383" s="15" t="str">
        <f t="shared" si="43"/>
        <v>4148 - APOIO A ENTIDADES PARA PROMOCAO DE EVENTOS CIENTIFICOS E TEC</v>
      </c>
      <c r="H1383" s="15" t="s">
        <v>246</v>
      </c>
      <c r="I1383" s="16">
        <v>5000000</v>
      </c>
      <c r="J1383" s="16">
        <v>50000</v>
      </c>
      <c r="K1383" s="13">
        <v>5000000</v>
      </c>
      <c r="L1383" s="13">
        <v>0</v>
      </c>
    </row>
    <row r="1384" spans="1:12" x14ac:dyDescent="0.15">
      <c r="A1384" t="s">
        <v>164</v>
      </c>
      <c r="B1384" t="s">
        <v>165</v>
      </c>
      <c r="C1384" t="s">
        <v>2077</v>
      </c>
      <c r="D1384" t="s">
        <v>2078</v>
      </c>
      <c r="E1384" s="15" t="str">
        <f t="shared" si="42"/>
        <v>573 - DIFUSAO DO CONHECIMENTO CIENTIFICO E TECNOLOGICO</v>
      </c>
      <c r="F1384" s="15" t="str">
        <f>VLOOKUP(A1384,tab_funcao!$A$2:$C$115,3,FALSE)</f>
        <v>19 - Ciência e Tecnologia</v>
      </c>
      <c r="G1384" s="15" t="str">
        <f t="shared" si="43"/>
        <v>5516 - CONFERENCIAS NACIONAIS DE SAUDE</v>
      </c>
      <c r="H1384" s="15" t="s">
        <v>246</v>
      </c>
      <c r="I1384" s="16">
        <v>15000000</v>
      </c>
      <c r="J1384" s="16">
        <v>15000000</v>
      </c>
      <c r="K1384" s="13">
        <v>15000000</v>
      </c>
      <c r="L1384" s="13">
        <v>0</v>
      </c>
    </row>
    <row r="1385" spans="1:12" x14ac:dyDescent="0.15">
      <c r="A1385" t="s">
        <v>164</v>
      </c>
      <c r="B1385" t="s">
        <v>165</v>
      </c>
      <c r="C1385" t="s">
        <v>2079</v>
      </c>
      <c r="D1385" t="s">
        <v>2080</v>
      </c>
      <c r="E1385" s="15" t="str">
        <f t="shared" si="42"/>
        <v>573 - DIFUSAO DO CONHECIMENTO CIENTIFICO E TECNOLOGICO</v>
      </c>
      <c r="F1385" s="15" t="str">
        <f>VLOOKUP(A1385,tab_funcao!$A$2:$C$115,3,FALSE)</f>
        <v>19 - Ciência e Tecnologia</v>
      </c>
      <c r="G1385" s="15" t="str">
        <f t="shared" si="43"/>
        <v>6179 - COMUNICACAO E INFORMACOES PARA A EDUCACAO EM SAUDE E EM CIEN</v>
      </c>
      <c r="H1385" s="15" t="s">
        <v>247</v>
      </c>
      <c r="I1385" s="15"/>
      <c r="J1385" s="16">
        <v>0</v>
      </c>
    </row>
    <row r="1386" spans="1:12" x14ac:dyDescent="0.15">
      <c r="A1386" t="s">
        <v>164</v>
      </c>
      <c r="B1386" t="s">
        <v>165</v>
      </c>
      <c r="C1386" t="s">
        <v>2079</v>
      </c>
      <c r="D1386" t="s">
        <v>2080</v>
      </c>
      <c r="E1386" s="15" t="str">
        <f t="shared" si="42"/>
        <v>573 - DIFUSAO DO CONHECIMENTO CIENTIFICO E TECNOLOGICO</v>
      </c>
      <c r="F1386" s="15" t="str">
        <f>VLOOKUP(A1386,tab_funcao!$A$2:$C$115,3,FALSE)</f>
        <v>19 - Ciência e Tecnologia</v>
      </c>
      <c r="G1386" s="15" t="str">
        <f t="shared" si="43"/>
        <v>6179 - COMUNICACAO E INFORMACOES PARA A EDUCACAO EM SAUDE E EM CIEN</v>
      </c>
      <c r="H1386" s="15" t="s">
        <v>246</v>
      </c>
      <c r="I1386" s="16">
        <v>27000000</v>
      </c>
      <c r="J1386" s="16">
        <v>27000000</v>
      </c>
      <c r="K1386" s="13">
        <v>27000000</v>
      </c>
      <c r="L1386" s="13">
        <v>27227000</v>
      </c>
    </row>
    <row r="1387" spans="1:12" x14ac:dyDescent="0.15">
      <c r="A1387" t="s">
        <v>164</v>
      </c>
      <c r="B1387" t="s">
        <v>165</v>
      </c>
      <c r="C1387" t="s">
        <v>2081</v>
      </c>
      <c r="D1387" t="s">
        <v>2082</v>
      </c>
      <c r="E1387" s="15" t="str">
        <f t="shared" si="42"/>
        <v>573 - DIFUSAO DO CONHECIMENTO CIENTIFICO E TECNOLOGICO</v>
      </c>
      <c r="F1387" s="15" t="str">
        <f>VLOOKUP(A1387,tab_funcao!$A$2:$C$115,3,FALSE)</f>
        <v>19 - Ciência e Tecnologia</v>
      </c>
      <c r="G1387" s="15" t="str">
        <f t="shared" si="43"/>
        <v>6702 - APOIO A PROJETOS E EVENTOS DE EDUCACAO, DIVULGACAO E POPULAR</v>
      </c>
      <c r="H1387" s="15" t="s">
        <v>247</v>
      </c>
      <c r="I1387" s="16">
        <v>6214737</v>
      </c>
      <c r="J1387" s="16">
        <v>4794000</v>
      </c>
      <c r="L1387" s="13">
        <v>4629949</v>
      </c>
    </row>
    <row r="1388" spans="1:12" x14ac:dyDescent="0.15">
      <c r="A1388" t="s">
        <v>164</v>
      </c>
      <c r="B1388" t="s">
        <v>165</v>
      </c>
      <c r="C1388" t="s">
        <v>2081</v>
      </c>
      <c r="D1388" t="s">
        <v>2082</v>
      </c>
      <c r="E1388" s="15" t="str">
        <f t="shared" si="42"/>
        <v>573 - DIFUSAO DO CONHECIMENTO CIENTIFICO E TECNOLOGICO</v>
      </c>
      <c r="F1388" s="15" t="str">
        <f>VLOOKUP(A1388,tab_funcao!$A$2:$C$115,3,FALSE)</f>
        <v>19 - Ciência e Tecnologia</v>
      </c>
      <c r="G1388" s="15" t="str">
        <f t="shared" si="43"/>
        <v>6702 - APOIO A PROJETOS E EVENTOS DE EDUCACAO, DIVULGACAO E POPULAR</v>
      </c>
      <c r="H1388" s="15" t="s">
        <v>246</v>
      </c>
      <c r="I1388" s="16">
        <v>6649260</v>
      </c>
      <c r="J1388" s="16">
        <v>7406000</v>
      </c>
      <c r="K1388" s="13">
        <v>2000000</v>
      </c>
      <c r="L1388" s="13">
        <v>13952674</v>
      </c>
    </row>
    <row r="1389" spans="1:12" x14ac:dyDescent="0.15">
      <c r="A1389" t="s">
        <v>164</v>
      </c>
      <c r="B1389" t="s">
        <v>165</v>
      </c>
      <c r="C1389" t="s">
        <v>2083</v>
      </c>
      <c r="D1389" t="s">
        <v>2084</v>
      </c>
      <c r="E1389" s="15" t="str">
        <f t="shared" si="42"/>
        <v>573 - DIFUSAO DO CONHECIMENTO CIENTIFICO E TECNOLOGICO</v>
      </c>
      <c r="F1389" s="15" t="str">
        <f>VLOOKUP(A1389,tab_funcao!$A$2:$C$115,3,FALSE)</f>
        <v>19 - Ciência e Tecnologia</v>
      </c>
      <c r="G1389" s="15" t="str">
        <f t="shared" si="43"/>
        <v>8340 - DESENVOLVIMENTO DA REDE REGIONAL DE INOVACAO</v>
      </c>
      <c r="H1389" s="15" t="s">
        <v>247</v>
      </c>
      <c r="I1389" s="16">
        <v>282839</v>
      </c>
      <c r="J1389" s="15"/>
      <c r="L1389" s="13">
        <v>4000000</v>
      </c>
    </row>
    <row r="1390" spans="1:12" x14ac:dyDescent="0.15">
      <c r="A1390" t="s">
        <v>164</v>
      </c>
      <c r="B1390" t="s">
        <v>165</v>
      </c>
      <c r="C1390" t="s">
        <v>2083</v>
      </c>
      <c r="D1390" t="s">
        <v>2084</v>
      </c>
      <c r="E1390" s="15" t="str">
        <f t="shared" si="42"/>
        <v>573 - DIFUSAO DO CONHECIMENTO CIENTIFICO E TECNOLOGICO</v>
      </c>
      <c r="F1390" s="15" t="str">
        <f>VLOOKUP(A1390,tab_funcao!$A$2:$C$115,3,FALSE)</f>
        <v>19 - Ciência e Tecnologia</v>
      </c>
      <c r="G1390" s="15" t="str">
        <f t="shared" si="43"/>
        <v>8340 - DESENVOLVIMENTO DA REDE REGIONAL DE INOVACAO</v>
      </c>
      <c r="H1390" s="15" t="s">
        <v>246</v>
      </c>
      <c r="I1390" s="16">
        <v>789896</v>
      </c>
      <c r="J1390" s="16">
        <v>2200000</v>
      </c>
      <c r="K1390" s="13">
        <v>341655</v>
      </c>
      <c r="L1390" s="13">
        <v>6591041</v>
      </c>
    </row>
    <row r="1391" spans="1:12" x14ac:dyDescent="0.15">
      <c r="A1391" t="s">
        <v>164</v>
      </c>
      <c r="B1391" t="s">
        <v>165</v>
      </c>
      <c r="C1391" t="s">
        <v>2085</v>
      </c>
      <c r="D1391" t="s">
        <v>2086</v>
      </c>
      <c r="E1391" s="15" t="str">
        <f t="shared" si="42"/>
        <v>573 - DIFUSAO DO CONHECIMENTO CIENTIFICO E TECNOLOGICO</v>
      </c>
      <c r="F1391" s="15" t="str">
        <f>VLOOKUP(A1391,tab_funcao!$A$2:$C$115,3,FALSE)</f>
        <v>19 - Ciência e Tecnologia</v>
      </c>
      <c r="G1391" s="15" t="str">
        <f t="shared" si="43"/>
        <v>8924 - TRANSFERENCIA DE TECNOLOGIAS PARA A INOVACAO PARA A AGROPECU</v>
      </c>
      <c r="H1391" s="15" t="s">
        <v>247</v>
      </c>
      <c r="I1391" s="16">
        <v>6369942</v>
      </c>
      <c r="J1391" s="16">
        <v>4926391</v>
      </c>
      <c r="L1391" s="13">
        <v>6775285</v>
      </c>
    </row>
    <row r="1392" spans="1:12" x14ac:dyDescent="0.15">
      <c r="A1392" t="s">
        <v>164</v>
      </c>
      <c r="B1392" t="s">
        <v>165</v>
      </c>
      <c r="C1392" t="s">
        <v>2085</v>
      </c>
      <c r="D1392" t="s">
        <v>2086</v>
      </c>
      <c r="E1392" s="15" t="str">
        <f t="shared" si="42"/>
        <v>573 - DIFUSAO DO CONHECIMENTO CIENTIFICO E TECNOLOGICO</v>
      </c>
      <c r="F1392" s="15" t="str">
        <f>VLOOKUP(A1392,tab_funcao!$A$2:$C$115,3,FALSE)</f>
        <v>19 - Ciência e Tecnologia</v>
      </c>
      <c r="G1392" s="15" t="str">
        <f t="shared" si="43"/>
        <v>8924 - TRANSFERENCIA DE TECNOLOGIAS PARA A INOVACAO PARA A AGROPECU</v>
      </c>
      <c r="H1392" s="15" t="s">
        <v>246</v>
      </c>
      <c r="I1392" s="16">
        <v>16645384</v>
      </c>
      <c r="J1392" s="16">
        <v>20215092</v>
      </c>
      <c r="K1392" s="13">
        <v>15278027</v>
      </c>
      <c r="L1392" s="13">
        <v>20088124</v>
      </c>
    </row>
    <row r="1393" spans="1:12" x14ac:dyDescent="0.15">
      <c r="A1393" t="s">
        <v>166</v>
      </c>
      <c r="B1393" t="s">
        <v>167</v>
      </c>
      <c r="C1393" t="s">
        <v>2087</v>
      </c>
      <c r="D1393" t="s">
        <v>2088</v>
      </c>
      <c r="E1393" s="15" t="str">
        <f t="shared" si="42"/>
        <v>605 - ABASTECIMENTO</v>
      </c>
      <c r="F1393" s="15" t="str">
        <f>VLOOKUP(A1393,tab_funcao!$A$2:$C$115,3,FALSE)</f>
        <v>20 - Agricultura</v>
      </c>
      <c r="G1393" s="15" t="str">
        <f t="shared" si="43"/>
        <v>00GW - SUBVENCAO ECONOMICA PARA GARANTIA E SUSTENTACAO DE PRECOS NA</v>
      </c>
      <c r="H1393" s="15" t="s">
        <v>247</v>
      </c>
      <c r="I1393" s="16">
        <v>50000000</v>
      </c>
      <c r="J1393" s="16">
        <v>50000000</v>
      </c>
      <c r="K1393" s="13">
        <v>50000000</v>
      </c>
      <c r="L1393" s="13">
        <v>50000000</v>
      </c>
    </row>
    <row r="1394" spans="1:12" x14ac:dyDescent="0.15">
      <c r="A1394" t="s">
        <v>166</v>
      </c>
      <c r="B1394" t="s">
        <v>167</v>
      </c>
      <c r="C1394" t="s">
        <v>2089</v>
      </c>
      <c r="D1394" t="s">
        <v>2090</v>
      </c>
      <c r="E1394" s="15" t="str">
        <f t="shared" si="42"/>
        <v>605 - ABASTECIMENTO</v>
      </c>
      <c r="F1394" s="15" t="str">
        <f>VLOOKUP(A1394,tab_funcao!$A$2:$C$115,3,FALSE)</f>
        <v>20 - Agricultura</v>
      </c>
      <c r="G1394" s="15" t="str">
        <f t="shared" si="43"/>
        <v>00RW - SUBVENCAO ECONOMICA EM OPERACOES DE INVESTIMENTO RURAL E AGR</v>
      </c>
      <c r="H1394" s="15" t="s">
        <v>247</v>
      </c>
      <c r="I1394" s="16">
        <v>10000000</v>
      </c>
      <c r="J1394" s="15"/>
      <c r="K1394" s="13">
        <v>10000000</v>
      </c>
      <c r="L1394" s="13">
        <v>3000000</v>
      </c>
    </row>
    <row r="1395" spans="1:12" x14ac:dyDescent="0.15">
      <c r="A1395" t="s">
        <v>166</v>
      </c>
      <c r="B1395" t="s">
        <v>167</v>
      </c>
      <c r="C1395" t="s">
        <v>2091</v>
      </c>
      <c r="D1395" t="s">
        <v>2092</v>
      </c>
      <c r="E1395" s="15" t="str">
        <f t="shared" si="42"/>
        <v>605 - ABASTECIMENTO</v>
      </c>
      <c r="F1395" s="15" t="str">
        <f>VLOOKUP(A1395,tab_funcao!$A$2:$C$115,3,FALSE)</f>
        <v>20 - Agricultura</v>
      </c>
      <c r="G1395" s="15" t="str">
        <f t="shared" si="43"/>
        <v>0294 - SUBVENCAO ECONOMICA NAS OPERACOES DE CUSTEIO AGROPECUARIO (L</v>
      </c>
      <c r="H1395" s="15" t="s">
        <v>247</v>
      </c>
      <c r="I1395" s="16">
        <v>1359107235</v>
      </c>
      <c r="J1395" s="16">
        <v>1456869202</v>
      </c>
      <c r="K1395" s="13">
        <v>720481766</v>
      </c>
      <c r="L1395" s="13">
        <v>666288604</v>
      </c>
    </row>
    <row r="1396" spans="1:12" x14ac:dyDescent="0.15">
      <c r="A1396" t="s">
        <v>166</v>
      </c>
      <c r="B1396" t="s">
        <v>167</v>
      </c>
      <c r="C1396" t="s">
        <v>2093</v>
      </c>
      <c r="D1396" t="s">
        <v>2094</v>
      </c>
      <c r="E1396" s="15" t="str">
        <f t="shared" si="42"/>
        <v>605 - ABASTECIMENTO</v>
      </c>
      <c r="F1396" s="15" t="str">
        <f>VLOOKUP(A1396,tab_funcao!$A$2:$C$115,3,FALSE)</f>
        <v>20 - Agricultura</v>
      </c>
      <c r="G1396" s="15" t="str">
        <f t="shared" si="43"/>
        <v>0298 - SUBVENCAO ECONOMICA EM OPERACOES DE COMERCIALIZACAO DE PRODU</v>
      </c>
      <c r="H1396" s="15" t="s">
        <v>247</v>
      </c>
      <c r="I1396" s="16">
        <v>20000000</v>
      </c>
      <c r="J1396" s="16">
        <v>33213318</v>
      </c>
      <c r="K1396" s="13">
        <v>20000000</v>
      </c>
      <c r="L1396" s="13">
        <v>33213318</v>
      </c>
    </row>
    <row r="1397" spans="1:12" x14ac:dyDescent="0.15">
      <c r="A1397" t="s">
        <v>166</v>
      </c>
      <c r="B1397" t="s">
        <v>167</v>
      </c>
      <c r="C1397" t="s">
        <v>2095</v>
      </c>
      <c r="D1397" t="s">
        <v>2096</v>
      </c>
      <c r="E1397" s="15" t="str">
        <f t="shared" si="42"/>
        <v>605 - ABASTECIMENTO</v>
      </c>
      <c r="F1397" s="15" t="str">
        <f>VLOOKUP(A1397,tab_funcao!$A$2:$C$115,3,FALSE)</f>
        <v>20 - Agricultura</v>
      </c>
      <c r="G1397" s="15" t="str">
        <f t="shared" si="43"/>
        <v>0299 - SUBVENCAO ECONOMICA NAS AQUISICOES DO GOVERNO FEDERAL E NA F</v>
      </c>
      <c r="H1397" s="15" t="s">
        <v>247</v>
      </c>
      <c r="I1397" s="16">
        <v>342000000</v>
      </c>
      <c r="J1397" s="16">
        <v>268000000</v>
      </c>
      <c r="K1397" s="13">
        <v>342000000</v>
      </c>
      <c r="L1397" s="13">
        <v>268000000</v>
      </c>
    </row>
    <row r="1398" spans="1:12" x14ac:dyDescent="0.15">
      <c r="A1398" t="s">
        <v>166</v>
      </c>
      <c r="B1398" t="s">
        <v>167</v>
      </c>
      <c r="C1398" t="s">
        <v>2097</v>
      </c>
      <c r="D1398" t="s">
        <v>2088</v>
      </c>
      <c r="E1398" s="15" t="str">
        <f t="shared" si="42"/>
        <v>605 - ABASTECIMENTO</v>
      </c>
      <c r="F1398" s="15" t="str">
        <f>VLOOKUP(A1398,tab_funcao!$A$2:$C$115,3,FALSE)</f>
        <v>20 - Agricultura</v>
      </c>
      <c r="G1398" s="15" t="str">
        <f t="shared" si="43"/>
        <v>0300 - SUBVENCAO ECONOMICA PARA GARANTIA E SUSTENTACAO DE PRECOS NA</v>
      </c>
      <c r="H1398" s="15" t="s">
        <v>247</v>
      </c>
      <c r="I1398" s="16">
        <v>580000000</v>
      </c>
      <c r="J1398" s="16">
        <v>465000000</v>
      </c>
      <c r="K1398" s="13">
        <v>580000000</v>
      </c>
      <c r="L1398" s="13">
        <v>143000000</v>
      </c>
    </row>
    <row r="1399" spans="1:12" x14ac:dyDescent="0.15">
      <c r="A1399" t="s">
        <v>166</v>
      </c>
      <c r="B1399" t="s">
        <v>167</v>
      </c>
      <c r="C1399" t="s">
        <v>2098</v>
      </c>
      <c r="D1399" t="s">
        <v>2090</v>
      </c>
      <c r="E1399" s="15" t="str">
        <f t="shared" si="42"/>
        <v>605 - ABASTECIMENTO</v>
      </c>
      <c r="F1399" s="15" t="str">
        <f>VLOOKUP(A1399,tab_funcao!$A$2:$C$115,3,FALSE)</f>
        <v>20 - Agricultura</v>
      </c>
      <c r="G1399" s="15" t="str">
        <f t="shared" si="43"/>
        <v>0301 - SUBVENCAO ECONOMICA EM OPERACOES DE INVESTIMENTO RURAL E AGR</v>
      </c>
      <c r="H1399" s="15" t="s">
        <v>247</v>
      </c>
      <c r="I1399" s="16">
        <v>1458230123</v>
      </c>
      <c r="J1399" s="16">
        <v>1451789476</v>
      </c>
      <c r="K1399" s="13">
        <v>782415330</v>
      </c>
      <c r="L1399" s="13">
        <v>981475394</v>
      </c>
    </row>
    <row r="1400" spans="1:12" x14ac:dyDescent="0.15">
      <c r="A1400" t="s">
        <v>166</v>
      </c>
      <c r="B1400" t="s">
        <v>167</v>
      </c>
      <c r="C1400" t="s">
        <v>2098</v>
      </c>
      <c r="D1400" t="s">
        <v>2090</v>
      </c>
      <c r="E1400" s="15" t="str">
        <f t="shared" si="42"/>
        <v>605 - ABASTECIMENTO</v>
      </c>
      <c r="F1400" s="15" t="str">
        <f>VLOOKUP(A1400,tab_funcao!$A$2:$C$115,3,FALSE)</f>
        <v>20 - Agricultura</v>
      </c>
      <c r="G1400" s="15" t="str">
        <f t="shared" si="43"/>
        <v>0301 - SUBVENCAO ECONOMICA EM OPERACOES DE INVESTIMENTO RURAL E AGR</v>
      </c>
      <c r="H1400" s="15" t="s">
        <v>246</v>
      </c>
      <c r="I1400" s="15"/>
      <c r="J1400" s="15"/>
      <c r="K1400" s="13">
        <v>500000000</v>
      </c>
    </row>
    <row r="1401" spans="1:12" x14ac:dyDescent="0.15">
      <c r="A1401" t="s">
        <v>166</v>
      </c>
      <c r="B1401" t="s">
        <v>167</v>
      </c>
      <c r="C1401" t="s">
        <v>2099</v>
      </c>
      <c r="D1401" t="s">
        <v>2100</v>
      </c>
      <c r="E1401" s="15" t="str">
        <f t="shared" si="42"/>
        <v>605 - ABASTECIMENTO</v>
      </c>
      <c r="F1401" s="15" t="str">
        <f>VLOOKUP(A1401,tab_funcao!$A$2:$C$115,3,FALSE)</f>
        <v>20 - Agricultura</v>
      </c>
      <c r="G1401" s="15" t="str">
        <f t="shared" si="43"/>
        <v>0611 - SUBVENCAO ECONOMICA PARA OPERACOES DECORRENTES DO ALONGAMENT</v>
      </c>
      <c r="H1401" s="15" t="s">
        <v>247</v>
      </c>
      <c r="I1401" s="16">
        <v>1315647575</v>
      </c>
      <c r="J1401" s="16">
        <v>1718501771</v>
      </c>
      <c r="K1401" s="13">
        <v>798742978</v>
      </c>
      <c r="L1401" s="13">
        <v>1318501771</v>
      </c>
    </row>
    <row r="1402" spans="1:12" x14ac:dyDescent="0.15">
      <c r="A1402" t="s">
        <v>166</v>
      </c>
      <c r="B1402" t="s">
        <v>167</v>
      </c>
      <c r="C1402" t="s">
        <v>2101</v>
      </c>
      <c r="D1402" t="s">
        <v>2102</v>
      </c>
      <c r="E1402" s="15" t="str">
        <f t="shared" si="42"/>
        <v>605 - ABASTECIMENTO</v>
      </c>
      <c r="F1402" s="15" t="str">
        <f>VLOOKUP(A1402,tab_funcao!$A$2:$C$115,3,FALSE)</f>
        <v>20 - Agricultura</v>
      </c>
      <c r="G1402" s="15" t="str">
        <f t="shared" si="43"/>
        <v>20Y7 - DESENVOLVIMENTO DO ABASTECIMENTO AGROALIMENTAR</v>
      </c>
      <c r="H1402" s="15" t="s">
        <v>246</v>
      </c>
      <c r="I1402" s="15"/>
      <c r="J1402" s="16">
        <v>5430000</v>
      </c>
      <c r="L1402" s="13">
        <v>6268344</v>
      </c>
    </row>
    <row r="1403" spans="1:12" x14ac:dyDescent="0.15">
      <c r="A1403" t="s">
        <v>166</v>
      </c>
      <c r="B1403" t="s">
        <v>167</v>
      </c>
      <c r="C1403" t="s">
        <v>2103</v>
      </c>
      <c r="D1403" t="s">
        <v>2104</v>
      </c>
      <c r="E1403" s="15" t="str">
        <f t="shared" si="42"/>
        <v>605 - ABASTECIMENTO</v>
      </c>
      <c r="F1403" s="15" t="str">
        <f>VLOOKUP(A1403,tab_funcao!$A$2:$C$115,3,FALSE)</f>
        <v>20 - Agricultura</v>
      </c>
      <c r="G1403" s="15" t="str">
        <f t="shared" si="43"/>
        <v>2130 - FORMACAO DE ESTOQUES PUBLICOS - AGF</v>
      </c>
      <c r="H1403" s="15" t="s">
        <v>246</v>
      </c>
      <c r="I1403" s="16">
        <v>1395018487</v>
      </c>
      <c r="J1403" s="16">
        <v>1400000000</v>
      </c>
      <c r="K1403" s="13">
        <v>1395018487</v>
      </c>
      <c r="L1403" s="13">
        <v>1400000000</v>
      </c>
    </row>
    <row r="1404" spans="1:12" x14ac:dyDescent="0.15">
      <c r="A1404" t="s">
        <v>168</v>
      </c>
      <c r="B1404" t="s">
        <v>169</v>
      </c>
      <c r="C1404" t="s">
        <v>2105</v>
      </c>
      <c r="D1404" t="s">
        <v>2106</v>
      </c>
      <c r="E1404" s="15" t="str">
        <f t="shared" si="42"/>
        <v>606 - EXTENSAO RURAL</v>
      </c>
      <c r="F1404" s="15" t="str">
        <f>VLOOKUP(A1404,tab_funcao!$A$2:$C$115,3,FALSE)</f>
        <v>20 - Agricultura</v>
      </c>
      <c r="G1404" s="15" t="str">
        <f t="shared" si="43"/>
        <v>210V - PROMOCAO E FORTALECIMENTO DA ESTRUTURACAO PRODUTIVA DA AGRIC</v>
      </c>
      <c r="H1404" s="15" t="s">
        <v>247</v>
      </c>
      <c r="I1404" s="16">
        <v>24698</v>
      </c>
      <c r="J1404" s="16">
        <v>1780384</v>
      </c>
      <c r="L1404" s="13">
        <v>3822585</v>
      </c>
    </row>
    <row r="1405" spans="1:12" x14ac:dyDescent="0.15">
      <c r="A1405" t="s">
        <v>168</v>
      </c>
      <c r="B1405" t="s">
        <v>169</v>
      </c>
      <c r="C1405" t="s">
        <v>2105</v>
      </c>
      <c r="D1405" t="s">
        <v>2106</v>
      </c>
      <c r="E1405" s="15" t="str">
        <f t="shared" si="42"/>
        <v>606 - EXTENSAO RURAL</v>
      </c>
      <c r="F1405" s="15" t="str">
        <f>VLOOKUP(A1405,tab_funcao!$A$2:$C$115,3,FALSE)</f>
        <v>20 - Agricultura</v>
      </c>
      <c r="G1405" s="15" t="str">
        <f t="shared" si="43"/>
        <v>210V - PROMOCAO E FORTALECIMENTO DA ESTRUTURACAO PRODUTIVA DA AGRIC</v>
      </c>
      <c r="H1405" s="15" t="s">
        <v>246</v>
      </c>
      <c r="I1405" s="16">
        <v>14016628</v>
      </c>
      <c r="J1405" s="16">
        <v>14864827</v>
      </c>
      <c r="K1405" s="13">
        <v>160441</v>
      </c>
      <c r="L1405" s="13">
        <v>34604192</v>
      </c>
    </row>
    <row r="1406" spans="1:12" x14ac:dyDescent="0.15">
      <c r="A1406" t="s">
        <v>168</v>
      </c>
      <c r="B1406" t="s">
        <v>169</v>
      </c>
      <c r="C1406" t="s">
        <v>2107</v>
      </c>
      <c r="D1406" t="s">
        <v>2108</v>
      </c>
      <c r="E1406" s="15" t="str">
        <f t="shared" si="42"/>
        <v>606 - EXTENSAO RURAL</v>
      </c>
      <c r="F1406" s="15" t="str">
        <f>VLOOKUP(A1406,tab_funcao!$A$2:$C$115,3,FALSE)</f>
        <v>20 - Agricultura</v>
      </c>
      <c r="G1406" s="15" t="str">
        <f t="shared" si="43"/>
        <v>21B6 - ASSISTENCIA TECNICA E EXTENSAO RURAL</v>
      </c>
      <c r="H1406" s="15" t="s">
        <v>247</v>
      </c>
      <c r="I1406" s="15"/>
      <c r="J1406" s="16">
        <v>17831688</v>
      </c>
      <c r="L1406" s="13">
        <v>10218631</v>
      </c>
    </row>
    <row r="1407" spans="1:12" x14ac:dyDescent="0.15">
      <c r="A1407" t="s">
        <v>168</v>
      </c>
      <c r="B1407" t="s">
        <v>169</v>
      </c>
      <c r="C1407" t="s">
        <v>2107</v>
      </c>
      <c r="D1407" t="s">
        <v>2108</v>
      </c>
      <c r="E1407" s="15" t="str">
        <f t="shared" si="42"/>
        <v>606 - EXTENSAO RURAL</v>
      </c>
      <c r="F1407" s="15" t="str">
        <f>VLOOKUP(A1407,tab_funcao!$A$2:$C$115,3,FALSE)</f>
        <v>20 - Agricultura</v>
      </c>
      <c r="G1407" s="15" t="str">
        <f t="shared" si="43"/>
        <v>21B6 - ASSISTENCIA TECNICA E EXTENSAO RURAL</v>
      </c>
      <c r="H1407" s="15" t="s">
        <v>246</v>
      </c>
      <c r="I1407" s="16">
        <v>31102630</v>
      </c>
      <c r="J1407" s="16">
        <v>41380128</v>
      </c>
      <c r="K1407" s="13">
        <v>10000</v>
      </c>
      <c r="L1407" s="13">
        <v>52416007</v>
      </c>
    </row>
    <row r="1408" spans="1:12" x14ac:dyDescent="0.15">
      <c r="A1408" t="s">
        <v>168</v>
      </c>
      <c r="B1408" t="s">
        <v>169</v>
      </c>
      <c r="C1408" t="s">
        <v>2109</v>
      </c>
      <c r="D1408" t="s">
        <v>2110</v>
      </c>
      <c r="E1408" s="15" t="str">
        <f t="shared" si="42"/>
        <v>606 - EXTENSAO RURAL</v>
      </c>
      <c r="F1408" s="15" t="str">
        <f>VLOOKUP(A1408,tab_funcao!$A$2:$C$115,3,FALSE)</f>
        <v>20 - Agricultura</v>
      </c>
      <c r="G1408" s="15" t="str">
        <f t="shared" si="43"/>
        <v>21B8 - DESENVOLVIMENTO SUSTENTAVEL DA BIOECONOMIA</v>
      </c>
      <c r="H1408" s="15" t="s">
        <v>247</v>
      </c>
      <c r="I1408" s="15"/>
      <c r="J1408" s="16">
        <v>2438917</v>
      </c>
      <c r="L1408" s="13">
        <v>2355457</v>
      </c>
    </row>
    <row r="1409" spans="1:12" x14ac:dyDescent="0.15">
      <c r="A1409" t="s">
        <v>168</v>
      </c>
      <c r="B1409" t="s">
        <v>169</v>
      </c>
      <c r="C1409" t="s">
        <v>2109</v>
      </c>
      <c r="D1409" t="s">
        <v>2110</v>
      </c>
      <c r="E1409" s="15" t="str">
        <f t="shared" si="42"/>
        <v>606 - EXTENSAO RURAL</v>
      </c>
      <c r="F1409" s="15" t="str">
        <f>VLOOKUP(A1409,tab_funcao!$A$2:$C$115,3,FALSE)</f>
        <v>20 - Agricultura</v>
      </c>
      <c r="G1409" s="15" t="str">
        <f t="shared" si="43"/>
        <v>21B8 - DESENVOLVIMENTO SUSTENTAVEL DA BIOECONOMIA</v>
      </c>
      <c r="H1409" s="15" t="s">
        <v>246</v>
      </c>
      <c r="I1409" s="16">
        <v>6535271</v>
      </c>
      <c r="J1409" s="16">
        <v>7094050</v>
      </c>
      <c r="K1409" s="13">
        <v>0</v>
      </c>
      <c r="L1409" s="13">
        <v>5765127</v>
      </c>
    </row>
    <row r="1410" spans="1:12" x14ac:dyDescent="0.15">
      <c r="A1410" t="s">
        <v>168</v>
      </c>
      <c r="B1410" t="s">
        <v>169</v>
      </c>
      <c r="C1410" t="s">
        <v>2111</v>
      </c>
      <c r="D1410" t="s">
        <v>2112</v>
      </c>
      <c r="E1410" s="15" t="str">
        <f t="shared" si="42"/>
        <v>606 - EXTENSAO RURAL</v>
      </c>
      <c r="F1410" s="15" t="str">
        <f>VLOOKUP(A1410,tab_funcao!$A$2:$C$115,3,FALSE)</f>
        <v>20 - Agricultura</v>
      </c>
      <c r="G1410" s="15" t="str">
        <f t="shared" si="43"/>
        <v>21BU - REGULARIZACAO FUNDIARIA E ASSISTENCIA TECNICA E EXTENSAO RUR</v>
      </c>
      <c r="H1410" s="15" t="s">
        <v>246</v>
      </c>
      <c r="I1410" s="15"/>
      <c r="J1410" s="15"/>
      <c r="L1410" s="13">
        <v>35000000</v>
      </c>
    </row>
    <row r="1411" spans="1:12" x14ac:dyDescent="0.15">
      <c r="A1411" t="s">
        <v>170</v>
      </c>
      <c r="B1411" t="s">
        <v>171</v>
      </c>
      <c r="C1411" t="s">
        <v>2113</v>
      </c>
      <c r="D1411" t="s">
        <v>2114</v>
      </c>
      <c r="E1411" s="15" t="str">
        <f t="shared" si="42"/>
        <v>607 - IRRIGACAO</v>
      </c>
      <c r="F1411" s="15" t="str">
        <f>VLOOKUP(A1411,tab_funcao!$A$2:$C$115,3,FALSE)</f>
        <v>20 - Agricultura</v>
      </c>
      <c r="G1411" s="15" t="str">
        <f t="shared" si="43"/>
        <v>10BC - IMPLANTACAO DE PROJETOS DE IRRIGACAO</v>
      </c>
      <c r="H1411" s="15" t="s">
        <v>246</v>
      </c>
      <c r="I1411" s="15"/>
      <c r="J1411" s="15"/>
      <c r="L1411" s="13">
        <v>4697800</v>
      </c>
    </row>
    <row r="1412" spans="1:12" x14ac:dyDescent="0.15">
      <c r="A1412" t="s">
        <v>170</v>
      </c>
      <c r="B1412" t="s">
        <v>171</v>
      </c>
      <c r="C1412" t="s">
        <v>2115</v>
      </c>
      <c r="D1412" t="s">
        <v>2116</v>
      </c>
      <c r="E1412" s="15" t="str">
        <f t="shared" si="42"/>
        <v>607 - IRRIGACAO</v>
      </c>
      <c r="F1412" s="15" t="str">
        <f>VLOOKUP(A1412,tab_funcao!$A$2:$C$115,3,FALSE)</f>
        <v>20 - Agricultura</v>
      </c>
      <c r="G1412" s="15" t="str">
        <f t="shared" si="43"/>
        <v>12FT - IMPLANTACAO DO PROJETO PUBLICO DE IRRIGACAO MARRECAS/JENIPAP</v>
      </c>
      <c r="H1412" s="15" t="s">
        <v>247</v>
      </c>
      <c r="I1412" s="15"/>
      <c r="J1412" s="15"/>
      <c r="L1412" s="13">
        <v>3500000</v>
      </c>
    </row>
    <row r="1413" spans="1:12" x14ac:dyDescent="0.15">
      <c r="A1413" t="s">
        <v>170</v>
      </c>
      <c r="B1413" t="s">
        <v>171</v>
      </c>
      <c r="C1413" t="s">
        <v>2115</v>
      </c>
      <c r="D1413" t="s">
        <v>2116</v>
      </c>
      <c r="E1413" s="15" t="str">
        <f t="shared" si="42"/>
        <v>607 - IRRIGACAO</v>
      </c>
      <c r="F1413" s="15" t="str">
        <f>VLOOKUP(A1413,tab_funcao!$A$2:$C$115,3,FALSE)</f>
        <v>20 - Agricultura</v>
      </c>
      <c r="G1413" s="15" t="str">
        <f t="shared" si="43"/>
        <v>12FT - IMPLANTACAO DO PROJETO PUBLICO DE IRRIGACAO MARRECAS/JENIPAP</v>
      </c>
      <c r="H1413" s="15" t="s">
        <v>246</v>
      </c>
      <c r="I1413" s="16">
        <v>5166160</v>
      </c>
      <c r="J1413" s="16">
        <v>5800000</v>
      </c>
      <c r="L1413" s="13">
        <v>4666160</v>
      </c>
    </row>
    <row r="1414" spans="1:12" x14ac:dyDescent="0.15">
      <c r="A1414" t="s">
        <v>170</v>
      </c>
      <c r="B1414" t="s">
        <v>171</v>
      </c>
      <c r="C1414" t="s">
        <v>2117</v>
      </c>
      <c r="D1414" t="s">
        <v>2118</v>
      </c>
      <c r="E1414" s="15" t="str">
        <f t="shared" si="42"/>
        <v>607 - IRRIGACAO</v>
      </c>
      <c r="F1414" s="15" t="str">
        <f>VLOOKUP(A1414,tab_funcao!$A$2:$C$115,3,FALSE)</f>
        <v>20 - Agricultura</v>
      </c>
      <c r="G1414" s="15" t="str">
        <f t="shared" si="43"/>
        <v>12OB - GESTAO DE PROJETOS PUBLICOS DE IRRIGACAO</v>
      </c>
      <c r="H1414" s="15" t="s">
        <v>247</v>
      </c>
      <c r="I1414" s="16">
        <v>16667946</v>
      </c>
      <c r="J1414" s="16">
        <v>10684680</v>
      </c>
      <c r="L1414" s="13">
        <v>10319050</v>
      </c>
    </row>
    <row r="1415" spans="1:12" x14ac:dyDescent="0.15">
      <c r="A1415" t="s">
        <v>170</v>
      </c>
      <c r="B1415" t="s">
        <v>171</v>
      </c>
      <c r="C1415" t="s">
        <v>2117</v>
      </c>
      <c r="D1415" t="s">
        <v>2118</v>
      </c>
      <c r="E1415" s="15" t="str">
        <f t="shared" si="42"/>
        <v>607 - IRRIGACAO</v>
      </c>
      <c r="F1415" s="15" t="str">
        <f>VLOOKUP(A1415,tab_funcao!$A$2:$C$115,3,FALSE)</f>
        <v>20 - Agricultura</v>
      </c>
      <c r="G1415" s="15" t="str">
        <f t="shared" si="43"/>
        <v>12OB - GESTAO DE PROJETOS PUBLICOS DE IRRIGACAO</v>
      </c>
      <c r="H1415" s="15" t="s">
        <v>246</v>
      </c>
      <c r="I1415" s="16">
        <v>8566149</v>
      </c>
      <c r="J1415" s="16">
        <v>20416572</v>
      </c>
      <c r="K1415" s="13">
        <v>2684338</v>
      </c>
      <c r="L1415" s="13">
        <v>51960698</v>
      </c>
    </row>
    <row r="1416" spans="1:12" x14ac:dyDescent="0.15">
      <c r="A1416" t="s">
        <v>170</v>
      </c>
      <c r="B1416" t="s">
        <v>171</v>
      </c>
      <c r="C1416" t="s">
        <v>2119</v>
      </c>
      <c r="D1416" t="s">
        <v>2120</v>
      </c>
      <c r="E1416" s="15" t="str">
        <f t="shared" si="42"/>
        <v>607 - IRRIGACAO</v>
      </c>
      <c r="F1416" s="15" t="str">
        <f>VLOOKUP(A1416,tab_funcao!$A$2:$C$115,3,FALSE)</f>
        <v>20 - Agricultura</v>
      </c>
      <c r="G1416" s="15" t="str">
        <f t="shared" si="43"/>
        <v>140X - REGULARIZACAO AMBIENTAL E FUNDIARIA DE PROJETOS PUBLICOS DE</v>
      </c>
      <c r="H1416" s="15" t="s">
        <v>247</v>
      </c>
      <c r="I1416" s="16">
        <v>347522</v>
      </c>
      <c r="J1416" s="16">
        <v>224400</v>
      </c>
      <c r="L1416" s="13">
        <v>216721</v>
      </c>
    </row>
    <row r="1417" spans="1:12" x14ac:dyDescent="0.15">
      <c r="A1417" t="s">
        <v>170</v>
      </c>
      <c r="B1417" t="s">
        <v>171</v>
      </c>
      <c r="C1417" t="s">
        <v>2119</v>
      </c>
      <c r="D1417" t="s">
        <v>2120</v>
      </c>
      <c r="E1417" s="15" t="str">
        <f t="shared" si="42"/>
        <v>607 - IRRIGACAO</v>
      </c>
      <c r="F1417" s="15" t="str">
        <f>VLOOKUP(A1417,tab_funcao!$A$2:$C$115,3,FALSE)</f>
        <v>20 - Agricultura</v>
      </c>
      <c r="G1417" s="15" t="str">
        <f t="shared" si="43"/>
        <v>140X - REGULARIZACAO AMBIENTAL E FUNDIARIA DE PROJETOS PUBLICOS DE</v>
      </c>
      <c r="H1417" s="15" t="s">
        <v>246</v>
      </c>
      <c r="I1417" s="16">
        <v>76024</v>
      </c>
      <c r="J1417" s="16">
        <v>325600</v>
      </c>
      <c r="K1417" s="13">
        <v>4065</v>
      </c>
      <c r="L1417" s="13">
        <v>260546</v>
      </c>
    </row>
    <row r="1418" spans="1:12" x14ac:dyDescent="0.15">
      <c r="A1418" t="s">
        <v>170</v>
      </c>
      <c r="B1418" t="s">
        <v>171</v>
      </c>
      <c r="C1418" t="s">
        <v>2121</v>
      </c>
      <c r="D1418" t="s">
        <v>2122</v>
      </c>
      <c r="E1418" s="15" t="str">
        <f t="shared" si="42"/>
        <v>607 - IRRIGACAO</v>
      </c>
      <c r="F1418" s="15" t="str">
        <f>VLOOKUP(A1418,tab_funcao!$A$2:$C$115,3,FALSE)</f>
        <v>20 - Agricultura</v>
      </c>
      <c r="G1418" s="15" t="str">
        <f t="shared" si="43"/>
        <v>14XU - ESTUDOS E PROJETOS PARA IMPLANTACAO DE PROJETOS PUBLICOS DE</v>
      </c>
      <c r="H1418" s="15" t="s">
        <v>247</v>
      </c>
      <c r="I1418" s="15"/>
      <c r="J1418" s="16">
        <v>2040000</v>
      </c>
      <c r="L1418" s="13">
        <v>0</v>
      </c>
    </row>
    <row r="1419" spans="1:12" x14ac:dyDescent="0.15">
      <c r="A1419" t="s">
        <v>170</v>
      </c>
      <c r="B1419" t="s">
        <v>171</v>
      </c>
      <c r="C1419" t="s">
        <v>2121</v>
      </c>
      <c r="D1419" t="s">
        <v>2122</v>
      </c>
      <c r="E1419" s="15" t="str">
        <f t="shared" si="42"/>
        <v>607 - IRRIGACAO</v>
      </c>
      <c r="F1419" s="15" t="str">
        <f>VLOOKUP(A1419,tab_funcao!$A$2:$C$115,3,FALSE)</f>
        <v>20 - Agricultura</v>
      </c>
      <c r="G1419" s="15" t="str">
        <f t="shared" si="43"/>
        <v>14XU - ESTUDOS E PROJETOS PARA IMPLANTACAO DE PROJETOS PUBLICOS DE</v>
      </c>
      <c r="H1419" s="15" t="s">
        <v>246</v>
      </c>
      <c r="I1419" s="16">
        <v>2500000</v>
      </c>
      <c r="J1419" s="16">
        <v>13785000</v>
      </c>
      <c r="L1419" s="13">
        <v>12440910</v>
      </c>
    </row>
    <row r="1420" spans="1:12" x14ac:dyDescent="0.15">
      <c r="A1420" t="s">
        <v>170</v>
      </c>
      <c r="B1420" t="s">
        <v>171</v>
      </c>
      <c r="C1420" t="s">
        <v>2123</v>
      </c>
      <c r="D1420" t="s">
        <v>2124</v>
      </c>
      <c r="E1420" s="15" t="str">
        <f t="shared" ref="E1420:E1483" si="44">A1420&amp;" - "&amp;B1420</f>
        <v>607 - IRRIGACAO</v>
      </c>
      <c r="F1420" s="15" t="str">
        <f>VLOOKUP(A1420,tab_funcao!$A$2:$C$115,3,FALSE)</f>
        <v>20 - Agricultura</v>
      </c>
      <c r="G1420" s="15" t="str">
        <f t="shared" ref="G1420:G1483" si="45">C1420&amp;" - "&amp;D1420</f>
        <v>15DV - POLOS DE AGRICULTURA IRRIGADA</v>
      </c>
      <c r="H1420" s="15" t="s">
        <v>247</v>
      </c>
      <c r="I1420" s="16">
        <v>7958915</v>
      </c>
      <c r="J1420" s="15"/>
      <c r="L1420" s="13">
        <v>21998191</v>
      </c>
    </row>
    <row r="1421" spans="1:12" x14ac:dyDescent="0.15">
      <c r="A1421" t="s">
        <v>170</v>
      </c>
      <c r="B1421" t="s">
        <v>171</v>
      </c>
      <c r="C1421" t="s">
        <v>2123</v>
      </c>
      <c r="D1421" t="s">
        <v>2124</v>
      </c>
      <c r="E1421" s="15" t="str">
        <f t="shared" si="44"/>
        <v>607 - IRRIGACAO</v>
      </c>
      <c r="F1421" s="15" t="str">
        <f>VLOOKUP(A1421,tab_funcao!$A$2:$C$115,3,FALSE)</f>
        <v>20 - Agricultura</v>
      </c>
      <c r="G1421" s="15" t="str">
        <f t="shared" si="45"/>
        <v>15DV - POLOS DE AGRICULTURA IRRIGADA</v>
      </c>
      <c r="H1421" s="15" t="s">
        <v>246</v>
      </c>
      <c r="I1421" s="16">
        <v>48303960</v>
      </c>
      <c r="J1421" s="15"/>
      <c r="L1421" s="13">
        <v>2678325</v>
      </c>
    </row>
    <row r="1422" spans="1:12" x14ac:dyDescent="0.15">
      <c r="A1422" t="s">
        <v>170</v>
      </c>
      <c r="B1422" t="s">
        <v>171</v>
      </c>
      <c r="C1422" t="s">
        <v>2125</v>
      </c>
      <c r="D1422" t="s">
        <v>2126</v>
      </c>
      <c r="E1422" s="15" t="str">
        <f t="shared" si="44"/>
        <v>607 - IRRIGACAO</v>
      </c>
      <c r="F1422" s="15" t="str">
        <f>VLOOKUP(A1422,tab_funcao!$A$2:$C$115,3,FALSE)</f>
        <v>20 - Agricultura</v>
      </c>
      <c r="G1422" s="15" t="str">
        <f t="shared" si="45"/>
        <v>1O21 - IMPLANTACAO DO PROJETO PUBLICO DE IRRIGACAO TABULEIROS LITOR</v>
      </c>
      <c r="H1422" s="15" t="s">
        <v>246</v>
      </c>
      <c r="I1422" s="16">
        <v>15800000</v>
      </c>
      <c r="J1422" s="16">
        <v>20000000</v>
      </c>
      <c r="K1422" s="13">
        <v>250000</v>
      </c>
      <c r="L1422" s="13">
        <v>18566716</v>
      </c>
    </row>
    <row r="1423" spans="1:12" x14ac:dyDescent="0.15">
      <c r="A1423" t="s">
        <v>170</v>
      </c>
      <c r="B1423" t="s">
        <v>171</v>
      </c>
      <c r="C1423" t="s">
        <v>2127</v>
      </c>
      <c r="D1423" t="s">
        <v>2128</v>
      </c>
      <c r="E1423" s="15" t="str">
        <f t="shared" si="44"/>
        <v>607 - IRRIGACAO</v>
      </c>
      <c r="F1423" s="15" t="str">
        <f>VLOOKUP(A1423,tab_funcao!$A$2:$C$115,3,FALSE)</f>
        <v>20 - Agricultura</v>
      </c>
      <c r="G1423" s="15" t="str">
        <f t="shared" si="45"/>
        <v>20EY - ADMINISTRACAO DE PROJETOS PUBLICOS DE IRRIGACAO</v>
      </c>
      <c r="H1423" s="15" t="s">
        <v>247</v>
      </c>
      <c r="I1423" s="16">
        <v>56196805</v>
      </c>
      <c r="J1423" s="16">
        <v>25273786</v>
      </c>
      <c r="L1423" s="13">
        <v>25908917</v>
      </c>
    </row>
    <row r="1424" spans="1:12" x14ac:dyDescent="0.15">
      <c r="A1424" t="s">
        <v>170</v>
      </c>
      <c r="B1424" t="s">
        <v>171</v>
      </c>
      <c r="C1424" t="s">
        <v>2127</v>
      </c>
      <c r="D1424" t="s">
        <v>2128</v>
      </c>
      <c r="E1424" s="15" t="str">
        <f t="shared" si="44"/>
        <v>607 - IRRIGACAO</v>
      </c>
      <c r="F1424" s="15" t="str">
        <f>VLOOKUP(A1424,tab_funcao!$A$2:$C$115,3,FALSE)</f>
        <v>20 - Agricultura</v>
      </c>
      <c r="G1424" s="15" t="str">
        <f t="shared" si="45"/>
        <v>20EY - ADMINISTRACAO DE PROJETOS PUBLICOS DE IRRIGACAO</v>
      </c>
      <c r="H1424" s="15" t="s">
        <v>246</v>
      </c>
      <c r="I1424" s="16">
        <v>12880602</v>
      </c>
      <c r="J1424" s="16">
        <v>39726214</v>
      </c>
      <c r="K1424" s="13">
        <v>2966896</v>
      </c>
      <c r="L1424" s="13">
        <v>36353672</v>
      </c>
    </row>
    <row r="1425" spans="1:12" x14ac:dyDescent="0.15">
      <c r="A1425" t="s">
        <v>170</v>
      </c>
      <c r="B1425" t="s">
        <v>171</v>
      </c>
      <c r="C1425" t="s">
        <v>2129</v>
      </c>
      <c r="D1425" t="s">
        <v>2130</v>
      </c>
      <c r="E1425" s="15" t="str">
        <f t="shared" si="44"/>
        <v>607 - IRRIGACAO</v>
      </c>
      <c r="F1425" s="15" t="str">
        <f>VLOOKUP(A1425,tab_funcao!$A$2:$C$115,3,FALSE)</f>
        <v>20 - Agricultura</v>
      </c>
      <c r="G1425" s="15" t="str">
        <f t="shared" si="45"/>
        <v>3770 - IMPLANTACAO DO PROJETO PUBLICO DE IRRIGACAO LUIZ ALVES DO AR</v>
      </c>
      <c r="H1425" s="15" t="s">
        <v>246</v>
      </c>
      <c r="I1425" s="15"/>
      <c r="J1425" s="16">
        <v>1280000</v>
      </c>
      <c r="L1425" s="13">
        <v>1140119</v>
      </c>
    </row>
    <row r="1426" spans="1:12" x14ac:dyDescent="0.15">
      <c r="A1426" t="s">
        <v>170</v>
      </c>
      <c r="B1426" t="s">
        <v>171</v>
      </c>
      <c r="C1426" t="s">
        <v>2131</v>
      </c>
      <c r="D1426" t="s">
        <v>2132</v>
      </c>
      <c r="E1426" s="15" t="str">
        <f t="shared" si="44"/>
        <v>607 - IRRIGACAO</v>
      </c>
      <c r="F1426" s="15" t="str">
        <f>VLOOKUP(A1426,tab_funcao!$A$2:$C$115,3,FALSE)</f>
        <v>20 - Agricultura</v>
      </c>
      <c r="G1426" s="15" t="str">
        <f t="shared" si="45"/>
        <v>5252 - IMPLANTACAO DO PROJETO PUBLICO DE IRRIGACAO FLORES DE GOIAS</v>
      </c>
      <c r="H1426" s="15" t="s">
        <v>246</v>
      </c>
      <c r="I1426" s="15"/>
      <c r="J1426" s="16">
        <v>1600000</v>
      </c>
      <c r="L1426" s="13">
        <v>1425148</v>
      </c>
    </row>
    <row r="1427" spans="1:12" x14ac:dyDescent="0.15">
      <c r="A1427" t="s">
        <v>170</v>
      </c>
      <c r="B1427" t="s">
        <v>171</v>
      </c>
      <c r="C1427" t="s">
        <v>2133</v>
      </c>
      <c r="D1427" t="s">
        <v>2134</v>
      </c>
      <c r="E1427" s="15" t="str">
        <f t="shared" si="44"/>
        <v>607 - IRRIGACAO</v>
      </c>
      <c r="F1427" s="15" t="str">
        <f>VLOOKUP(A1427,tab_funcao!$A$2:$C$115,3,FALSE)</f>
        <v>20 - Agricultura</v>
      </c>
      <c r="G1427" s="15" t="str">
        <f t="shared" si="45"/>
        <v>5260 - IMPLANTACAO DO PROJETO PUBLICO DE IRRIGACAO PONTAL COM 7.811</v>
      </c>
      <c r="H1427" s="15" t="s">
        <v>247</v>
      </c>
      <c r="I1427" s="15"/>
      <c r="J1427" s="15"/>
      <c r="L1427" s="13">
        <v>11113958</v>
      </c>
    </row>
    <row r="1428" spans="1:12" x14ac:dyDescent="0.15">
      <c r="A1428" t="s">
        <v>170</v>
      </c>
      <c r="B1428" t="s">
        <v>171</v>
      </c>
      <c r="C1428" t="s">
        <v>2133</v>
      </c>
      <c r="D1428" t="s">
        <v>2134</v>
      </c>
      <c r="E1428" s="15" t="str">
        <f t="shared" si="44"/>
        <v>607 - IRRIGACAO</v>
      </c>
      <c r="F1428" s="15" t="str">
        <f>VLOOKUP(A1428,tab_funcao!$A$2:$C$115,3,FALSE)</f>
        <v>20 - Agricultura</v>
      </c>
      <c r="G1428" s="15" t="str">
        <f t="shared" si="45"/>
        <v>5260 - IMPLANTACAO DO PROJETO PUBLICO DE IRRIGACAO PONTAL COM 7.811</v>
      </c>
      <c r="H1428" s="15" t="s">
        <v>246</v>
      </c>
      <c r="I1428" s="16">
        <v>1000000</v>
      </c>
      <c r="J1428" s="16">
        <v>13000000</v>
      </c>
      <c r="L1428" s="13">
        <v>33625517</v>
      </c>
    </row>
    <row r="1429" spans="1:12" x14ac:dyDescent="0.15">
      <c r="A1429" t="s">
        <v>170</v>
      </c>
      <c r="B1429" t="s">
        <v>171</v>
      </c>
      <c r="C1429" t="s">
        <v>2135</v>
      </c>
      <c r="D1429" t="s">
        <v>2136</v>
      </c>
      <c r="E1429" s="15" t="str">
        <f t="shared" si="44"/>
        <v>607 - IRRIGACAO</v>
      </c>
      <c r="F1429" s="15" t="str">
        <f>VLOOKUP(A1429,tab_funcao!$A$2:$C$115,3,FALSE)</f>
        <v>20 - Agricultura</v>
      </c>
      <c r="G1429" s="15" t="str">
        <f t="shared" si="45"/>
        <v>5314 - IMPLANTACAO DO PROJETO PUBLICO DE IRRIGACAO BAIXIO DE IRECE</v>
      </c>
      <c r="H1429" s="15" t="s">
        <v>246</v>
      </c>
      <c r="I1429" s="16">
        <v>5789663</v>
      </c>
      <c r="J1429" s="16">
        <v>6500000</v>
      </c>
      <c r="L1429" s="13">
        <v>6133764</v>
      </c>
    </row>
    <row r="1430" spans="1:12" x14ac:dyDescent="0.15">
      <c r="A1430" t="s">
        <v>172</v>
      </c>
      <c r="B1430" t="s">
        <v>173</v>
      </c>
      <c r="C1430" t="s">
        <v>2137</v>
      </c>
      <c r="D1430" t="s">
        <v>2138</v>
      </c>
      <c r="E1430" s="15" t="str">
        <f t="shared" si="44"/>
        <v>608 - PROMOCAO DA PRODUCAO AGROPECUARIA</v>
      </c>
      <c r="F1430" s="15" t="str">
        <f>VLOOKUP(A1430,tab_funcao!$A$2:$C$115,3,FALSE)</f>
        <v>20 - Agricultura</v>
      </c>
      <c r="G1430" s="15" t="str">
        <f t="shared" si="45"/>
        <v>0012 - FINANCIAMENTOS AO AGRONEGOCIO CAFE (LEI N. 8.427, DE 1992)</v>
      </c>
      <c r="H1430" s="15" t="s">
        <v>246</v>
      </c>
      <c r="I1430" s="16">
        <v>5952988593</v>
      </c>
      <c r="J1430" s="16">
        <v>5724819049</v>
      </c>
      <c r="K1430" s="13">
        <v>5952988593</v>
      </c>
      <c r="L1430" s="13">
        <v>5724819049</v>
      </c>
    </row>
    <row r="1431" spans="1:12" x14ac:dyDescent="0.15">
      <c r="A1431" t="s">
        <v>172</v>
      </c>
      <c r="B1431" t="s">
        <v>173</v>
      </c>
      <c r="C1431" t="s">
        <v>2139</v>
      </c>
      <c r="D1431" t="s">
        <v>2140</v>
      </c>
      <c r="E1431" s="15" t="str">
        <f t="shared" si="44"/>
        <v>608 - PROMOCAO DA PRODUCAO AGROPECUARIA</v>
      </c>
      <c r="F1431" s="15" t="str">
        <f>VLOOKUP(A1431,tab_funcao!$A$2:$C$115,3,FALSE)</f>
        <v>20 - Agricultura</v>
      </c>
      <c r="G1431" s="15" t="str">
        <f t="shared" si="45"/>
        <v>0080 - SUBVENCAO ECONOMICA AO PRECO DO OLEO DIESEL DE EMBARCACOES P</v>
      </c>
      <c r="H1431" s="15" t="s">
        <v>247</v>
      </c>
      <c r="I1431" s="15"/>
      <c r="J1431" s="16">
        <v>717879</v>
      </c>
      <c r="L1431" s="13">
        <v>693313</v>
      </c>
    </row>
    <row r="1432" spans="1:12" x14ac:dyDescent="0.15">
      <c r="A1432" t="s">
        <v>172</v>
      </c>
      <c r="B1432" t="s">
        <v>173</v>
      </c>
      <c r="C1432" t="s">
        <v>2139</v>
      </c>
      <c r="D1432" t="s">
        <v>2140</v>
      </c>
      <c r="E1432" s="15" t="str">
        <f t="shared" si="44"/>
        <v>608 - PROMOCAO DA PRODUCAO AGROPECUARIA</v>
      </c>
      <c r="F1432" s="15" t="str">
        <f>VLOOKUP(A1432,tab_funcao!$A$2:$C$115,3,FALSE)</f>
        <v>20 - Agricultura</v>
      </c>
      <c r="G1432" s="15" t="str">
        <f t="shared" si="45"/>
        <v>0080 - SUBVENCAO ECONOMICA AO PRECO DO OLEO DIESEL DE EMBARCACOES P</v>
      </c>
      <c r="H1432" s="15" t="s">
        <v>246</v>
      </c>
      <c r="I1432" s="16">
        <v>1300000</v>
      </c>
      <c r="J1432" s="16">
        <v>3782142</v>
      </c>
      <c r="L1432" s="13">
        <v>3674552</v>
      </c>
    </row>
    <row r="1433" spans="1:12" x14ac:dyDescent="0.15">
      <c r="A1433" t="s">
        <v>172</v>
      </c>
      <c r="B1433" t="s">
        <v>173</v>
      </c>
      <c r="C1433" t="s">
        <v>2141</v>
      </c>
      <c r="D1433" t="s">
        <v>2142</v>
      </c>
      <c r="E1433" s="15" t="str">
        <f t="shared" si="44"/>
        <v>608 - PROMOCAO DA PRODUCAO AGROPECUARIA</v>
      </c>
      <c r="F1433" s="15" t="str">
        <f>VLOOKUP(A1433,tab_funcao!$A$2:$C$115,3,FALSE)</f>
        <v>20 - Agricultura</v>
      </c>
      <c r="G1433" s="15" t="str">
        <f t="shared" si="45"/>
        <v>0281 - SUBVENCAO ECONOMICA EM OPERACOES NO AMBITO DO PROGRAMA NACIO</v>
      </c>
      <c r="H1433" s="15" t="s">
        <v>247</v>
      </c>
      <c r="I1433" s="16">
        <v>3386846738</v>
      </c>
      <c r="J1433" s="16">
        <v>3435867833</v>
      </c>
      <c r="K1433" s="13">
        <v>1840076792</v>
      </c>
      <c r="L1433" s="13">
        <v>2567523053</v>
      </c>
    </row>
    <row r="1434" spans="1:12" x14ac:dyDescent="0.15">
      <c r="A1434" t="s">
        <v>172</v>
      </c>
      <c r="B1434" t="s">
        <v>173</v>
      </c>
      <c r="C1434" t="s">
        <v>2143</v>
      </c>
      <c r="D1434" t="s">
        <v>2144</v>
      </c>
      <c r="E1434" s="15" t="str">
        <f t="shared" si="44"/>
        <v>608 - PROMOCAO DA PRODUCAO AGROPECUARIA</v>
      </c>
      <c r="F1434" s="15" t="str">
        <f>VLOOKUP(A1434,tab_funcao!$A$2:$C$115,3,FALSE)</f>
        <v>20 - Agricultura</v>
      </c>
      <c r="G1434" s="15" t="str">
        <f t="shared" si="45"/>
        <v>0297 - SUBVENCAO ECONOMICA PARA RECUPERACAO DA LAVOURA CACAUEIRA BA</v>
      </c>
      <c r="H1434" s="15" t="s">
        <v>247</v>
      </c>
      <c r="I1434" s="16">
        <v>32000000</v>
      </c>
      <c r="J1434" s="16">
        <v>27000000</v>
      </c>
      <c r="K1434" s="13">
        <v>32000000</v>
      </c>
      <c r="L1434" s="13">
        <v>27000000</v>
      </c>
    </row>
    <row r="1435" spans="1:12" x14ac:dyDescent="0.15">
      <c r="A1435" t="s">
        <v>172</v>
      </c>
      <c r="B1435" t="s">
        <v>173</v>
      </c>
      <c r="C1435" t="s">
        <v>2145</v>
      </c>
      <c r="D1435" t="s">
        <v>2146</v>
      </c>
      <c r="E1435" s="15" t="str">
        <f t="shared" si="44"/>
        <v>608 - PROMOCAO DA PRODUCAO AGROPECUARIA</v>
      </c>
      <c r="F1435" s="15" t="str">
        <f>VLOOKUP(A1435,tab_funcao!$A$2:$C$115,3,FALSE)</f>
        <v>20 - Agricultura</v>
      </c>
      <c r="G1435" s="15" t="str">
        <f t="shared" si="45"/>
        <v>099F - CONCESSAO DE SUBVENCAO ECONOMICA AO PREMIO DO SEGURO RURAL (</v>
      </c>
      <c r="H1435" s="15" t="s">
        <v>247</v>
      </c>
      <c r="I1435" s="16">
        <v>958500000</v>
      </c>
      <c r="J1435" s="16">
        <v>767344000</v>
      </c>
      <c r="L1435" s="13">
        <v>666936186</v>
      </c>
    </row>
    <row r="1436" spans="1:12" x14ac:dyDescent="0.15">
      <c r="A1436" t="s">
        <v>172</v>
      </c>
      <c r="B1436" t="s">
        <v>173</v>
      </c>
      <c r="C1436" t="s">
        <v>2145</v>
      </c>
      <c r="D1436" t="s">
        <v>2146</v>
      </c>
      <c r="E1436" s="15" t="str">
        <f t="shared" si="44"/>
        <v>608 - PROMOCAO DA PRODUCAO AGROPECUARIA</v>
      </c>
      <c r="F1436" s="15" t="str">
        <f>VLOOKUP(A1436,tab_funcao!$A$2:$C$115,3,FALSE)</f>
        <v>20 - Agricultura</v>
      </c>
      <c r="G1436" s="15" t="str">
        <f t="shared" si="45"/>
        <v>099F - CONCESSAO DE SUBVENCAO ECONOMICA AO PREMIO DO SEGURO RURAL (</v>
      </c>
      <c r="H1436" s="15" t="s">
        <v>246</v>
      </c>
      <c r="I1436" s="16">
        <v>102500000</v>
      </c>
      <c r="J1436" s="16">
        <v>232656000</v>
      </c>
      <c r="K1436" s="13">
        <v>7857118</v>
      </c>
      <c r="L1436" s="13">
        <v>214063801</v>
      </c>
    </row>
    <row r="1437" spans="1:12" x14ac:dyDescent="0.15">
      <c r="A1437" t="s">
        <v>172</v>
      </c>
      <c r="B1437" t="s">
        <v>173</v>
      </c>
      <c r="C1437" t="s">
        <v>2147</v>
      </c>
      <c r="D1437" t="s">
        <v>2148</v>
      </c>
      <c r="E1437" s="15" t="str">
        <f t="shared" si="44"/>
        <v>608 - PROMOCAO DA PRODUCAO AGROPECUARIA</v>
      </c>
      <c r="F1437" s="15" t="str">
        <f>VLOOKUP(A1437,tab_funcao!$A$2:$C$115,3,FALSE)</f>
        <v>20 - Agricultura</v>
      </c>
      <c r="G1437" s="15" t="str">
        <f t="shared" si="45"/>
        <v>0A27 - EQUALIZACAO DE JUROS NOS FINANCIAMENTOS AO AGRONEGOCIO CAFE</v>
      </c>
      <c r="H1437" s="15" t="s">
        <v>246</v>
      </c>
      <c r="I1437" s="16">
        <v>20000000</v>
      </c>
      <c r="J1437" s="16">
        <v>156372708</v>
      </c>
      <c r="K1437" s="13">
        <v>20000000</v>
      </c>
      <c r="L1437" s="13">
        <v>156372708</v>
      </c>
    </row>
    <row r="1438" spans="1:12" x14ac:dyDescent="0.15">
      <c r="A1438" t="s">
        <v>172</v>
      </c>
      <c r="B1438" t="s">
        <v>173</v>
      </c>
      <c r="C1438" t="s">
        <v>2149</v>
      </c>
      <c r="D1438" t="s">
        <v>2150</v>
      </c>
      <c r="E1438" s="15" t="str">
        <f t="shared" si="44"/>
        <v>608 - PROMOCAO DA PRODUCAO AGROPECUARIA</v>
      </c>
      <c r="F1438" s="15" t="str">
        <f>VLOOKUP(A1438,tab_funcao!$A$2:$C$115,3,FALSE)</f>
        <v>20 - Agricultura</v>
      </c>
      <c r="G1438" s="15" t="str">
        <f t="shared" si="45"/>
        <v>0A81 - FINANCIAMENTO DE OPERACOES NO AMBITO DO PROGRAMA NACIONAL DE</v>
      </c>
      <c r="H1438" s="15" t="s">
        <v>247</v>
      </c>
      <c r="I1438" s="16">
        <v>304893612</v>
      </c>
      <c r="J1438" s="16">
        <v>290572360</v>
      </c>
      <c r="K1438" s="13">
        <v>0</v>
      </c>
      <c r="L1438" s="13">
        <v>290572360</v>
      </c>
    </row>
    <row r="1439" spans="1:12" x14ac:dyDescent="0.15">
      <c r="A1439" t="s">
        <v>172</v>
      </c>
      <c r="B1439" t="s">
        <v>173</v>
      </c>
      <c r="C1439" t="s">
        <v>2149</v>
      </c>
      <c r="D1439" t="s">
        <v>2150</v>
      </c>
      <c r="E1439" s="15" t="str">
        <f t="shared" si="44"/>
        <v>608 - PROMOCAO DA PRODUCAO AGROPECUARIA</v>
      </c>
      <c r="F1439" s="15" t="str">
        <f>VLOOKUP(A1439,tab_funcao!$A$2:$C$115,3,FALSE)</f>
        <v>20 - Agricultura</v>
      </c>
      <c r="G1439" s="15" t="str">
        <f t="shared" si="45"/>
        <v>0A81 - FINANCIAMENTO DE OPERACOES NO AMBITO DO PROGRAMA NACIONAL DE</v>
      </c>
      <c r="H1439" s="15" t="s">
        <v>246</v>
      </c>
      <c r="I1439" s="16">
        <v>65106388</v>
      </c>
      <c r="J1439" s="16">
        <v>79427640</v>
      </c>
      <c r="K1439" s="13">
        <v>0</v>
      </c>
      <c r="L1439" s="13">
        <v>79427640</v>
      </c>
    </row>
    <row r="1440" spans="1:12" x14ac:dyDescent="0.15">
      <c r="A1440" t="s">
        <v>172</v>
      </c>
      <c r="B1440" t="s">
        <v>173</v>
      </c>
      <c r="C1440" t="s">
        <v>2151</v>
      </c>
      <c r="D1440" t="s">
        <v>2152</v>
      </c>
      <c r="E1440" s="15" t="str">
        <f t="shared" si="44"/>
        <v>608 - PROMOCAO DA PRODUCAO AGROPECUARIA</v>
      </c>
      <c r="F1440" s="15" t="str">
        <f>VLOOKUP(A1440,tab_funcao!$A$2:$C$115,3,FALSE)</f>
        <v>20 - Agricultura</v>
      </c>
      <c r="G1440" s="15" t="str">
        <f t="shared" si="45"/>
        <v>20NC - OPERACAO E MANUTENCAO DE UNIDADES DE PRODUCAO PARA APOIO AOS</v>
      </c>
      <c r="H1440" s="15" t="s">
        <v>247</v>
      </c>
      <c r="I1440" s="15"/>
      <c r="J1440" s="16">
        <v>81600</v>
      </c>
      <c r="L1440" s="13">
        <v>78808</v>
      </c>
    </row>
    <row r="1441" spans="1:12" x14ac:dyDescent="0.15">
      <c r="A1441" t="s">
        <v>172</v>
      </c>
      <c r="B1441" t="s">
        <v>173</v>
      </c>
      <c r="C1441" t="s">
        <v>2151</v>
      </c>
      <c r="D1441" t="s">
        <v>2152</v>
      </c>
      <c r="E1441" s="15" t="str">
        <f t="shared" si="44"/>
        <v>608 - PROMOCAO DA PRODUCAO AGROPECUARIA</v>
      </c>
      <c r="F1441" s="15" t="str">
        <f>VLOOKUP(A1441,tab_funcao!$A$2:$C$115,3,FALSE)</f>
        <v>20 - Agricultura</v>
      </c>
      <c r="G1441" s="15" t="str">
        <f t="shared" si="45"/>
        <v>20NC - OPERACAO E MANUTENCAO DE UNIDADES DE PRODUCAO PARA APOIO AOS</v>
      </c>
      <c r="H1441" s="15" t="s">
        <v>246</v>
      </c>
      <c r="I1441" s="15"/>
      <c r="J1441" s="16">
        <v>118400</v>
      </c>
      <c r="L1441" s="13">
        <v>108733</v>
      </c>
    </row>
    <row r="1442" spans="1:12" x14ac:dyDescent="0.15">
      <c r="A1442" t="s">
        <v>172</v>
      </c>
      <c r="B1442" t="s">
        <v>173</v>
      </c>
      <c r="C1442" t="s">
        <v>2153</v>
      </c>
      <c r="D1442" t="s">
        <v>2154</v>
      </c>
      <c r="E1442" s="15" t="str">
        <f t="shared" si="44"/>
        <v>608 - PROMOCAO DA PRODUCAO AGROPECUARIA</v>
      </c>
      <c r="F1442" s="15" t="str">
        <f>VLOOKUP(A1442,tab_funcao!$A$2:$C$115,3,FALSE)</f>
        <v>20 - Agricultura</v>
      </c>
      <c r="G1442" s="15" t="str">
        <f t="shared" si="45"/>
        <v>20QX - DESENVOLVIMENTO E DIFUSAO DE TECNOLOGIAS, ESTUDOS E PESQUISA</v>
      </c>
      <c r="H1442" s="15" t="s">
        <v>247</v>
      </c>
      <c r="I1442" s="15"/>
      <c r="J1442" s="16">
        <v>38948</v>
      </c>
      <c r="L1442" s="13">
        <v>37615</v>
      </c>
    </row>
    <row r="1443" spans="1:12" x14ac:dyDescent="0.15">
      <c r="A1443" t="s">
        <v>172</v>
      </c>
      <c r="B1443" t="s">
        <v>173</v>
      </c>
      <c r="C1443" t="s">
        <v>2153</v>
      </c>
      <c r="D1443" t="s">
        <v>2154</v>
      </c>
      <c r="E1443" s="15" t="str">
        <f t="shared" si="44"/>
        <v>608 - PROMOCAO DA PRODUCAO AGROPECUARIA</v>
      </c>
      <c r="F1443" s="15" t="str">
        <f>VLOOKUP(A1443,tab_funcao!$A$2:$C$115,3,FALSE)</f>
        <v>20 - Agricultura</v>
      </c>
      <c r="G1443" s="15" t="str">
        <f t="shared" si="45"/>
        <v>20QX - DESENVOLVIMENTO E DIFUSAO DE TECNOLOGIAS, ESTUDOS E PESQUISA</v>
      </c>
      <c r="H1443" s="15" t="s">
        <v>246</v>
      </c>
      <c r="I1443" s="15"/>
      <c r="J1443" s="16">
        <v>56513</v>
      </c>
      <c r="L1443" s="13">
        <v>51996</v>
      </c>
    </row>
    <row r="1444" spans="1:12" x14ac:dyDescent="0.15">
      <c r="A1444" t="s">
        <v>172</v>
      </c>
      <c r="B1444" t="s">
        <v>173</v>
      </c>
      <c r="C1444" t="s">
        <v>2155</v>
      </c>
      <c r="D1444" t="s">
        <v>2156</v>
      </c>
      <c r="E1444" s="15" t="str">
        <f t="shared" si="44"/>
        <v>608 - PROMOCAO DA PRODUCAO AGROPECUARIA</v>
      </c>
      <c r="F1444" s="15" t="str">
        <f>VLOOKUP(A1444,tab_funcao!$A$2:$C$115,3,FALSE)</f>
        <v>20 - Agricultura</v>
      </c>
      <c r="G1444" s="15" t="str">
        <f t="shared" si="45"/>
        <v>20Y0 - FOMENTO A PRODUCAO PESQUEIRA E AQUICOLA</v>
      </c>
      <c r="H1444" s="15" t="s">
        <v>247</v>
      </c>
      <c r="I1444" s="15"/>
      <c r="J1444" s="16">
        <v>398063</v>
      </c>
      <c r="L1444" s="13">
        <v>384441</v>
      </c>
    </row>
    <row r="1445" spans="1:12" x14ac:dyDescent="0.15">
      <c r="A1445" t="s">
        <v>172</v>
      </c>
      <c r="B1445" t="s">
        <v>173</v>
      </c>
      <c r="C1445" t="s">
        <v>2155</v>
      </c>
      <c r="D1445" t="s">
        <v>2156</v>
      </c>
      <c r="E1445" s="15" t="str">
        <f t="shared" si="44"/>
        <v>608 - PROMOCAO DA PRODUCAO AGROPECUARIA</v>
      </c>
      <c r="F1445" s="15" t="str">
        <f>VLOOKUP(A1445,tab_funcao!$A$2:$C$115,3,FALSE)</f>
        <v>20 - Agricultura</v>
      </c>
      <c r="G1445" s="15" t="str">
        <f t="shared" si="45"/>
        <v>20Y0 - FOMENTO A PRODUCAO PESQUEIRA E AQUICOLA</v>
      </c>
      <c r="H1445" s="15" t="s">
        <v>246</v>
      </c>
      <c r="I1445" s="16">
        <v>2866000</v>
      </c>
      <c r="J1445" s="16">
        <v>2002428</v>
      </c>
      <c r="K1445" s="13">
        <v>60000</v>
      </c>
      <c r="L1445" s="13">
        <v>4853601</v>
      </c>
    </row>
    <row r="1446" spans="1:12" x14ac:dyDescent="0.15">
      <c r="A1446" t="s">
        <v>172</v>
      </c>
      <c r="B1446" t="s">
        <v>173</v>
      </c>
      <c r="C1446" t="s">
        <v>2157</v>
      </c>
      <c r="D1446" t="s">
        <v>2158</v>
      </c>
      <c r="E1446" s="15" t="str">
        <f t="shared" si="44"/>
        <v>608 - PROMOCAO DA PRODUCAO AGROPECUARIA</v>
      </c>
      <c r="F1446" s="15" t="str">
        <f>VLOOKUP(A1446,tab_funcao!$A$2:$C$115,3,FALSE)</f>
        <v>20 - Agricultura</v>
      </c>
      <c r="G1446" s="15" t="str">
        <f t="shared" si="45"/>
        <v>20Y1 - DESENVOLVIMENTO DA CADEIA PRODUTIVA PESQUEIRA</v>
      </c>
      <c r="H1446" s="15" t="s">
        <v>247</v>
      </c>
      <c r="I1446" s="16">
        <v>345784</v>
      </c>
      <c r="J1446" s="16">
        <v>349248</v>
      </c>
      <c r="L1446" s="13">
        <v>10581298</v>
      </c>
    </row>
    <row r="1447" spans="1:12" x14ac:dyDescent="0.15">
      <c r="A1447" t="s">
        <v>172</v>
      </c>
      <c r="B1447" t="s">
        <v>173</v>
      </c>
      <c r="C1447" t="s">
        <v>2157</v>
      </c>
      <c r="D1447" t="s">
        <v>2158</v>
      </c>
      <c r="E1447" s="15" t="str">
        <f t="shared" si="44"/>
        <v>608 - PROMOCAO DA PRODUCAO AGROPECUARIA</v>
      </c>
      <c r="F1447" s="15" t="str">
        <f>VLOOKUP(A1447,tab_funcao!$A$2:$C$115,3,FALSE)</f>
        <v>20 - Agricultura</v>
      </c>
      <c r="G1447" s="15" t="str">
        <f t="shared" si="45"/>
        <v>20Y1 - DESENVOLVIMENTO DA CADEIA PRODUTIVA PESQUEIRA</v>
      </c>
      <c r="H1447" s="15" t="s">
        <v>246</v>
      </c>
      <c r="I1447" s="16">
        <v>2294215</v>
      </c>
      <c r="J1447" s="16">
        <v>759752</v>
      </c>
      <c r="K1447" s="13">
        <v>50000</v>
      </c>
      <c r="L1447" s="13">
        <v>3763612</v>
      </c>
    </row>
    <row r="1448" spans="1:12" x14ac:dyDescent="0.15">
      <c r="A1448" t="s">
        <v>172</v>
      </c>
      <c r="B1448" t="s">
        <v>173</v>
      </c>
      <c r="C1448" t="s">
        <v>2159</v>
      </c>
      <c r="D1448" t="s">
        <v>2160</v>
      </c>
      <c r="E1448" s="15" t="str">
        <f t="shared" si="44"/>
        <v>608 - PROMOCAO DA PRODUCAO AGROPECUARIA</v>
      </c>
      <c r="F1448" s="15" t="str">
        <f>VLOOKUP(A1448,tab_funcao!$A$2:$C$115,3,FALSE)</f>
        <v>20 - Agricultura</v>
      </c>
      <c r="G1448" s="15" t="str">
        <f t="shared" si="45"/>
        <v>20Y2 - ORDENAMENTO, MONITORAMENTO, CONTROLE E FISCALIZACAO DA ATIVI</v>
      </c>
      <c r="H1448" s="15" t="s">
        <v>247</v>
      </c>
      <c r="I1448" s="15"/>
      <c r="J1448" s="16">
        <v>330314</v>
      </c>
      <c r="L1448" s="13">
        <v>319011</v>
      </c>
    </row>
    <row r="1449" spans="1:12" x14ac:dyDescent="0.15">
      <c r="A1449" t="s">
        <v>172</v>
      </c>
      <c r="B1449" t="s">
        <v>173</v>
      </c>
      <c r="C1449" t="s">
        <v>2159</v>
      </c>
      <c r="D1449" t="s">
        <v>2160</v>
      </c>
      <c r="E1449" s="15" t="str">
        <f t="shared" si="44"/>
        <v>608 - PROMOCAO DA PRODUCAO AGROPECUARIA</v>
      </c>
      <c r="F1449" s="15" t="str">
        <f>VLOOKUP(A1449,tab_funcao!$A$2:$C$115,3,FALSE)</f>
        <v>20 - Agricultura</v>
      </c>
      <c r="G1449" s="15" t="str">
        <f t="shared" si="45"/>
        <v>20Y2 - ORDENAMENTO, MONITORAMENTO, CONTROLE E FISCALIZACAO DA ATIVI</v>
      </c>
      <c r="H1449" s="15" t="s">
        <v>246</v>
      </c>
      <c r="I1449" s="16">
        <v>2639643</v>
      </c>
      <c r="J1449" s="16">
        <v>945280</v>
      </c>
      <c r="K1449" s="13">
        <v>50000</v>
      </c>
      <c r="L1449" s="13">
        <v>909394</v>
      </c>
    </row>
    <row r="1450" spans="1:12" x14ac:dyDescent="0.15">
      <c r="A1450" t="s">
        <v>172</v>
      </c>
      <c r="B1450" t="s">
        <v>173</v>
      </c>
      <c r="C1450" t="s">
        <v>2161</v>
      </c>
      <c r="D1450" t="s">
        <v>2162</v>
      </c>
      <c r="E1450" s="15" t="str">
        <f t="shared" si="44"/>
        <v>608 - PROMOCAO DA PRODUCAO AGROPECUARIA</v>
      </c>
      <c r="F1450" s="15" t="str">
        <f>VLOOKUP(A1450,tab_funcao!$A$2:$C$115,3,FALSE)</f>
        <v>20 - Agricultura</v>
      </c>
      <c r="G1450" s="15" t="str">
        <f t="shared" si="45"/>
        <v>20Y8 - DESENVOLVIMENTO DA CAFEICULTURA</v>
      </c>
      <c r="H1450" s="15" t="s">
        <v>246</v>
      </c>
      <c r="I1450" s="16">
        <v>6586742</v>
      </c>
      <c r="J1450" s="16">
        <v>8390681</v>
      </c>
      <c r="K1450" s="13">
        <v>6586742</v>
      </c>
      <c r="L1450" s="13">
        <v>8300550</v>
      </c>
    </row>
    <row r="1451" spans="1:12" x14ac:dyDescent="0.15">
      <c r="A1451" t="s">
        <v>172</v>
      </c>
      <c r="B1451" t="s">
        <v>173</v>
      </c>
      <c r="C1451" t="s">
        <v>2163</v>
      </c>
      <c r="D1451" t="s">
        <v>2164</v>
      </c>
      <c r="E1451" s="15" t="str">
        <f t="shared" si="44"/>
        <v>608 - PROMOCAO DA PRODUCAO AGROPECUARIA</v>
      </c>
      <c r="F1451" s="15" t="str">
        <f>VLOOKUP(A1451,tab_funcao!$A$2:$C$115,3,FALSE)</f>
        <v>20 - Agricultura</v>
      </c>
      <c r="G1451" s="15" t="str">
        <f t="shared" si="45"/>
        <v>20ZS - DESENVOLVIMENTO DA AGROENERGIA</v>
      </c>
      <c r="H1451" s="15" t="s">
        <v>247</v>
      </c>
      <c r="I1451" s="16">
        <v>4116</v>
      </c>
      <c r="J1451" s="16">
        <v>10200</v>
      </c>
      <c r="L1451" s="13">
        <v>9851</v>
      </c>
    </row>
    <row r="1452" spans="1:12" x14ac:dyDescent="0.15">
      <c r="A1452" t="s">
        <v>172</v>
      </c>
      <c r="B1452" t="s">
        <v>173</v>
      </c>
      <c r="C1452" t="s">
        <v>2163</v>
      </c>
      <c r="D1452" t="s">
        <v>2164</v>
      </c>
      <c r="E1452" s="15" t="str">
        <f t="shared" si="44"/>
        <v>608 - PROMOCAO DA PRODUCAO AGROPECUARIA</v>
      </c>
      <c r="F1452" s="15" t="str">
        <f>VLOOKUP(A1452,tab_funcao!$A$2:$C$115,3,FALSE)</f>
        <v>20 - Agricultura</v>
      </c>
      <c r="G1452" s="15" t="str">
        <f t="shared" si="45"/>
        <v>20ZS - DESENVOLVIMENTO DA AGROENERGIA</v>
      </c>
      <c r="H1452" s="15" t="s">
        <v>246</v>
      </c>
      <c r="I1452" s="16">
        <v>883</v>
      </c>
      <c r="J1452" s="16">
        <v>14800</v>
      </c>
      <c r="L1452" s="13">
        <v>13617</v>
      </c>
    </row>
    <row r="1453" spans="1:12" x14ac:dyDescent="0.15">
      <c r="A1453" t="s">
        <v>172</v>
      </c>
      <c r="B1453" t="s">
        <v>173</v>
      </c>
      <c r="C1453" t="s">
        <v>2165</v>
      </c>
      <c r="D1453" t="s">
        <v>2166</v>
      </c>
      <c r="E1453" s="15" t="str">
        <f t="shared" si="44"/>
        <v>608 - PROMOCAO DA PRODUCAO AGROPECUARIA</v>
      </c>
      <c r="F1453" s="15" t="str">
        <f>VLOOKUP(A1453,tab_funcao!$A$2:$C$115,3,FALSE)</f>
        <v>20 - Agricultura</v>
      </c>
      <c r="G1453" s="15" t="str">
        <f t="shared" si="45"/>
        <v>20ZU - REDUCAO DE RISCOS NA ATIVIDADE AGROPECUARIA</v>
      </c>
      <c r="H1453" s="15" t="s">
        <v>247</v>
      </c>
      <c r="I1453" s="16">
        <v>45277</v>
      </c>
      <c r="J1453" s="16">
        <v>408081</v>
      </c>
      <c r="L1453" s="13">
        <v>394116</v>
      </c>
    </row>
    <row r="1454" spans="1:12" x14ac:dyDescent="0.15">
      <c r="A1454" t="s">
        <v>172</v>
      </c>
      <c r="B1454" t="s">
        <v>173</v>
      </c>
      <c r="C1454" t="s">
        <v>2165</v>
      </c>
      <c r="D1454" t="s">
        <v>2166</v>
      </c>
      <c r="E1454" s="15" t="str">
        <f t="shared" si="44"/>
        <v>608 - PROMOCAO DA PRODUCAO AGROPECUARIA</v>
      </c>
      <c r="F1454" s="15" t="str">
        <f>VLOOKUP(A1454,tab_funcao!$A$2:$C$115,3,FALSE)</f>
        <v>20 - Agricultura</v>
      </c>
      <c r="G1454" s="15" t="str">
        <f t="shared" si="45"/>
        <v>20ZU - REDUCAO DE RISCOS NA ATIVIDADE AGROPECUARIA</v>
      </c>
      <c r="H1454" s="15" t="s">
        <v>246</v>
      </c>
      <c r="I1454" s="16">
        <v>2209723</v>
      </c>
      <c r="J1454" s="16">
        <v>592124</v>
      </c>
      <c r="K1454" s="13">
        <v>184142</v>
      </c>
      <c r="L1454" s="13">
        <v>544804</v>
      </c>
    </row>
    <row r="1455" spans="1:12" x14ac:dyDescent="0.15">
      <c r="A1455" t="s">
        <v>172</v>
      </c>
      <c r="B1455" t="s">
        <v>173</v>
      </c>
      <c r="C1455" t="s">
        <v>2167</v>
      </c>
      <c r="D1455" t="s">
        <v>2168</v>
      </c>
      <c r="E1455" s="15" t="str">
        <f t="shared" si="44"/>
        <v>608 - PROMOCAO DA PRODUCAO AGROPECUARIA</v>
      </c>
      <c r="F1455" s="15" t="str">
        <f>VLOOKUP(A1455,tab_funcao!$A$2:$C$115,3,FALSE)</f>
        <v>20 - Agricultura</v>
      </c>
      <c r="G1455" s="15" t="str">
        <f t="shared" si="45"/>
        <v>20ZV - FOMENTO AO SETOR AGROPECUARIO</v>
      </c>
      <c r="H1455" s="15" t="s">
        <v>247</v>
      </c>
      <c r="I1455" s="16">
        <v>461032</v>
      </c>
      <c r="J1455" s="16">
        <v>31286</v>
      </c>
      <c r="L1455" s="13">
        <v>827275720</v>
      </c>
    </row>
    <row r="1456" spans="1:12" x14ac:dyDescent="0.15">
      <c r="A1456" t="s">
        <v>172</v>
      </c>
      <c r="B1456" t="s">
        <v>173</v>
      </c>
      <c r="C1456" t="s">
        <v>2167</v>
      </c>
      <c r="D1456" t="s">
        <v>2168</v>
      </c>
      <c r="E1456" s="15" t="str">
        <f t="shared" si="44"/>
        <v>608 - PROMOCAO DA PRODUCAO AGROPECUARIA</v>
      </c>
      <c r="F1456" s="15" t="str">
        <f>VLOOKUP(A1456,tab_funcao!$A$2:$C$115,3,FALSE)</f>
        <v>20 - Agricultura</v>
      </c>
      <c r="G1456" s="15" t="str">
        <f t="shared" si="45"/>
        <v>20ZV - FOMENTO AO SETOR AGROPECUARIO</v>
      </c>
      <c r="H1456" s="15" t="s">
        <v>246</v>
      </c>
      <c r="I1456" s="16">
        <v>4598962</v>
      </c>
      <c r="J1456" s="16">
        <v>10229419</v>
      </c>
      <c r="K1456" s="13">
        <v>5208</v>
      </c>
      <c r="L1456" s="13">
        <v>607607903</v>
      </c>
    </row>
    <row r="1457" spans="1:12" x14ac:dyDescent="0.15">
      <c r="A1457" t="s">
        <v>172</v>
      </c>
      <c r="B1457" t="s">
        <v>173</v>
      </c>
      <c r="C1457" t="s">
        <v>2169</v>
      </c>
      <c r="D1457" t="s">
        <v>2170</v>
      </c>
      <c r="E1457" s="15" t="str">
        <f t="shared" si="44"/>
        <v>608 - PROMOCAO DA PRODUCAO AGROPECUARIA</v>
      </c>
      <c r="F1457" s="15" t="str">
        <f>VLOOKUP(A1457,tab_funcao!$A$2:$C$115,3,FALSE)</f>
        <v>20 - Agricultura</v>
      </c>
      <c r="G1457" s="15" t="str">
        <f t="shared" si="45"/>
        <v>20ZY - DESENVOLVIMENTO SUSTENTAVEL DA CADEIA PRODUTIVA DO CACAU</v>
      </c>
      <c r="H1457" s="15" t="s">
        <v>247</v>
      </c>
      <c r="I1457" s="16">
        <v>6224550</v>
      </c>
      <c r="J1457" s="16">
        <v>4712498</v>
      </c>
      <c r="L1457" s="13">
        <v>3554921</v>
      </c>
    </row>
    <row r="1458" spans="1:12" x14ac:dyDescent="0.15">
      <c r="A1458" t="s">
        <v>172</v>
      </c>
      <c r="B1458" t="s">
        <v>173</v>
      </c>
      <c r="C1458" t="s">
        <v>2169</v>
      </c>
      <c r="D1458" t="s">
        <v>2170</v>
      </c>
      <c r="E1458" s="15" t="str">
        <f t="shared" si="44"/>
        <v>608 - PROMOCAO DA PRODUCAO AGROPECUARIA</v>
      </c>
      <c r="F1458" s="15" t="str">
        <f>VLOOKUP(A1458,tab_funcao!$A$2:$C$115,3,FALSE)</f>
        <v>20 - Agricultura</v>
      </c>
      <c r="G1458" s="15" t="str">
        <f t="shared" si="45"/>
        <v>20ZY - DESENVOLVIMENTO SUSTENTAVEL DA CADEIA PRODUTIVA DO CACAU</v>
      </c>
      <c r="H1458" s="15" t="s">
        <v>246</v>
      </c>
      <c r="I1458" s="16">
        <v>4086443</v>
      </c>
      <c r="J1458" s="16">
        <v>9634402</v>
      </c>
      <c r="K1458" s="13">
        <v>3663329</v>
      </c>
      <c r="L1458" s="13">
        <v>5057165</v>
      </c>
    </row>
    <row r="1459" spans="1:12" x14ac:dyDescent="0.15">
      <c r="A1459" t="s">
        <v>172</v>
      </c>
      <c r="B1459" t="s">
        <v>173</v>
      </c>
      <c r="C1459" t="s">
        <v>2171</v>
      </c>
      <c r="D1459" t="s">
        <v>2172</v>
      </c>
      <c r="E1459" s="15" t="str">
        <f t="shared" si="44"/>
        <v>608 - PROMOCAO DA PRODUCAO AGROPECUARIA</v>
      </c>
      <c r="F1459" s="15" t="str">
        <f>VLOOKUP(A1459,tab_funcao!$A$2:$C$115,3,FALSE)</f>
        <v>20 - Agricultura</v>
      </c>
      <c r="G1459" s="15" t="str">
        <f t="shared" si="45"/>
        <v>212M - APOIO E ESTRUTURACAO DE PROJETOS AQUICOLAS NA AREA DE ATUACA</v>
      </c>
      <c r="H1459" s="15" t="s">
        <v>247</v>
      </c>
      <c r="I1459" s="16">
        <v>246152</v>
      </c>
      <c r="J1459" s="16">
        <v>122400</v>
      </c>
      <c r="L1459" s="13">
        <v>118211</v>
      </c>
    </row>
    <row r="1460" spans="1:12" x14ac:dyDescent="0.15">
      <c r="A1460" t="s">
        <v>172</v>
      </c>
      <c r="B1460" t="s">
        <v>173</v>
      </c>
      <c r="C1460" t="s">
        <v>2171</v>
      </c>
      <c r="D1460" t="s">
        <v>2172</v>
      </c>
      <c r="E1460" s="15" t="str">
        <f t="shared" si="44"/>
        <v>608 - PROMOCAO DA PRODUCAO AGROPECUARIA</v>
      </c>
      <c r="F1460" s="15" t="str">
        <f>VLOOKUP(A1460,tab_funcao!$A$2:$C$115,3,FALSE)</f>
        <v>20 - Agricultura</v>
      </c>
      <c r="G1460" s="15" t="str">
        <f t="shared" si="45"/>
        <v>212M - APOIO E ESTRUTURACAO DE PROJETOS AQUICOLAS NA AREA DE ATUACA</v>
      </c>
      <c r="H1460" s="15" t="s">
        <v>246</v>
      </c>
      <c r="I1460" s="16">
        <v>53848</v>
      </c>
      <c r="J1460" s="16">
        <v>177600</v>
      </c>
      <c r="K1460" s="13">
        <v>741</v>
      </c>
      <c r="L1460" s="13">
        <v>163100</v>
      </c>
    </row>
    <row r="1461" spans="1:12" x14ac:dyDescent="0.15">
      <c r="A1461" t="s">
        <v>172</v>
      </c>
      <c r="B1461" t="s">
        <v>173</v>
      </c>
      <c r="C1461" t="s">
        <v>2173</v>
      </c>
      <c r="D1461" t="s">
        <v>2174</v>
      </c>
      <c r="E1461" s="15" t="str">
        <f t="shared" si="44"/>
        <v>608 - PROMOCAO DA PRODUCAO AGROPECUARIA</v>
      </c>
      <c r="F1461" s="15" t="str">
        <f>VLOOKUP(A1461,tab_funcao!$A$2:$C$115,3,FALSE)</f>
        <v>20 - Agricultura</v>
      </c>
      <c r="G1461" s="15" t="str">
        <f t="shared" si="45"/>
        <v>212Z - APOIO AO FUNCIONAMENTO DE UNIDADES DE PRODUCAO, A PESQUISA,</v>
      </c>
      <c r="H1461" s="15" t="s">
        <v>247</v>
      </c>
      <c r="I1461" s="16">
        <v>5206116</v>
      </c>
      <c r="J1461" s="16">
        <v>2818182</v>
      </c>
      <c r="L1461" s="13">
        <v>2721744</v>
      </c>
    </row>
    <row r="1462" spans="1:12" x14ac:dyDescent="0.15">
      <c r="A1462" t="s">
        <v>172</v>
      </c>
      <c r="B1462" t="s">
        <v>173</v>
      </c>
      <c r="C1462" t="s">
        <v>2173</v>
      </c>
      <c r="D1462" t="s">
        <v>2174</v>
      </c>
      <c r="E1462" s="15" t="str">
        <f t="shared" si="44"/>
        <v>608 - PROMOCAO DA PRODUCAO AGROPECUARIA</v>
      </c>
      <c r="F1462" s="15" t="str">
        <f>VLOOKUP(A1462,tab_funcao!$A$2:$C$115,3,FALSE)</f>
        <v>20 - Agricultura</v>
      </c>
      <c r="G1462" s="15" t="str">
        <f t="shared" si="45"/>
        <v>212Z - APOIO AO FUNCIONAMENTO DE UNIDADES DE PRODUCAO, A PESQUISA,</v>
      </c>
      <c r="H1462" s="15" t="s">
        <v>246</v>
      </c>
      <c r="I1462" s="16">
        <v>1593884</v>
      </c>
      <c r="J1462" s="16">
        <v>5181818</v>
      </c>
      <c r="K1462" s="13">
        <v>155000</v>
      </c>
      <c r="L1462" s="13">
        <v>4494658</v>
      </c>
    </row>
    <row r="1463" spans="1:12" x14ac:dyDescent="0.15">
      <c r="A1463" t="s">
        <v>172</v>
      </c>
      <c r="B1463" t="s">
        <v>173</v>
      </c>
      <c r="C1463" t="s">
        <v>2175</v>
      </c>
      <c r="D1463" t="s">
        <v>2176</v>
      </c>
      <c r="E1463" s="15" t="str">
        <f t="shared" si="44"/>
        <v>608 - PROMOCAO DA PRODUCAO AGROPECUARIA</v>
      </c>
      <c r="F1463" s="15" t="str">
        <f>VLOOKUP(A1463,tab_funcao!$A$2:$C$115,3,FALSE)</f>
        <v>20 - Agricultura</v>
      </c>
      <c r="G1463" s="15" t="str">
        <f t="shared" si="45"/>
        <v>213F - FUNCIONAMENTO DOS TERMINAIS PESQUEIROS PUBLICOS DE PROPRIEDA</v>
      </c>
      <c r="H1463" s="15" t="s">
        <v>247</v>
      </c>
      <c r="I1463" s="16">
        <v>4374418</v>
      </c>
      <c r="J1463" s="16">
        <v>1383317</v>
      </c>
      <c r="L1463" s="13">
        <v>1335980</v>
      </c>
    </row>
    <row r="1464" spans="1:12" x14ac:dyDescent="0.15">
      <c r="A1464" t="s">
        <v>172</v>
      </c>
      <c r="B1464" t="s">
        <v>173</v>
      </c>
      <c r="C1464" t="s">
        <v>2175</v>
      </c>
      <c r="D1464" t="s">
        <v>2176</v>
      </c>
      <c r="E1464" s="15" t="str">
        <f t="shared" si="44"/>
        <v>608 - PROMOCAO DA PRODUCAO AGROPECUARIA</v>
      </c>
      <c r="F1464" s="15" t="str">
        <f>VLOOKUP(A1464,tab_funcao!$A$2:$C$115,3,FALSE)</f>
        <v>20 - Agricultura</v>
      </c>
      <c r="G1464" s="15" t="str">
        <f t="shared" si="45"/>
        <v>213F - FUNCIONAMENTO DOS TERMINAIS PESQUEIROS PUBLICOS DE PROPRIEDA</v>
      </c>
      <c r="H1464" s="15" t="s">
        <v>246</v>
      </c>
      <c r="I1464" s="16">
        <v>2938998</v>
      </c>
      <c r="J1464" s="16">
        <v>7288000</v>
      </c>
      <c r="K1464" s="13">
        <v>300000</v>
      </c>
      <c r="L1464" s="13">
        <v>6484232</v>
      </c>
    </row>
    <row r="1465" spans="1:12" x14ac:dyDescent="0.15">
      <c r="A1465" t="s">
        <v>172</v>
      </c>
      <c r="B1465" t="s">
        <v>173</v>
      </c>
      <c r="C1465" t="s">
        <v>2177</v>
      </c>
      <c r="D1465" t="s">
        <v>2178</v>
      </c>
      <c r="E1465" s="15" t="str">
        <f t="shared" si="44"/>
        <v>608 - PROMOCAO DA PRODUCAO AGROPECUARIA</v>
      </c>
      <c r="F1465" s="15" t="str">
        <f>VLOOKUP(A1465,tab_funcao!$A$2:$C$115,3,FALSE)</f>
        <v>20 - Agricultura</v>
      </c>
      <c r="G1465" s="15" t="str">
        <f t="shared" si="45"/>
        <v>214S - ESTRUTURACAO E DINAMIZACAO DE ATIVIDADES PRODUTIVAS - ROTAS</v>
      </c>
      <c r="H1465" s="15" t="s">
        <v>247</v>
      </c>
      <c r="I1465" s="16">
        <v>5665597</v>
      </c>
      <c r="J1465" s="16">
        <v>879240</v>
      </c>
      <c r="L1465" s="13">
        <v>57875552</v>
      </c>
    </row>
    <row r="1466" spans="1:12" x14ac:dyDescent="0.15">
      <c r="A1466" t="s">
        <v>172</v>
      </c>
      <c r="B1466" t="s">
        <v>173</v>
      </c>
      <c r="C1466" t="s">
        <v>2177</v>
      </c>
      <c r="D1466" t="s">
        <v>2178</v>
      </c>
      <c r="E1466" s="15" t="str">
        <f t="shared" si="44"/>
        <v>608 - PROMOCAO DA PRODUCAO AGROPECUARIA</v>
      </c>
      <c r="F1466" s="15" t="str">
        <f>VLOOKUP(A1466,tab_funcao!$A$2:$C$115,3,FALSE)</f>
        <v>20 - Agricultura</v>
      </c>
      <c r="G1466" s="15" t="str">
        <f t="shared" si="45"/>
        <v>214S - ESTRUTURACAO E DINAMIZACAO DE ATIVIDADES PRODUTIVAS - ROTAS</v>
      </c>
      <c r="H1466" s="15" t="s">
        <v>246</v>
      </c>
      <c r="I1466" s="16">
        <v>18325934</v>
      </c>
      <c r="J1466" s="16">
        <v>11475760</v>
      </c>
      <c r="K1466" s="13">
        <v>975</v>
      </c>
      <c r="L1466" s="13">
        <v>62238600</v>
      </c>
    </row>
    <row r="1467" spans="1:12" x14ac:dyDescent="0.15">
      <c r="A1467" t="s">
        <v>172</v>
      </c>
      <c r="B1467" t="s">
        <v>173</v>
      </c>
      <c r="C1467" t="s">
        <v>2179</v>
      </c>
      <c r="D1467" t="s">
        <v>2180</v>
      </c>
      <c r="E1467" s="15" t="str">
        <f t="shared" si="44"/>
        <v>608 - PROMOCAO DA PRODUCAO AGROPECUARIA</v>
      </c>
      <c r="F1467" s="15" t="str">
        <f>VLOOKUP(A1467,tab_funcao!$A$2:$C$115,3,FALSE)</f>
        <v>20 - Agricultura</v>
      </c>
      <c r="G1467" s="15" t="str">
        <f t="shared" si="45"/>
        <v>214Z - FOMENTO A TECNOLOGIA AGROPECUARIA E AOS RECURSOS GENETICOS</v>
      </c>
      <c r="H1467" s="15" t="s">
        <v>247</v>
      </c>
      <c r="I1467" s="16">
        <v>567231</v>
      </c>
      <c r="J1467" s="16">
        <v>86164</v>
      </c>
      <c r="L1467" s="13">
        <v>83215</v>
      </c>
    </row>
    <row r="1468" spans="1:12" x14ac:dyDescent="0.15">
      <c r="A1468" t="s">
        <v>172</v>
      </c>
      <c r="B1468" t="s">
        <v>173</v>
      </c>
      <c r="C1468" t="s">
        <v>2179</v>
      </c>
      <c r="D1468" t="s">
        <v>2180</v>
      </c>
      <c r="E1468" s="15" t="str">
        <f t="shared" si="44"/>
        <v>608 - PROMOCAO DA PRODUCAO AGROPECUARIA</v>
      </c>
      <c r="F1468" s="15" t="str">
        <f>VLOOKUP(A1468,tab_funcao!$A$2:$C$115,3,FALSE)</f>
        <v>20 - Agricultura</v>
      </c>
      <c r="G1468" s="15" t="str">
        <f t="shared" si="45"/>
        <v>214Z - FOMENTO A TECNOLOGIA AGROPECUARIA E AOS RECURSOS GENETICOS</v>
      </c>
      <c r="H1468" s="15" t="s">
        <v>246</v>
      </c>
      <c r="I1468" s="16">
        <v>221754</v>
      </c>
      <c r="J1468" s="16">
        <v>125023</v>
      </c>
      <c r="K1468" s="13">
        <v>2400</v>
      </c>
      <c r="L1468" s="13">
        <v>138244</v>
      </c>
    </row>
    <row r="1469" spans="1:12" x14ac:dyDescent="0.15">
      <c r="A1469" t="s">
        <v>172</v>
      </c>
      <c r="B1469" t="s">
        <v>173</v>
      </c>
      <c r="C1469" t="s">
        <v>2181</v>
      </c>
      <c r="D1469" t="s">
        <v>2182</v>
      </c>
      <c r="E1469" s="15" t="str">
        <f t="shared" si="44"/>
        <v>608 - PROMOCAO DA PRODUCAO AGROPECUARIA</v>
      </c>
      <c r="F1469" s="15" t="str">
        <f>VLOOKUP(A1469,tab_funcao!$A$2:$C$115,3,FALSE)</f>
        <v>20 - Agricultura</v>
      </c>
      <c r="G1469" s="15" t="str">
        <f t="shared" si="45"/>
        <v>215A - DESENVOLVIMENTO DAS CADEIAS PRODUTIVAS DA AGROPECUARIA</v>
      </c>
      <c r="H1469" s="15" t="s">
        <v>247</v>
      </c>
      <c r="I1469" s="16">
        <v>615424</v>
      </c>
      <c r="J1469" s="16">
        <v>511574</v>
      </c>
      <c r="L1469" s="13">
        <v>494068</v>
      </c>
    </row>
    <row r="1470" spans="1:12" x14ac:dyDescent="0.15">
      <c r="A1470" t="s">
        <v>172</v>
      </c>
      <c r="B1470" t="s">
        <v>173</v>
      </c>
      <c r="C1470" t="s">
        <v>2181</v>
      </c>
      <c r="D1470" t="s">
        <v>2182</v>
      </c>
      <c r="E1470" s="15" t="str">
        <f t="shared" si="44"/>
        <v>608 - PROMOCAO DA PRODUCAO AGROPECUARIA</v>
      </c>
      <c r="F1470" s="15" t="str">
        <f>VLOOKUP(A1470,tab_funcao!$A$2:$C$115,3,FALSE)</f>
        <v>20 - Agricultura</v>
      </c>
      <c r="G1470" s="15" t="str">
        <f t="shared" si="45"/>
        <v>215A - DESENVOLVIMENTO DAS CADEIAS PRODUTIVAS DA AGROPECUARIA</v>
      </c>
      <c r="H1470" s="15" t="s">
        <v>246</v>
      </c>
      <c r="I1470" s="16">
        <v>453561</v>
      </c>
      <c r="J1470" s="16">
        <v>742286</v>
      </c>
      <c r="K1470" s="13">
        <v>10500</v>
      </c>
      <c r="L1470" s="13">
        <v>682965</v>
      </c>
    </row>
    <row r="1471" spans="1:12" x14ac:dyDescent="0.15">
      <c r="A1471" t="s">
        <v>172</v>
      </c>
      <c r="B1471" t="s">
        <v>173</v>
      </c>
      <c r="C1471" t="s">
        <v>2183</v>
      </c>
      <c r="D1471" t="s">
        <v>2184</v>
      </c>
      <c r="E1471" s="15" t="str">
        <f t="shared" si="44"/>
        <v>608 - PROMOCAO DA PRODUCAO AGROPECUARIA</v>
      </c>
      <c r="F1471" s="15" t="str">
        <f>VLOOKUP(A1471,tab_funcao!$A$2:$C$115,3,FALSE)</f>
        <v>20 - Agricultura</v>
      </c>
      <c r="G1471" s="15" t="str">
        <f t="shared" si="45"/>
        <v>21AK - PROMOCAO DA INOVACAO TECNOLOGICA NA AGROPECUARIA</v>
      </c>
      <c r="H1471" s="15" t="s">
        <v>247</v>
      </c>
      <c r="I1471" s="15"/>
      <c r="J1471" s="16">
        <v>273044</v>
      </c>
      <c r="L1471" s="13">
        <v>263700</v>
      </c>
    </row>
    <row r="1472" spans="1:12" x14ac:dyDescent="0.15">
      <c r="A1472" t="s">
        <v>172</v>
      </c>
      <c r="B1472" t="s">
        <v>173</v>
      </c>
      <c r="C1472" t="s">
        <v>2183</v>
      </c>
      <c r="D1472" t="s">
        <v>2184</v>
      </c>
      <c r="E1472" s="15" t="str">
        <f t="shared" si="44"/>
        <v>608 - PROMOCAO DA PRODUCAO AGROPECUARIA</v>
      </c>
      <c r="F1472" s="15" t="str">
        <f>VLOOKUP(A1472,tab_funcao!$A$2:$C$115,3,FALSE)</f>
        <v>20 - Agricultura</v>
      </c>
      <c r="G1472" s="15" t="str">
        <f t="shared" si="45"/>
        <v>21AK - PROMOCAO DA INOVACAO TECNOLOGICA NA AGROPECUARIA</v>
      </c>
      <c r="H1472" s="15" t="s">
        <v>246</v>
      </c>
      <c r="I1472" s="15"/>
      <c r="J1472" s="16">
        <v>396183</v>
      </c>
      <c r="L1472" s="13">
        <v>341310</v>
      </c>
    </row>
    <row r="1473" spans="1:12" x14ac:dyDescent="0.15">
      <c r="A1473" t="s">
        <v>172</v>
      </c>
      <c r="B1473" t="s">
        <v>173</v>
      </c>
      <c r="C1473" t="s">
        <v>2185</v>
      </c>
      <c r="D1473" t="s">
        <v>2186</v>
      </c>
      <c r="E1473" s="15" t="str">
        <f t="shared" si="44"/>
        <v>608 - PROMOCAO DA PRODUCAO AGROPECUARIA</v>
      </c>
      <c r="F1473" s="15" t="str">
        <f>VLOOKUP(A1473,tab_funcao!$A$2:$C$115,3,FALSE)</f>
        <v>20 - Agricultura</v>
      </c>
      <c r="G1473" s="15" t="str">
        <f t="shared" si="45"/>
        <v>21B9 - PROMOCAO E FORTALECIMENTO DA COMERCIALIZACAO E ACESSO AOS ME</v>
      </c>
      <c r="H1473" s="15" t="s">
        <v>247</v>
      </c>
      <c r="I1473" s="15"/>
      <c r="J1473" s="16">
        <v>3032617</v>
      </c>
      <c r="L1473" s="13">
        <v>0</v>
      </c>
    </row>
    <row r="1474" spans="1:12" x14ac:dyDescent="0.15">
      <c r="A1474" t="s">
        <v>172</v>
      </c>
      <c r="B1474" t="s">
        <v>173</v>
      </c>
      <c r="C1474" t="s">
        <v>2185</v>
      </c>
      <c r="D1474" t="s">
        <v>2186</v>
      </c>
      <c r="E1474" s="15" t="str">
        <f t="shared" si="44"/>
        <v>608 - PROMOCAO DA PRODUCAO AGROPECUARIA</v>
      </c>
      <c r="F1474" s="15" t="str">
        <f>VLOOKUP(A1474,tab_funcao!$A$2:$C$115,3,FALSE)</f>
        <v>20 - Agricultura</v>
      </c>
      <c r="G1474" s="15" t="str">
        <f t="shared" si="45"/>
        <v>21B9 - PROMOCAO E FORTALECIMENTO DA COMERCIALIZACAO E ACESSO AOS ME</v>
      </c>
      <c r="H1474" s="15" t="s">
        <v>246</v>
      </c>
      <c r="I1474" s="16">
        <v>9542922</v>
      </c>
      <c r="J1474" s="16">
        <v>15631465</v>
      </c>
      <c r="K1474" s="13">
        <v>8000</v>
      </c>
      <c r="L1474" s="13">
        <v>1336000</v>
      </c>
    </row>
    <row r="1475" spans="1:12" x14ac:dyDescent="0.15">
      <c r="A1475" t="s">
        <v>172</v>
      </c>
      <c r="B1475" t="s">
        <v>173</v>
      </c>
      <c r="C1475" t="s">
        <v>2187</v>
      </c>
      <c r="D1475" t="s">
        <v>2188</v>
      </c>
      <c r="E1475" s="15" t="str">
        <f t="shared" si="44"/>
        <v>608 - PROMOCAO DA PRODUCAO AGROPECUARIA</v>
      </c>
      <c r="F1475" s="15" t="str">
        <f>VLOOKUP(A1475,tab_funcao!$A$2:$C$115,3,FALSE)</f>
        <v>20 - Agricultura</v>
      </c>
      <c r="G1475" s="15" t="str">
        <f t="shared" si="45"/>
        <v>2819 - FUNCIONAMENTO DE ESTACOES E CENTROS DE PESQUISA EM AQUICULTU</v>
      </c>
      <c r="H1475" s="15" t="s">
        <v>247</v>
      </c>
      <c r="I1475" s="16">
        <v>3692280</v>
      </c>
      <c r="J1475" s="16">
        <v>1795200</v>
      </c>
      <c r="L1475" s="13">
        <v>1733768</v>
      </c>
    </row>
    <row r="1476" spans="1:12" x14ac:dyDescent="0.15">
      <c r="A1476" t="s">
        <v>172</v>
      </c>
      <c r="B1476" t="s">
        <v>173</v>
      </c>
      <c r="C1476" t="s">
        <v>2187</v>
      </c>
      <c r="D1476" t="s">
        <v>2188</v>
      </c>
      <c r="E1476" s="15" t="str">
        <f t="shared" si="44"/>
        <v>608 - PROMOCAO DA PRODUCAO AGROPECUARIA</v>
      </c>
      <c r="F1476" s="15" t="str">
        <f>VLOOKUP(A1476,tab_funcao!$A$2:$C$115,3,FALSE)</f>
        <v>20 - Agricultura</v>
      </c>
      <c r="G1476" s="15" t="str">
        <f t="shared" si="45"/>
        <v>2819 - FUNCIONAMENTO DE ESTACOES E CENTROS DE PESQUISA EM AQUICULTU</v>
      </c>
      <c r="H1476" s="15" t="s">
        <v>246</v>
      </c>
      <c r="I1476" s="16">
        <v>807720</v>
      </c>
      <c r="J1476" s="16">
        <v>2604800</v>
      </c>
      <c r="K1476" s="13">
        <v>270648</v>
      </c>
      <c r="L1476" s="13">
        <v>2392134</v>
      </c>
    </row>
    <row r="1477" spans="1:12" x14ac:dyDescent="0.15">
      <c r="A1477" t="s">
        <v>172</v>
      </c>
      <c r="B1477" t="s">
        <v>173</v>
      </c>
      <c r="C1477" t="s">
        <v>2189</v>
      </c>
      <c r="D1477" t="s">
        <v>2190</v>
      </c>
      <c r="E1477" s="15" t="str">
        <f t="shared" si="44"/>
        <v>608 - PROMOCAO DA PRODUCAO AGROPECUARIA</v>
      </c>
      <c r="F1477" s="15" t="str">
        <f>VLOOKUP(A1477,tab_funcao!$A$2:$C$115,3,FALSE)</f>
        <v>20 - Agricultura</v>
      </c>
      <c r="G1477" s="15" t="str">
        <f t="shared" si="45"/>
        <v>8622 - PROMOCAO DO COOPERATIVISMO E ASSOCIATIVISMO PARA O DESENVOLV</v>
      </c>
      <c r="H1477" s="15" t="s">
        <v>247</v>
      </c>
      <c r="I1477" s="15"/>
      <c r="J1477" s="16">
        <v>3141600</v>
      </c>
      <c r="L1477" s="13">
        <v>3034094</v>
      </c>
    </row>
    <row r="1478" spans="1:12" x14ac:dyDescent="0.15">
      <c r="A1478" t="s">
        <v>172</v>
      </c>
      <c r="B1478" t="s">
        <v>173</v>
      </c>
      <c r="C1478" t="s">
        <v>2189</v>
      </c>
      <c r="D1478" t="s">
        <v>2190</v>
      </c>
      <c r="E1478" s="15" t="str">
        <f t="shared" si="44"/>
        <v>608 - PROMOCAO DA PRODUCAO AGROPECUARIA</v>
      </c>
      <c r="F1478" s="15" t="str">
        <f>VLOOKUP(A1478,tab_funcao!$A$2:$C$115,3,FALSE)</f>
        <v>20 - Agricultura</v>
      </c>
      <c r="G1478" s="15" t="str">
        <f t="shared" si="45"/>
        <v>8622 - PROMOCAO DO COOPERATIVISMO E ASSOCIATIVISMO PARA O DESENVOLV</v>
      </c>
      <c r="H1478" s="15" t="s">
        <v>246</v>
      </c>
      <c r="I1478" s="16">
        <v>4517033</v>
      </c>
      <c r="J1478" s="16">
        <v>4558400</v>
      </c>
      <c r="K1478" s="13">
        <v>0</v>
      </c>
      <c r="L1478" s="13">
        <v>9973352</v>
      </c>
    </row>
    <row r="1479" spans="1:12" x14ac:dyDescent="0.15">
      <c r="A1479" t="s">
        <v>174</v>
      </c>
      <c r="B1479" t="s">
        <v>175</v>
      </c>
      <c r="C1479" t="s">
        <v>2191</v>
      </c>
      <c r="D1479" t="s">
        <v>2192</v>
      </c>
      <c r="E1479" s="15" t="str">
        <f t="shared" si="44"/>
        <v>609 - DEFESA AGROPECUARIA</v>
      </c>
      <c r="F1479" s="15" t="str">
        <f>VLOOKUP(A1479,tab_funcao!$A$2:$C$115,3,FALSE)</f>
        <v>20 - Agricultura</v>
      </c>
      <c r="G1479" s="15" t="str">
        <f t="shared" si="45"/>
        <v>214Y - FORTALECIMENTO DO SISTEMA UNIFICADO DE ATENCAO A SANIDADE AG</v>
      </c>
      <c r="H1479" s="15" t="s">
        <v>247</v>
      </c>
      <c r="I1479" s="16">
        <v>8297531</v>
      </c>
      <c r="J1479" s="16">
        <v>1623024</v>
      </c>
      <c r="L1479" s="13">
        <v>1567483</v>
      </c>
    </row>
    <row r="1480" spans="1:12" x14ac:dyDescent="0.15">
      <c r="A1480" t="s">
        <v>174</v>
      </c>
      <c r="B1480" t="s">
        <v>175</v>
      </c>
      <c r="C1480" t="s">
        <v>2191</v>
      </c>
      <c r="D1480" t="s">
        <v>2192</v>
      </c>
      <c r="E1480" s="15" t="str">
        <f t="shared" si="44"/>
        <v>609 - DEFESA AGROPECUARIA</v>
      </c>
      <c r="F1480" s="15" t="str">
        <f>VLOOKUP(A1480,tab_funcao!$A$2:$C$115,3,FALSE)</f>
        <v>20 - Agricultura</v>
      </c>
      <c r="G1480" s="15" t="str">
        <f t="shared" si="45"/>
        <v>214Y - FORTALECIMENTO DO SISTEMA UNIFICADO DE ATENCAO A SANIDADE AG</v>
      </c>
      <c r="H1480" s="15" t="s">
        <v>246</v>
      </c>
      <c r="I1480" s="16">
        <v>9111121</v>
      </c>
      <c r="J1480" s="16">
        <v>3448976</v>
      </c>
      <c r="K1480" s="13">
        <v>776852</v>
      </c>
      <c r="L1480" s="13">
        <v>20002456</v>
      </c>
    </row>
    <row r="1481" spans="1:12" x14ac:dyDescent="0.15">
      <c r="A1481" t="s">
        <v>176</v>
      </c>
      <c r="B1481" t="s">
        <v>177</v>
      </c>
      <c r="C1481" t="s">
        <v>2193</v>
      </c>
      <c r="D1481" t="s">
        <v>2194</v>
      </c>
      <c r="E1481" s="15" t="str">
        <f t="shared" si="44"/>
        <v>631 - REFORMA AGRARIA</v>
      </c>
      <c r="F1481" s="15" t="str">
        <f>VLOOKUP(A1481,tab_funcao!$A$2:$C$115,3,FALSE)</f>
        <v>21 - Organização Agrária</v>
      </c>
      <c r="G1481" s="15" t="str">
        <f t="shared" si="45"/>
        <v>0061 - CONCESSAO DE CREDITO PARA AQUISICAO DE IMOVEIS RURAIS E INVE</v>
      </c>
      <c r="H1481" s="15" t="s">
        <v>246</v>
      </c>
      <c r="I1481" s="16">
        <v>78823333</v>
      </c>
      <c r="J1481" s="16">
        <v>169008042</v>
      </c>
      <c r="K1481" s="13">
        <v>78823333</v>
      </c>
      <c r="L1481" s="13">
        <v>169008042</v>
      </c>
    </row>
    <row r="1482" spans="1:12" x14ac:dyDescent="0.15">
      <c r="A1482" t="s">
        <v>176</v>
      </c>
      <c r="B1482" t="s">
        <v>177</v>
      </c>
      <c r="C1482" t="s">
        <v>2195</v>
      </c>
      <c r="D1482" t="s">
        <v>2196</v>
      </c>
      <c r="E1482" s="15" t="str">
        <f t="shared" si="44"/>
        <v>631 - REFORMA AGRARIA</v>
      </c>
      <c r="F1482" s="15" t="str">
        <f>VLOOKUP(A1482,tab_funcao!$A$2:$C$115,3,FALSE)</f>
        <v>21 - Organização Agrária</v>
      </c>
      <c r="G1482" s="15" t="str">
        <f t="shared" si="45"/>
        <v>0427 - CONCESSAO DE CREDITO-INSTALACAO AS FAMILIAS ASSENTADAS</v>
      </c>
      <c r="H1482" s="15" t="s">
        <v>246</v>
      </c>
      <c r="I1482" s="16">
        <v>16216355</v>
      </c>
      <c r="J1482" s="16">
        <v>267714561</v>
      </c>
      <c r="K1482" s="13">
        <v>16216355</v>
      </c>
      <c r="L1482" s="13">
        <v>267714561</v>
      </c>
    </row>
    <row r="1483" spans="1:12" x14ac:dyDescent="0.15">
      <c r="A1483" t="s">
        <v>176</v>
      </c>
      <c r="B1483" t="s">
        <v>177</v>
      </c>
      <c r="C1483" t="s">
        <v>2197</v>
      </c>
      <c r="D1483" t="s">
        <v>2198</v>
      </c>
      <c r="E1483" s="15" t="str">
        <f t="shared" si="44"/>
        <v>631 - REFORMA AGRARIA</v>
      </c>
      <c r="F1483" s="15" t="str">
        <f>VLOOKUP(A1483,tab_funcao!$A$2:$C$115,3,FALSE)</f>
        <v>21 - Organização Agrária</v>
      </c>
      <c r="G1483" s="15" t="str">
        <f t="shared" si="45"/>
        <v>210Q - REORDENAMENTO E CONSOLIDACAO DA ESTRUTURA E GOVERNANCA FUNDI</v>
      </c>
      <c r="H1483" s="15" t="s">
        <v>247</v>
      </c>
      <c r="I1483" s="15"/>
      <c r="J1483" s="16">
        <v>2100700</v>
      </c>
      <c r="L1483" s="13">
        <v>28814</v>
      </c>
    </row>
    <row r="1484" spans="1:12" x14ac:dyDescent="0.15">
      <c r="A1484" t="s">
        <v>176</v>
      </c>
      <c r="B1484" t="s">
        <v>177</v>
      </c>
      <c r="C1484" t="s">
        <v>2197</v>
      </c>
      <c r="D1484" t="s">
        <v>2198</v>
      </c>
      <c r="E1484" s="15" t="str">
        <f t="shared" ref="E1484:E1547" si="46">A1484&amp;" - "&amp;B1484</f>
        <v>631 - REFORMA AGRARIA</v>
      </c>
      <c r="F1484" s="15" t="str">
        <f>VLOOKUP(A1484,tab_funcao!$A$2:$C$115,3,FALSE)</f>
        <v>21 - Organização Agrária</v>
      </c>
      <c r="G1484" s="15" t="str">
        <f t="shared" ref="G1484:G1547" si="47">C1484&amp;" - "&amp;D1484</f>
        <v>210Q - REORDENAMENTO E CONSOLIDACAO DA ESTRUTURA E GOVERNANCA FUNDI</v>
      </c>
      <c r="H1484" s="15" t="s">
        <v>246</v>
      </c>
      <c r="I1484" s="15"/>
      <c r="J1484" s="16">
        <v>3348075</v>
      </c>
      <c r="L1484" s="13">
        <v>1298219</v>
      </c>
    </row>
    <row r="1485" spans="1:12" x14ac:dyDescent="0.15">
      <c r="A1485" t="s">
        <v>176</v>
      </c>
      <c r="B1485" t="s">
        <v>177</v>
      </c>
      <c r="C1485" t="s">
        <v>2199</v>
      </c>
      <c r="D1485" t="s">
        <v>2200</v>
      </c>
      <c r="E1485" s="15" t="str">
        <f t="shared" si="46"/>
        <v>631 - REFORMA AGRARIA</v>
      </c>
      <c r="F1485" s="15" t="str">
        <f>VLOOKUP(A1485,tab_funcao!$A$2:$C$115,3,FALSE)</f>
        <v>21 - Organização Agrária</v>
      </c>
      <c r="G1485" s="15" t="str">
        <f t="shared" si="47"/>
        <v>210Z - RECONHECIMENTO E INDENIZACAO DE TERRITORIOS QUILOMBOLAS</v>
      </c>
      <c r="H1485" s="15" t="s">
        <v>246</v>
      </c>
      <c r="I1485" s="16">
        <v>329865</v>
      </c>
      <c r="J1485" s="16">
        <v>2942132</v>
      </c>
      <c r="K1485" s="13">
        <v>47666</v>
      </c>
      <c r="L1485" s="13">
        <v>29939588</v>
      </c>
    </row>
    <row r="1486" spans="1:12" x14ac:dyDescent="0.15">
      <c r="A1486" t="s">
        <v>176</v>
      </c>
      <c r="B1486" t="s">
        <v>177</v>
      </c>
      <c r="C1486" t="s">
        <v>2201</v>
      </c>
      <c r="D1486" t="s">
        <v>2202</v>
      </c>
      <c r="E1486" s="15" t="str">
        <f t="shared" si="46"/>
        <v>631 - REFORMA AGRARIA</v>
      </c>
      <c r="F1486" s="15" t="str">
        <f>VLOOKUP(A1486,tab_funcao!$A$2:$C$115,3,FALSE)</f>
        <v>21 - Organização Agrária</v>
      </c>
      <c r="G1486" s="15" t="str">
        <f t="shared" si="47"/>
        <v>211A - CONSOLIDACAO DE ASSENTAMENTOS RURAIS</v>
      </c>
      <c r="H1486" s="15" t="s">
        <v>247</v>
      </c>
      <c r="I1486" s="15"/>
      <c r="J1486" s="15"/>
      <c r="L1486" s="13">
        <v>41858066</v>
      </c>
    </row>
    <row r="1487" spans="1:12" x14ac:dyDescent="0.15">
      <c r="A1487" t="s">
        <v>176</v>
      </c>
      <c r="B1487" t="s">
        <v>177</v>
      </c>
      <c r="C1487" t="s">
        <v>2201</v>
      </c>
      <c r="D1487" t="s">
        <v>2202</v>
      </c>
      <c r="E1487" s="15" t="str">
        <f t="shared" si="46"/>
        <v>631 - REFORMA AGRARIA</v>
      </c>
      <c r="F1487" s="15" t="str">
        <f>VLOOKUP(A1487,tab_funcao!$A$2:$C$115,3,FALSE)</f>
        <v>21 - Organização Agrária</v>
      </c>
      <c r="G1487" s="15" t="str">
        <f t="shared" si="47"/>
        <v>211A - CONSOLIDACAO DE ASSENTAMENTOS RURAIS</v>
      </c>
      <c r="H1487" s="15" t="s">
        <v>246</v>
      </c>
      <c r="I1487" s="16">
        <v>22394988</v>
      </c>
      <c r="J1487" s="16">
        <v>39050757</v>
      </c>
      <c r="K1487" s="13">
        <v>1441068</v>
      </c>
      <c r="L1487" s="13">
        <v>204429553</v>
      </c>
    </row>
    <row r="1488" spans="1:12" x14ac:dyDescent="0.15">
      <c r="A1488" t="s">
        <v>176</v>
      </c>
      <c r="B1488" t="s">
        <v>177</v>
      </c>
      <c r="C1488" t="s">
        <v>2203</v>
      </c>
      <c r="D1488" t="s">
        <v>2204</v>
      </c>
      <c r="E1488" s="15" t="str">
        <f t="shared" si="46"/>
        <v>631 - REFORMA AGRARIA</v>
      </c>
      <c r="F1488" s="15" t="str">
        <f>VLOOKUP(A1488,tab_funcao!$A$2:$C$115,3,FALSE)</f>
        <v>21 - Organização Agrária</v>
      </c>
      <c r="G1488" s="15" t="str">
        <f t="shared" si="47"/>
        <v>211B - AQUISICAO DE TERRAS</v>
      </c>
      <c r="H1488" s="15" t="s">
        <v>246</v>
      </c>
      <c r="I1488" s="16">
        <v>668701</v>
      </c>
      <c r="J1488" s="16">
        <v>12292327</v>
      </c>
      <c r="K1488" s="13">
        <v>13038</v>
      </c>
      <c r="L1488" s="13">
        <v>10163153</v>
      </c>
    </row>
    <row r="1489" spans="1:12" x14ac:dyDescent="0.15">
      <c r="A1489" t="s">
        <v>176</v>
      </c>
      <c r="B1489" t="s">
        <v>177</v>
      </c>
      <c r="C1489" t="s">
        <v>2205</v>
      </c>
      <c r="D1489" t="s">
        <v>2206</v>
      </c>
      <c r="E1489" s="15" t="str">
        <f t="shared" si="46"/>
        <v>631 - REFORMA AGRARIA</v>
      </c>
      <c r="F1489" s="15" t="str">
        <f>VLOOKUP(A1489,tab_funcao!$A$2:$C$115,3,FALSE)</f>
        <v>21 - Organização Agrária</v>
      </c>
      <c r="G1489" s="15" t="str">
        <f t="shared" si="47"/>
        <v>21B7 - GESTAO E OPERACIONALIZACAO DO TERRA BRASIL</v>
      </c>
      <c r="H1489" s="15" t="s">
        <v>247</v>
      </c>
      <c r="I1489" s="15"/>
      <c r="J1489" s="16">
        <v>634947</v>
      </c>
      <c r="L1489" s="13">
        <v>613219</v>
      </c>
    </row>
    <row r="1490" spans="1:12" x14ac:dyDescent="0.15">
      <c r="A1490" t="s">
        <v>176</v>
      </c>
      <c r="B1490" t="s">
        <v>177</v>
      </c>
      <c r="C1490" t="s">
        <v>2205</v>
      </c>
      <c r="D1490" t="s">
        <v>2206</v>
      </c>
      <c r="E1490" s="15" t="str">
        <f t="shared" si="46"/>
        <v>631 - REFORMA AGRARIA</v>
      </c>
      <c r="F1490" s="15" t="str">
        <f>VLOOKUP(A1490,tab_funcao!$A$2:$C$115,3,FALSE)</f>
        <v>21 - Organização Agrária</v>
      </c>
      <c r="G1490" s="15" t="str">
        <f t="shared" si="47"/>
        <v>21B7 - GESTAO E OPERACIONALIZACAO DO TERRA BRASIL</v>
      </c>
      <c r="H1490" s="15" t="s">
        <v>246</v>
      </c>
      <c r="I1490" s="16">
        <v>4798860</v>
      </c>
      <c r="J1490" s="16">
        <v>5650971</v>
      </c>
      <c r="K1490" s="13">
        <v>121741</v>
      </c>
      <c r="L1490" s="13">
        <v>4185641</v>
      </c>
    </row>
    <row r="1491" spans="1:12" x14ac:dyDescent="0.15">
      <c r="A1491" t="s">
        <v>178</v>
      </c>
      <c r="B1491" t="s">
        <v>179</v>
      </c>
      <c r="C1491" t="s">
        <v>2207</v>
      </c>
      <c r="D1491" t="s">
        <v>2208</v>
      </c>
      <c r="E1491" s="15" t="str">
        <f t="shared" si="46"/>
        <v>661 - PROMOCAO INDUSTRIAL</v>
      </c>
      <c r="F1491" s="15" t="str">
        <f>VLOOKUP(A1491,tab_funcao!$A$2:$C$115,3,FALSE)</f>
        <v>22 - Indústria</v>
      </c>
      <c r="G1491" s="15" t="str">
        <f t="shared" si="47"/>
        <v>0118 - FINANCIAMENTOS A MARINHA MERCANTE E A INDUSTRIA DE CONSTRUCA</v>
      </c>
      <c r="H1491" s="15" t="s">
        <v>246</v>
      </c>
      <c r="I1491" s="16">
        <v>5720239466</v>
      </c>
      <c r="J1491" s="16">
        <v>6300000000</v>
      </c>
      <c r="L1491" s="13">
        <v>6300000000</v>
      </c>
    </row>
    <row r="1492" spans="1:12" x14ac:dyDescent="0.15">
      <c r="A1492" t="s">
        <v>178</v>
      </c>
      <c r="B1492" t="s">
        <v>179</v>
      </c>
      <c r="C1492" t="s">
        <v>2209</v>
      </c>
      <c r="D1492" t="s">
        <v>2210</v>
      </c>
      <c r="E1492" s="15" t="str">
        <f t="shared" si="46"/>
        <v>661 - PROMOCAO INDUSTRIAL</v>
      </c>
      <c r="F1492" s="15" t="str">
        <f>VLOOKUP(A1492,tab_funcao!$A$2:$C$115,3,FALSE)</f>
        <v>22 - Indústria</v>
      </c>
      <c r="G1492" s="15" t="str">
        <f t="shared" si="47"/>
        <v>09FC - INCENTIVO AS EMPRESAS BRASILEIRAS CONFORME LEI N. 10.893, DE</v>
      </c>
      <c r="H1492" s="15" t="s">
        <v>246</v>
      </c>
      <c r="I1492" s="16">
        <v>100000</v>
      </c>
      <c r="J1492" s="16">
        <v>100000</v>
      </c>
      <c r="K1492" s="13">
        <v>100000</v>
      </c>
      <c r="L1492" s="13">
        <v>0</v>
      </c>
    </row>
    <row r="1493" spans="1:12" x14ac:dyDescent="0.15">
      <c r="A1493" t="s">
        <v>178</v>
      </c>
      <c r="B1493" t="s">
        <v>179</v>
      </c>
      <c r="C1493" t="s">
        <v>2211</v>
      </c>
      <c r="D1493" t="s">
        <v>2212</v>
      </c>
      <c r="E1493" s="15" t="str">
        <f t="shared" si="46"/>
        <v>661 - PROMOCAO INDUSTRIAL</v>
      </c>
      <c r="F1493" s="15" t="str">
        <f>VLOOKUP(A1493,tab_funcao!$A$2:$C$115,3,FALSE)</f>
        <v>22 - Indústria</v>
      </c>
      <c r="G1493" s="15" t="str">
        <f t="shared" si="47"/>
        <v>09JF - SUBVENCAO ECONOMICA SOBRE O PREMIO SEGURO-GARANTIA OU SOBRE</v>
      </c>
      <c r="H1493" s="15" t="s">
        <v>246</v>
      </c>
      <c r="I1493" s="16">
        <v>100000</v>
      </c>
      <c r="J1493" s="16">
        <v>100000</v>
      </c>
      <c r="K1493" s="13">
        <v>100000</v>
      </c>
      <c r="L1493" s="13">
        <v>0</v>
      </c>
    </row>
    <row r="1494" spans="1:12" x14ac:dyDescent="0.15">
      <c r="A1494" t="s">
        <v>178</v>
      </c>
      <c r="B1494" t="s">
        <v>179</v>
      </c>
      <c r="C1494" t="s">
        <v>2213</v>
      </c>
      <c r="D1494" t="s">
        <v>2214</v>
      </c>
      <c r="E1494" s="15" t="str">
        <f t="shared" si="46"/>
        <v>661 - PROMOCAO INDUSTRIAL</v>
      </c>
      <c r="F1494" s="15" t="str">
        <f>VLOOKUP(A1494,tab_funcao!$A$2:$C$115,3,FALSE)</f>
        <v>22 - Indústria</v>
      </c>
      <c r="G1494" s="15" t="str">
        <f t="shared" si="47"/>
        <v>210D - FOMENTO A INOVACAO E AS TECNOLOGIAS INOVADORAS</v>
      </c>
      <c r="H1494" s="15" t="s">
        <v>247</v>
      </c>
      <c r="I1494" s="16">
        <v>1229225</v>
      </c>
      <c r="J1494" s="15"/>
    </row>
    <row r="1495" spans="1:12" x14ac:dyDescent="0.15">
      <c r="A1495" t="s">
        <v>178</v>
      </c>
      <c r="B1495" t="s">
        <v>179</v>
      </c>
      <c r="C1495" t="s">
        <v>2213</v>
      </c>
      <c r="D1495" t="s">
        <v>2214</v>
      </c>
      <c r="E1495" s="15" t="str">
        <f t="shared" si="46"/>
        <v>661 - PROMOCAO INDUSTRIAL</v>
      </c>
      <c r="F1495" s="15" t="str">
        <f>VLOOKUP(A1495,tab_funcao!$A$2:$C$115,3,FALSE)</f>
        <v>22 - Indústria</v>
      </c>
      <c r="G1495" s="15" t="str">
        <f t="shared" si="47"/>
        <v>210D - FOMENTO A INOVACAO E AS TECNOLOGIAS INOVADORAS</v>
      </c>
      <c r="H1495" s="15" t="s">
        <v>246</v>
      </c>
      <c r="I1495" s="16">
        <v>1229226</v>
      </c>
      <c r="J1495" s="16">
        <v>11969399</v>
      </c>
      <c r="K1495" s="13">
        <v>1132725</v>
      </c>
      <c r="L1495" s="13">
        <v>11663047</v>
      </c>
    </row>
    <row r="1496" spans="1:12" x14ac:dyDescent="0.15">
      <c r="A1496" t="s">
        <v>178</v>
      </c>
      <c r="B1496" t="s">
        <v>179</v>
      </c>
      <c r="C1496" t="s">
        <v>2215</v>
      </c>
      <c r="D1496" t="s">
        <v>2216</v>
      </c>
      <c r="E1496" s="15" t="str">
        <f t="shared" si="46"/>
        <v>661 - PROMOCAO INDUSTRIAL</v>
      </c>
      <c r="F1496" s="15" t="str">
        <f>VLOOKUP(A1496,tab_funcao!$A$2:$C$115,3,FALSE)</f>
        <v>22 - Indústria</v>
      </c>
      <c r="G1496" s="15" t="str">
        <f t="shared" si="47"/>
        <v>210E - PROMOCAO DO DESENVOLVIMENTO INDUSTRIAL</v>
      </c>
      <c r="H1496" s="15" t="s">
        <v>247</v>
      </c>
      <c r="I1496" s="16">
        <v>2377915</v>
      </c>
      <c r="J1496" s="15"/>
    </row>
    <row r="1497" spans="1:12" x14ac:dyDescent="0.15">
      <c r="A1497" t="s">
        <v>178</v>
      </c>
      <c r="B1497" t="s">
        <v>179</v>
      </c>
      <c r="C1497" t="s">
        <v>2215</v>
      </c>
      <c r="D1497" t="s">
        <v>2216</v>
      </c>
      <c r="E1497" s="15" t="str">
        <f t="shared" si="46"/>
        <v>661 - PROMOCAO INDUSTRIAL</v>
      </c>
      <c r="F1497" s="15" t="str">
        <f>VLOOKUP(A1497,tab_funcao!$A$2:$C$115,3,FALSE)</f>
        <v>22 - Indústria</v>
      </c>
      <c r="G1497" s="15" t="str">
        <f t="shared" si="47"/>
        <v>210E - PROMOCAO DO DESENVOLVIMENTO INDUSTRIAL</v>
      </c>
      <c r="H1497" s="15" t="s">
        <v>246</v>
      </c>
      <c r="I1497" s="16">
        <v>2377919</v>
      </c>
      <c r="J1497" s="16">
        <v>6345639</v>
      </c>
      <c r="K1497" s="13">
        <v>594477</v>
      </c>
      <c r="L1497" s="13">
        <v>7347209</v>
      </c>
    </row>
    <row r="1498" spans="1:12" x14ac:dyDescent="0.15">
      <c r="A1498" t="s">
        <v>178</v>
      </c>
      <c r="B1498" t="s">
        <v>179</v>
      </c>
      <c r="C1498" t="s">
        <v>2217</v>
      </c>
      <c r="D1498" t="s">
        <v>2218</v>
      </c>
      <c r="E1498" s="15" t="str">
        <f t="shared" si="46"/>
        <v>661 - PROMOCAO INDUSTRIAL</v>
      </c>
      <c r="F1498" s="15" t="str">
        <f>VLOOKUP(A1498,tab_funcao!$A$2:$C$115,3,FALSE)</f>
        <v>22 - Indústria</v>
      </c>
      <c r="G1498" s="15" t="str">
        <f t="shared" si="47"/>
        <v>210K - APOIO AO DESENVOLVIMENTO DE PROGRAMAS E PROJETOS NAS AREAS C</v>
      </c>
      <c r="H1498" s="15" t="s">
        <v>246</v>
      </c>
      <c r="I1498" s="16">
        <v>2134885</v>
      </c>
      <c r="J1498" s="16">
        <v>2863980</v>
      </c>
      <c r="K1498" s="13">
        <v>533721</v>
      </c>
      <c r="L1498" s="13">
        <v>2968158</v>
      </c>
    </row>
    <row r="1499" spans="1:12" x14ac:dyDescent="0.15">
      <c r="A1499" t="s">
        <v>178</v>
      </c>
      <c r="B1499" t="s">
        <v>179</v>
      </c>
      <c r="C1499" t="s">
        <v>2219</v>
      </c>
      <c r="D1499" t="s">
        <v>2220</v>
      </c>
      <c r="E1499" s="15" t="str">
        <f t="shared" si="46"/>
        <v>661 - PROMOCAO INDUSTRIAL</v>
      </c>
      <c r="F1499" s="15" t="str">
        <f>VLOOKUP(A1499,tab_funcao!$A$2:$C$115,3,FALSE)</f>
        <v>22 - Indústria</v>
      </c>
      <c r="G1499" s="15" t="str">
        <f t="shared" si="47"/>
        <v>210L - PROMOCAO DO DESENVOLVIMENTO ECONOMICO REGIONAL DA AMAZONIA O</v>
      </c>
      <c r="H1499" s="15" t="s">
        <v>246</v>
      </c>
      <c r="I1499" s="16">
        <v>323331</v>
      </c>
      <c r="J1499" s="16">
        <v>433753</v>
      </c>
      <c r="K1499" s="13">
        <v>80832</v>
      </c>
      <c r="L1499" s="13">
        <v>0</v>
      </c>
    </row>
    <row r="1500" spans="1:12" x14ac:dyDescent="0.15">
      <c r="A1500" t="s">
        <v>178</v>
      </c>
      <c r="B1500" t="s">
        <v>179</v>
      </c>
      <c r="C1500" t="s">
        <v>2221</v>
      </c>
      <c r="D1500" t="s">
        <v>2222</v>
      </c>
      <c r="E1500" s="15" t="str">
        <f t="shared" si="46"/>
        <v>661 - PROMOCAO INDUSTRIAL</v>
      </c>
      <c r="F1500" s="15" t="str">
        <f>VLOOKUP(A1500,tab_funcao!$A$2:$C$115,3,FALSE)</f>
        <v>22 - Indústria</v>
      </c>
      <c r="G1500" s="15" t="str">
        <f t="shared" si="47"/>
        <v>21B0 - PROMOCAO DA CONCORRENCIA, COMPETITIVIDADE E MELHORIA REGULAT</v>
      </c>
      <c r="H1500" s="15" t="s">
        <v>247</v>
      </c>
      <c r="I1500" s="16">
        <v>285761</v>
      </c>
      <c r="J1500" s="16">
        <v>326400</v>
      </c>
      <c r="L1500" s="13">
        <v>315231</v>
      </c>
    </row>
    <row r="1501" spans="1:12" x14ac:dyDescent="0.15">
      <c r="A1501" t="s">
        <v>178</v>
      </c>
      <c r="B1501" t="s">
        <v>179</v>
      </c>
      <c r="C1501" t="s">
        <v>2221</v>
      </c>
      <c r="D1501" t="s">
        <v>2222</v>
      </c>
      <c r="E1501" s="15" t="str">
        <f t="shared" si="46"/>
        <v>661 - PROMOCAO INDUSTRIAL</v>
      </c>
      <c r="F1501" s="15" t="str">
        <f>VLOOKUP(A1501,tab_funcao!$A$2:$C$115,3,FALSE)</f>
        <v>22 - Indústria</v>
      </c>
      <c r="G1501" s="15" t="str">
        <f t="shared" si="47"/>
        <v>21B0 - PROMOCAO DA CONCORRENCIA, COMPETITIVIDADE E MELHORIA REGULAT</v>
      </c>
      <c r="H1501" s="15" t="s">
        <v>246</v>
      </c>
      <c r="I1501" s="16">
        <v>285761</v>
      </c>
      <c r="J1501" s="16">
        <v>473600</v>
      </c>
      <c r="K1501" s="13">
        <v>71436</v>
      </c>
      <c r="L1501" s="13">
        <v>435753</v>
      </c>
    </row>
    <row r="1502" spans="1:12" x14ac:dyDescent="0.15">
      <c r="A1502" t="s">
        <v>180</v>
      </c>
      <c r="B1502" t="s">
        <v>181</v>
      </c>
      <c r="C1502" t="s">
        <v>2223</v>
      </c>
      <c r="D1502" t="s">
        <v>2224</v>
      </c>
      <c r="E1502" s="15" t="str">
        <f t="shared" si="46"/>
        <v>662 - PRODUCAO INDUSTRIAL</v>
      </c>
      <c r="F1502" s="15" t="str">
        <f>VLOOKUP(A1502,tab_funcao!$A$2:$C$115,3,FALSE)</f>
        <v>22 - Indústria</v>
      </c>
      <c r="G1502" s="15" t="str">
        <f t="shared" si="47"/>
        <v>2478 - PRODUCAO E FORNECIMENTO DE RADIOFARMACOS NO PAIS</v>
      </c>
      <c r="H1502" s="15" t="s">
        <v>247</v>
      </c>
      <c r="I1502" s="15"/>
      <c r="J1502" s="16">
        <v>9182538</v>
      </c>
      <c r="L1502" s="13">
        <v>48868312</v>
      </c>
    </row>
    <row r="1503" spans="1:12" x14ac:dyDescent="0.15">
      <c r="A1503" t="s">
        <v>180</v>
      </c>
      <c r="B1503" t="s">
        <v>181</v>
      </c>
      <c r="C1503" t="s">
        <v>2223</v>
      </c>
      <c r="D1503" t="s">
        <v>2224</v>
      </c>
      <c r="E1503" s="15" t="str">
        <f t="shared" si="46"/>
        <v>662 - PRODUCAO INDUSTRIAL</v>
      </c>
      <c r="F1503" s="15" t="str">
        <f>VLOOKUP(A1503,tab_funcao!$A$2:$C$115,3,FALSE)</f>
        <v>22 - Indústria</v>
      </c>
      <c r="G1503" s="15" t="str">
        <f t="shared" si="47"/>
        <v>2478 - PRODUCAO E FORNECIMENTO DE RADIOFARMACOS NO PAIS</v>
      </c>
      <c r="H1503" s="15" t="s">
        <v>246</v>
      </c>
      <c r="I1503" s="16">
        <v>65024315</v>
      </c>
      <c r="J1503" s="16">
        <v>86400527</v>
      </c>
      <c r="K1503" s="13">
        <v>49820891</v>
      </c>
      <c r="L1503" s="13">
        <v>85628437</v>
      </c>
    </row>
    <row r="1504" spans="1:12" x14ac:dyDescent="0.15">
      <c r="A1504" t="s">
        <v>180</v>
      </c>
      <c r="B1504" t="s">
        <v>181</v>
      </c>
      <c r="C1504" t="s">
        <v>2225</v>
      </c>
      <c r="D1504" t="s">
        <v>2226</v>
      </c>
      <c r="E1504" s="15" t="str">
        <f t="shared" si="46"/>
        <v>662 - PRODUCAO INDUSTRIAL</v>
      </c>
      <c r="F1504" s="15" t="str">
        <f>VLOOKUP(A1504,tab_funcao!$A$2:$C$115,3,FALSE)</f>
        <v>22 - Indústria</v>
      </c>
      <c r="G1504" s="15" t="str">
        <f t="shared" si="47"/>
        <v>2482 - FABRICACAO DO COMBUSTIVEL NUCLEAR</v>
      </c>
      <c r="H1504" s="15" t="s">
        <v>247</v>
      </c>
      <c r="I1504" s="16">
        <v>52000000</v>
      </c>
      <c r="J1504" s="16">
        <v>82008260</v>
      </c>
      <c r="L1504" s="13">
        <v>79202829</v>
      </c>
    </row>
    <row r="1505" spans="1:12" x14ac:dyDescent="0.15">
      <c r="A1505" t="s">
        <v>180</v>
      </c>
      <c r="B1505" t="s">
        <v>181</v>
      </c>
      <c r="C1505" t="s">
        <v>2225</v>
      </c>
      <c r="D1505" t="s">
        <v>2226</v>
      </c>
      <c r="E1505" s="15" t="str">
        <f t="shared" si="46"/>
        <v>662 - PRODUCAO INDUSTRIAL</v>
      </c>
      <c r="F1505" s="15" t="str">
        <f>VLOOKUP(A1505,tab_funcao!$A$2:$C$115,3,FALSE)</f>
        <v>22 - Indústria</v>
      </c>
      <c r="G1505" s="15" t="str">
        <f t="shared" si="47"/>
        <v>2482 - FABRICACAO DO COMBUSTIVEL NUCLEAR</v>
      </c>
      <c r="H1505" s="15" t="s">
        <v>246</v>
      </c>
      <c r="I1505" s="16">
        <v>223983943</v>
      </c>
      <c r="J1505" s="16">
        <v>139777869</v>
      </c>
      <c r="K1505" s="13">
        <v>219488473</v>
      </c>
      <c r="L1505" s="13">
        <v>434895218</v>
      </c>
    </row>
    <row r="1506" spans="1:12" x14ac:dyDescent="0.15">
      <c r="A1506" t="s">
        <v>180</v>
      </c>
      <c r="B1506" t="s">
        <v>181</v>
      </c>
      <c r="C1506" t="s">
        <v>2227</v>
      </c>
      <c r="D1506" t="s">
        <v>2228</v>
      </c>
      <c r="E1506" s="15" t="str">
        <f t="shared" si="46"/>
        <v>662 - PRODUCAO INDUSTRIAL</v>
      </c>
      <c r="F1506" s="15" t="str">
        <f>VLOOKUP(A1506,tab_funcao!$A$2:$C$115,3,FALSE)</f>
        <v>22 - Indústria</v>
      </c>
      <c r="G1506" s="15" t="str">
        <f t="shared" si="47"/>
        <v>2804 - PUBLICACOES OFICIAIS</v>
      </c>
      <c r="H1506" s="15" t="s">
        <v>246</v>
      </c>
      <c r="I1506" s="16">
        <v>46980000</v>
      </c>
      <c r="J1506" s="16">
        <v>39988000</v>
      </c>
      <c r="K1506" s="13">
        <v>46980000</v>
      </c>
      <c r="L1506" s="13">
        <v>44314635</v>
      </c>
    </row>
    <row r="1507" spans="1:12" x14ac:dyDescent="0.15">
      <c r="A1507" t="s">
        <v>180</v>
      </c>
      <c r="B1507" t="s">
        <v>181</v>
      </c>
      <c r="C1507" t="s">
        <v>2229</v>
      </c>
      <c r="D1507" t="s">
        <v>2230</v>
      </c>
      <c r="E1507" s="15" t="str">
        <f t="shared" si="46"/>
        <v>662 - PRODUCAO INDUSTRIAL</v>
      </c>
      <c r="F1507" s="15" t="str">
        <f>VLOOKUP(A1507,tab_funcao!$A$2:$C$115,3,FALSE)</f>
        <v>22 - Indústria</v>
      </c>
      <c r="G1507" s="15" t="str">
        <f t="shared" si="47"/>
        <v>6432 - PESQUISA, DESENVOLVIMENTO, FABRICACAO E COMERCIALIZACAO DE C</v>
      </c>
      <c r="H1507" s="15" t="s">
        <v>247</v>
      </c>
      <c r="I1507" s="16">
        <v>14918218</v>
      </c>
      <c r="J1507" s="16">
        <v>8152755</v>
      </c>
      <c r="L1507" s="13">
        <v>5432595</v>
      </c>
    </row>
    <row r="1508" spans="1:12" x14ac:dyDescent="0.15">
      <c r="A1508" t="s">
        <v>180</v>
      </c>
      <c r="B1508" t="s">
        <v>181</v>
      </c>
      <c r="C1508" t="s">
        <v>2229</v>
      </c>
      <c r="D1508" t="s">
        <v>2230</v>
      </c>
      <c r="E1508" s="15" t="str">
        <f t="shared" si="46"/>
        <v>662 - PRODUCAO INDUSTRIAL</v>
      </c>
      <c r="F1508" s="15" t="str">
        <f>VLOOKUP(A1508,tab_funcao!$A$2:$C$115,3,FALSE)</f>
        <v>22 - Indústria</v>
      </c>
      <c r="G1508" s="15" t="str">
        <f t="shared" si="47"/>
        <v>6432 - PESQUISA, DESENVOLVIMENTO, FABRICACAO E COMERCIALIZACAO DE C</v>
      </c>
      <c r="H1508" s="15" t="s">
        <v>246</v>
      </c>
      <c r="I1508" s="16">
        <v>13395325</v>
      </c>
      <c r="J1508" s="16">
        <v>26584323</v>
      </c>
      <c r="K1508" s="13">
        <v>2722014</v>
      </c>
      <c r="L1508" s="13">
        <v>27877456</v>
      </c>
    </row>
    <row r="1509" spans="1:12" x14ac:dyDescent="0.15">
      <c r="A1509" t="s">
        <v>182</v>
      </c>
      <c r="B1509" t="s">
        <v>183</v>
      </c>
      <c r="C1509" t="s">
        <v>2231</v>
      </c>
      <c r="D1509" t="s">
        <v>2232</v>
      </c>
      <c r="E1509" s="15" t="str">
        <f t="shared" si="46"/>
        <v>663 - MINERACAO</v>
      </c>
      <c r="F1509" s="15" t="str">
        <f>VLOOKUP(A1509,tab_funcao!$A$2:$C$115,3,FALSE)</f>
        <v>22 - Indústria</v>
      </c>
      <c r="G1509" s="15" t="str">
        <f t="shared" si="47"/>
        <v>13CP - AMPLIACAO DA UNIDADE DE CONCENTRADO DE URANIO EM CAETITE NO</v>
      </c>
      <c r="H1509" s="15" t="s">
        <v>246</v>
      </c>
      <c r="I1509" s="16">
        <v>4200000</v>
      </c>
      <c r="J1509" s="16">
        <v>5000000</v>
      </c>
      <c r="L1509" s="13">
        <v>5384207</v>
      </c>
    </row>
    <row r="1510" spans="1:12" x14ac:dyDescent="0.15">
      <c r="A1510" t="s">
        <v>182</v>
      </c>
      <c r="B1510" t="s">
        <v>183</v>
      </c>
      <c r="C1510" t="s">
        <v>2233</v>
      </c>
      <c r="D1510" t="s">
        <v>2234</v>
      </c>
      <c r="E1510" s="15" t="str">
        <f t="shared" si="46"/>
        <v>663 - MINERACAO</v>
      </c>
      <c r="F1510" s="15" t="str">
        <f>VLOOKUP(A1510,tab_funcao!$A$2:$C$115,3,FALSE)</f>
        <v>22 - Indústria</v>
      </c>
      <c r="G1510" s="15" t="str">
        <f t="shared" si="47"/>
        <v>20LC - LEVANTAMENTO GEOLOGICO, OCEANOGRAFICO E AMBIENTAL DO POTENCI</v>
      </c>
      <c r="H1510" s="15" t="s">
        <v>247</v>
      </c>
      <c r="I1510" s="16">
        <v>2695129</v>
      </c>
      <c r="J1510" s="15"/>
    </row>
    <row r="1511" spans="1:12" x14ac:dyDescent="0.15">
      <c r="A1511" t="s">
        <v>182</v>
      </c>
      <c r="B1511" t="s">
        <v>183</v>
      </c>
      <c r="C1511" t="s">
        <v>2233</v>
      </c>
      <c r="D1511" t="s">
        <v>2234</v>
      </c>
      <c r="E1511" s="15" t="str">
        <f t="shared" si="46"/>
        <v>663 - MINERACAO</v>
      </c>
      <c r="F1511" s="15" t="str">
        <f>VLOOKUP(A1511,tab_funcao!$A$2:$C$115,3,FALSE)</f>
        <v>22 - Indústria</v>
      </c>
      <c r="G1511" s="15" t="str">
        <f t="shared" si="47"/>
        <v>20LC - LEVANTAMENTO GEOLOGICO, OCEANOGRAFICO E AMBIENTAL DO POTENCI</v>
      </c>
      <c r="H1511" s="15" t="s">
        <v>246</v>
      </c>
      <c r="I1511" s="16">
        <v>9904871</v>
      </c>
      <c r="J1511" s="16">
        <v>3278011</v>
      </c>
      <c r="K1511" s="13">
        <v>450000</v>
      </c>
      <c r="L1511" s="13">
        <v>3878011</v>
      </c>
    </row>
    <row r="1512" spans="1:12" x14ac:dyDescent="0.15">
      <c r="A1512" t="s">
        <v>182</v>
      </c>
      <c r="B1512" t="s">
        <v>183</v>
      </c>
      <c r="C1512" t="s">
        <v>2235</v>
      </c>
      <c r="D1512" t="s">
        <v>2236</v>
      </c>
      <c r="E1512" s="15" t="str">
        <f t="shared" si="46"/>
        <v>663 - MINERACAO</v>
      </c>
      <c r="F1512" s="15" t="str">
        <f>VLOOKUP(A1512,tab_funcao!$A$2:$C$115,3,FALSE)</f>
        <v>22 - Indústria</v>
      </c>
      <c r="G1512" s="15" t="str">
        <f t="shared" si="47"/>
        <v>20TZ - DESENVOLVIMENTO SUSTENTAVEL E TECNOLOGICO DA MINERACAO</v>
      </c>
      <c r="H1512" s="15" t="s">
        <v>247</v>
      </c>
      <c r="I1512" s="16">
        <v>270718</v>
      </c>
      <c r="J1512" s="15"/>
    </row>
    <row r="1513" spans="1:12" x14ac:dyDescent="0.15">
      <c r="A1513" t="s">
        <v>182</v>
      </c>
      <c r="B1513" t="s">
        <v>183</v>
      </c>
      <c r="C1513" t="s">
        <v>2235</v>
      </c>
      <c r="D1513" t="s">
        <v>2236</v>
      </c>
      <c r="E1513" s="15" t="str">
        <f t="shared" si="46"/>
        <v>663 - MINERACAO</v>
      </c>
      <c r="F1513" s="15" t="str">
        <f>VLOOKUP(A1513,tab_funcao!$A$2:$C$115,3,FALSE)</f>
        <v>22 - Indústria</v>
      </c>
      <c r="G1513" s="15" t="str">
        <f t="shared" si="47"/>
        <v>20TZ - DESENVOLVIMENTO SUSTENTAVEL E TECNOLOGICO DA MINERACAO</v>
      </c>
      <c r="H1513" s="15" t="s">
        <v>246</v>
      </c>
      <c r="I1513" s="16">
        <v>17282</v>
      </c>
      <c r="J1513" s="16">
        <v>288480</v>
      </c>
      <c r="K1513" s="13">
        <v>1440</v>
      </c>
      <c r="L1513" s="13">
        <v>25916</v>
      </c>
    </row>
    <row r="1514" spans="1:12" x14ac:dyDescent="0.15">
      <c r="A1514" t="s">
        <v>182</v>
      </c>
      <c r="B1514" t="s">
        <v>183</v>
      </c>
      <c r="C1514" t="s">
        <v>2237</v>
      </c>
      <c r="D1514" t="s">
        <v>2238</v>
      </c>
      <c r="E1514" s="15" t="str">
        <f t="shared" si="46"/>
        <v>663 - MINERACAO</v>
      </c>
      <c r="F1514" s="15" t="str">
        <f>VLOOKUP(A1514,tab_funcao!$A$2:$C$115,3,FALSE)</f>
        <v>22 - Indústria</v>
      </c>
      <c r="G1514" s="15" t="str">
        <f t="shared" si="47"/>
        <v>213Y - LEVANTAMENTOS GEOLOGICOS E INTEGRACAO GEOLOGICA REGIONAL</v>
      </c>
      <c r="H1514" s="15" t="s">
        <v>246</v>
      </c>
      <c r="I1514" s="16">
        <v>7500000</v>
      </c>
      <c r="J1514" s="16">
        <v>5663780</v>
      </c>
      <c r="K1514" s="13">
        <v>902000</v>
      </c>
      <c r="L1514" s="13">
        <v>6699250</v>
      </c>
    </row>
    <row r="1515" spans="1:12" x14ac:dyDescent="0.15">
      <c r="A1515" t="s">
        <v>182</v>
      </c>
      <c r="B1515" t="s">
        <v>183</v>
      </c>
      <c r="C1515" t="s">
        <v>2239</v>
      </c>
      <c r="D1515" t="s">
        <v>2240</v>
      </c>
      <c r="E1515" s="15" t="str">
        <f t="shared" si="46"/>
        <v>663 - MINERACAO</v>
      </c>
      <c r="F1515" s="15" t="str">
        <f>VLOOKUP(A1515,tab_funcao!$A$2:$C$115,3,FALSE)</f>
        <v>22 - Indústria</v>
      </c>
      <c r="G1515" s="15" t="str">
        <f t="shared" si="47"/>
        <v>21BB - PESQUISA, DESENVOLVIMENTO E INOVACAO NAS GEOCIENCIAS E SETOR</v>
      </c>
      <c r="H1515" s="15" t="s">
        <v>246</v>
      </c>
      <c r="I1515" s="16">
        <v>2000000</v>
      </c>
      <c r="J1515" s="16">
        <v>163927</v>
      </c>
      <c r="K1515" s="13">
        <v>60000</v>
      </c>
      <c r="L1515" s="13">
        <v>162470</v>
      </c>
    </row>
    <row r="1516" spans="1:12" x14ac:dyDescent="0.15">
      <c r="A1516" t="s">
        <v>182</v>
      </c>
      <c r="B1516" t="s">
        <v>183</v>
      </c>
      <c r="C1516" t="s">
        <v>2241</v>
      </c>
      <c r="D1516" t="s">
        <v>2242</v>
      </c>
      <c r="E1516" s="15" t="str">
        <f t="shared" si="46"/>
        <v>663 - MINERACAO</v>
      </c>
      <c r="F1516" s="15" t="str">
        <f>VLOOKUP(A1516,tab_funcao!$A$2:$C$115,3,FALSE)</f>
        <v>22 - Indústria</v>
      </c>
      <c r="G1516" s="15" t="str">
        <f t="shared" si="47"/>
        <v>2399 - AVALIACAO DOS RECURSOS MINERAIS DO BRASIL</v>
      </c>
      <c r="H1516" s="15" t="s">
        <v>246</v>
      </c>
      <c r="I1516" s="16">
        <v>10100000</v>
      </c>
      <c r="J1516" s="16">
        <v>5663781</v>
      </c>
      <c r="K1516" s="13">
        <v>300000</v>
      </c>
      <c r="L1516" s="13">
        <v>6713781</v>
      </c>
    </row>
    <row r="1517" spans="1:12" x14ac:dyDescent="0.15">
      <c r="A1517" t="s">
        <v>182</v>
      </c>
      <c r="B1517" t="s">
        <v>183</v>
      </c>
      <c r="C1517" t="s">
        <v>2243</v>
      </c>
      <c r="D1517" t="s">
        <v>2244</v>
      </c>
      <c r="E1517" s="15" t="str">
        <f t="shared" si="46"/>
        <v>663 - MINERACAO</v>
      </c>
      <c r="F1517" s="15" t="str">
        <f>VLOOKUP(A1517,tab_funcao!$A$2:$C$115,3,FALSE)</f>
        <v>22 - Indústria</v>
      </c>
      <c r="G1517" s="15" t="str">
        <f t="shared" si="47"/>
        <v>2489 - PRODUCAO DE MINERAIS PESADOS E OXIDOS DE TERRAS RARAS</v>
      </c>
      <c r="H1517" s="15" t="s">
        <v>247</v>
      </c>
      <c r="I1517" s="15"/>
      <c r="J1517" s="16">
        <v>1366797</v>
      </c>
      <c r="L1517" s="13">
        <v>1320025</v>
      </c>
    </row>
    <row r="1518" spans="1:12" x14ac:dyDescent="0.15">
      <c r="A1518" t="s">
        <v>182</v>
      </c>
      <c r="B1518" t="s">
        <v>183</v>
      </c>
      <c r="C1518" t="s">
        <v>2243</v>
      </c>
      <c r="D1518" t="s">
        <v>2244</v>
      </c>
      <c r="E1518" s="15" t="str">
        <f t="shared" si="46"/>
        <v>663 - MINERACAO</v>
      </c>
      <c r="F1518" s="15" t="str">
        <f>VLOOKUP(A1518,tab_funcao!$A$2:$C$115,3,FALSE)</f>
        <v>22 - Indústria</v>
      </c>
      <c r="G1518" s="15" t="str">
        <f t="shared" si="47"/>
        <v>2489 - PRODUCAO DE MINERAIS PESADOS E OXIDOS DE TERRAS RARAS</v>
      </c>
      <c r="H1518" s="15" t="s">
        <v>246</v>
      </c>
      <c r="I1518" s="16">
        <v>2797151</v>
      </c>
      <c r="J1518" s="16">
        <v>2033203</v>
      </c>
      <c r="K1518" s="13">
        <v>2747151</v>
      </c>
      <c r="L1518" s="13">
        <v>1869278</v>
      </c>
    </row>
    <row r="1519" spans="1:12" x14ac:dyDescent="0.15">
      <c r="A1519" t="s">
        <v>182</v>
      </c>
      <c r="B1519" t="s">
        <v>183</v>
      </c>
      <c r="C1519" t="s">
        <v>2245</v>
      </c>
      <c r="D1519" t="s">
        <v>2246</v>
      </c>
      <c r="E1519" s="15" t="str">
        <f t="shared" si="46"/>
        <v>663 - MINERACAO</v>
      </c>
      <c r="F1519" s="15" t="str">
        <f>VLOOKUP(A1519,tab_funcao!$A$2:$C$115,3,FALSE)</f>
        <v>22 - Indústria</v>
      </c>
      <c r="G1519" s="15" t="str">
        <f t="shared" si="47"/>
        <v>2B53 - PRODUCAO LABORATORIAL DE ANALISES MINERAIS - REDE LAMIN</v>
      </c>
      <c r="H1519" s="15" t="s">
        <v>246</v>
      </c>
      <c r="I1519" s="16">
        <v>7000000</v>
      </c>
      <c r="J1519" s="16">
        <v>4508009</v>
      </c>
      <c r="K1519" s="13">
        <v>3759894</v>
      </c>
      <c r="L1519" s="13">
        <v>5299086</v>
      </c>
    </row>
    <row r="1520" spans="1:12" x14ac:dyDescent="0.15">
      <c r="A1520" t="s">
        <v>182</v>
      </c>
      <c r="B1520" t="s">
        <v>183</v>
      </c>
      <c r="C1520" t="s">
        <v>2247</v>
      </c>
      <c r="D1520" t="s">
        <v>2248</v>
      </c>
      <c r="E1520" s="15" t="str">
        <f t="shared" si="46"/>
        <v>663 - MINERACAO</v>
      </c>
      <c r="F1520" s="15" t="str">
        <f>VLOOKUP(A1520,tab_funcao!$A$2:$C$115,3,FALSE)</f>
        <v>22 - Indústria</v>
      </c>
      <c r="G1520" s="15" t="str">
        <f t="shared" si="47"/>
        <v>4887 - GESTAO DAS POLITICAS DE GEOLOGIA, MINERACAO E TRANSFORMACAO</v>
      </c>
      <c r="H1520" s="15" t="s">
        <v>247</v>
      </c>
      <c r="I1520" s="16">
        <v>481279</v>
      </c>
      <c r="J1520" s="15"/>
    </row>
    <row r="1521" spans="1:12" x14ac:dyDescent="0.15">
      <c r="A1521" t="s">
        <v>182</v>
      </c>
      <c r="B1521" t="s">
        <v>183</v>
      </c>
      <c r="C1521" t="s">
        <v>2247</v>
      </c>
      <c r="D1521" t="s">
        <v>2248</v>
      </c>
      <c r="E1521" s="15" t="str">
        <f t="shared" si="46"/>
        <v>663 - MINERACAO</v>
      </c>
      <c r="F1521" s="15" t="str">
        <f>VLOOKUP(A1521,tab_funcao!$A$2:$C$115,3,FALSE)</f>
        <v>22 - Indústria</v>
      </c>
      <c r="G1521" s="15" t="str">
        <f t="shared" si="47"/>
        <v>4887 - GESTAO DAS POLITICAS DE GEOLOGIA, MINERACAO E TRANSFORMACAO</v>
      </c>
      <c r="H1521" s="15" t="s">
        <v>246</v>
      </c>
      <c r="I1521" s="16">
        <v>30721</v>
      </c>
      <c r="J1521" s="16">
        <v>512852</v>
      </c>
      <c r="K1521" s="13">
        <v>2560</v>
      </c>
      <c r="L1521" s="13">
        <v>308295</v>
      </c>
    </row>
    <row r="1522" spans="1:12" x14ac:dyDescent="0.15">
      <c r="A1522" t="s">
        <v>184</v>
      </c>
      <c r="B1522" t="s">
        <v>185</v>
      </c>
      <c r="C1522" t="s">
        <v>2249</v>
      </c>
      <c r="D1522" t="s">
        <v>2250</v>
      </c>
      <c r="E1522" s="15" t="str">
        <f t="shared" si="46"/>
        <v>664 - PROPRIEDADE INDUSTRIAL</v>
      </c>
      <c r="F1522" s="15" t="str">
        <f>VLOOKUP(A1522,tab_funcao!$A$2:$C$115,3,FALSE)</f>
        <v>22 - Indústria</v>
      </c>
      <c r="G1522" s="15" t="str">
        <f t="shared" si="47"/>
        <v>21B2 - GESTAO E MODERNIZACAO DOS RECURSOS DE TECNOLOGIA DA INFORMAC</v>
      </c>
      <c r="H1522" s="15" t="s">
        <v>247</v>
      </c>
      <c r="I1522" s="15"/>
      <c r="J1522" s="15"/>
      <c r="L1522" s="13">
        <v>936476</v>
      </c>
    </row>
    <row r="1523" spans="1:12" x14ac:dyDescent="0.15">
      <c r="A1523" t="s">
        <v>184</v>
      </c>
      <c r="B1523" t="s">
        <v>185</v>
      </c>
      <c r="C1523" t="s">
        <v>2249</v>
      </c>
      <c r="D1523" t="s">
        <v>2250</v>
      </c>
      <c r="E1523" s="15" t="str">
        <f t="shared" si="46"/>
        <v>664 - PROPRIEDADE INDUSTRIAL</v>
      </c>
      <c r="F1523" s="15" t="str">
        <f>VLOOKUP(A1523,tab_funcao!$A$2:$C$115,3,FALSE)</f>
        <v>22 - Indústria</v>
      </c>
      <c r="G1523" s="15" t="str">
        <f t="shared" si="47"/>
        <v>21B2 - GESTAO E MODERNIZACAO DOS RECURSOS DE TECNOLOGIA DA INFORMAC</v>
      </c>
      <c r="H1523" s="15" t="s">
        <v>246</v>
      </c>
      <c r="I1523" s="16">
        <v>23255773</v>
      </c>
      <c r="J1523" s="16">
        <v>16233615</v>
      </c>
      <c r="K1523" s="13">
        <v>23255773</v>
      </c>
      <c r="L1523" s="13">
        <v>16466394</v>
      </c>
    </row>
    <row r="1524" spans="1:12" x14ac:dyDescent="0.15">
      <c r="A1524" t="s">
        <v>186</v>
      </c>
      <c r="B1524" t="s">
        <v>187</v>
      </c>
      <c r="C1524" t="s">
        <v>2251</v>
      </c>
      <c r="D1524" t="s">
        <v>2252</v>
      </c>
      <c r="E1524" s="15" t="str">
        <f t="shared" si="46"/>
        <v>665 - NORMALIZACAO E QUALIDADE</v>
      </c>
      <c r="F1524" s="15" t="str">
        <f>VLOOKUP(A1524,tab_funcao!$A$2:$C$115,3,FALSE)</f>
        <v>22 - Indústria</v>
      </c>
      <c r="G1524" s="15" t="str">
        <f t="shared" si="47"/>
        <v>153X - CONSTRUCAO DE INFRAESTRUTURA PREDIAL NO INMETRO E NOS ORGAOS</v>
      </c>
      <c r="H1524" s="15" t="s">
        <v>246</v>
      </c>
      <c r="I1524" s="16">
        <v>1200000</v>
      </c>
      <c r="J1524" s="16">
        <v>2400000</v>
      </c>
      <c r="L1524" s="13">
        <v>1583927</v>
      </c>
    </row>
    <row r="1525" spans="1:12" x14ac:dyDescent="0.15">
      <c r="A1525" t="s">
        <v>186</v>
      </c>
      <c r="B1525" t="s">
        <v>187</v>
      </c>
      <c r="C1525" t="s">
        <v>2253</v>
      </c>
      <c r="D1525" t="s">
        <v>2254</v>
      </c>
      <c r="E1525" s="15" t="str">
        <f t="shared" si="46"/>
        <v>665 - NORMALIZACAO E QUALIDADE</v>
      </c>
      <c r="F1525" s="15" t="str">
        <f>VLOOKUP(A1525,tab_funcao!$A$2:$C$115,3,FALSE)</f>
        <v>22 - Indústria</v>
      </c>
      <c r="G1525" s="15" t="str">
        <f t="shared" si="47"/>
        <v>20Z9 - APOIO A COMPETITIVIDADE E A MODERNIZACAO DA CONSTRUCAO CIVIL</v>
      </c>
      <c r="H1525" s="15" t="s">
        <v>247</v>
      </c>
      <c r="I1525" s="16">
        <v>820507</v>
      </c>
      <c r="J1525" s="16">
        <v>102000</v>
      </c>
      <c r="L1525" s="13">
        <v>98510</v>
      </c>
    </row>
    <row r="1526" spans="1:12" x14ac:dyDescent="0.15">
      <c r="A1526" t="s">
        <v>186</v>
      </c>
      <c r="B1526" t="s">
        <v>187</v>
      </c>
      <c r="C1526" t="s">
        <v>2253</v>
      </c>
      <c r="D1526" t="s">
        <v>2254</v>
      </c>
      <c r="E1526" s="15" t="str">
        <f t="shared" si="46"/>
        <v>665 - NORMALIZACAO E QUALIDADE</v>
      </c>
      <c r="F1526" s="15" t="str">
        <f>VLOOKUP(A1526,tab_funcao!$A$2:$C$115,3,FALSE)</f>
        <v>22 - Indústria</v>
      </c>
      <c r="G1526" s="15" t="str">
        <f t="shared" si="47"/>
        <v>20Z9 - APOIO A COMPETITIVIDADE E A MODERNIZACAO DA CONSTRUCAO CIVIL</v>
      </c>
      <c r="H1526" s="15" t="s">
        <v>246</v>
      </c>
      <c r="I1526" s="16">
        <v>179493</v>
      </c>
      <c r="J1526" s="16">
        <v>148000</v>
      </c>
      <c r="L1526" s="13">
        <v>135916</v>
      </c>
    </row>
    <row r="1527" spans="1:12" x14ac:dyDescent="0.15">
      <c r="A1527" t="s">
        <v>186</v>
      </c>
      <c r="B1527" t="s">
        <v>187</v>
      </c>
      <c r="C1527" t="s">
        <v>2255</v>
      </c>
      <c r="D1527" t="s">
        <v>2256</v>
      </c>
      <c r="E1527" s="15" t="str">
        <f t="shared" si="46"/>
        <v>665 - NORMALIZACAO E QUALIDADE</v>
      </c>
      <c r="F1527" s="15" t="str">
        <f>VLOOKUP(A1527,tab_funcao!$A$2:$C$115,3,FALSE)</f>
        <v>22 - Indústria</v>
      </c>
      <c r="G1527" s="15" t="str">
        <f t="shared" si="47"/>
        <v>214I - GESTAO DA METROLOGIA LEGAL E DE AVALIACAO DA CONFORMIDADE</v>
      </c>
      <c r="H1527" s="15" t="s">
        <v>246</v>
      </c>
      <c r="I1527" s="16">
        <v>6305000</v>
      </c>
      <c r="J1527" s="16">
        <v>8173000</v>
      </c>
      <c r="K1527" s="13">
        <v>1576248</v>
      </c>
      <c r="L1527" s="13">
        <v>8606233</v>
      </c>
    </row>
    <row r="1528" spans="1:12" x14ac:dyDescent="0.15">
      <c r="A1528" t="s">
        <v>186</v>
      </c>
      <c r="B1528" t="s">
        <v>187</v>
      </c>
      <c r="C1528" t="s">
        <v>2257</v>
      </c>
      <c r="D1528" t="s">
        <v>2258</v>
      </c>
      <c r="E1528" s="15" t="str">
        <f t="shared" si="46"/>
        <v>665 - NORMALIZACAO E QUALIDADE</v>
      </c>
      <c r="F1528" s="15" t="str">
        <f>VLOOKUP(A1528,tab_funcao!$A$2:$C$115,3,FALSE)</f>
        <v>22 - Indústria</v>
      </c>
      <c r="G1528" s="15" t="str">
        <f t="shared" si="47"/>
        <v>2562 - AUDITORIA PREVENTIVA E CORRETIVA EM ROTINAS, PROCEDIMENTOS E</v>
      </c>
      <c r="H1528" s="15" t="s">
        <v>246</v>
      </c>
      <c r="I1528" s="16">
        <v>2000000</v>
      </c>
      <c r="J1528" s="16">
        <v>3142147</v>
      </c>
      <c r="K1528" s="13">
        <v>2000000</v>
      </c>
      <c r="L1528" s="13">
        <v>1114228</v>
      </c>
    </row>
    <row r="1529" spans="1:12" x14ac:dyDescent="0.15">
      <c r="A1529" t="s">
        <v>186</v>
      </c>
      <c r="B1529" t="s">
        <v>187</v>
      </c>
      <c r="C1529" t="s">
        <v>2259</v>
      </c>
      <c r="D1529" t="s">
        <v>2260</v>
      </c>
      <c r="E1529" s="15" t="str">
        <f t="shared" si="46"/>
        <v>665 - NORMALIZACAO E QUALIDADE</v>
      </c>
      <c r="F1529" s="15" t="str">
        <f>VLOOKUP(A1529,tab_funcao!$A$2:$C$115,3,FALSE)</f>
        <v>22 - Indústria</v>
      </c>
      <c r="G1529" s="15" t="str">
        <f t="shared" si="47"/>
        <v>2563 - GESTAO DA MELHORIA CONTINUA</v>
      </c>
      <c r="H1529" s="15" t="s">
        <v>246</v>
      </c>
      <c r="I1529" s="16">
        <v>2000000</v>
      </c>
      <c r="J1529" s="16">
        <v>3118275</v>
      </c>
      <c r="K1529" s="13">
        <v>2000000</v>
      </c>
      <c r="L1529" s="13">
        <v>3090568</v>
      </c>
    </row>
    <row r="1530" spans="1:12" x14ac:dyDescent="0.15">
      <c r="A1530" t="s">
        <v>186</v>
      </c>
      <c r="B1530" t="s">
        <v>187</v>
      </c>
      <c r="C1530" t="s">
        <v>2261</v>
      </c>
      <c r="D1530" t="s">
        <v>2262</v>
      </c>
      <c r="E1530" s="15" t="str">
        <f t="shared" si="46"/>
        <v>665 - NORMALIZACAO E QUALIDADE</v>
      </c>
      <c r="F1530" s="15" t="str">
        <f>VLOOKUP(A1530,tab_funcao!$A$2:$C$115,3,FALSE)</f>
        <v>22 - Indústria</v>
      </c>
      <c r="G1530" s="15" t="str">
        <f t="shared" si="47"/>
        <v>4703 - REGULAMENTACAO DOS SERVICOS DE ENERGIA ELETRICA</v>
      </c>
      <c r="H1530" s="15" t="s">
        <v>246</v>
      </c>
      <c r="I1530" s="16">
        <v>5958610</v>
      </c>
      <c r="J1530" s="16">
        <v>4904722</v>
      </c>
      <c r="K1530" s="13">
        <v>993102</v>
      </c>
      <c r="L1530" s="13">
        <v>3924565</v>
      </c>
    </row>
    <row r="1531" spans="1:12" x14ac:dyDescent="0.15">
      <c r="A1531" t="s">
        <v>188</v>
      </c>
      <c r="B1531" t="s">
        <v>189</v>
      </c>
      <c r="C1531" t="s">
        <v>2263</v>
      </c>
      <c r="D1531" t="s">
        <v>2264</v>
      </c>
      <c r="E1531" s="15" t="str">
        <f t="shared" si="46"/>
        <v>691 - PROMOCAO COMERCIAL</v>
      </c>
      <c r="F1531" s="15" t="str">
        <f>VLOOKUP(A1531,tab_funcao!$A$2:$C$115,3,FALSE)</f>
        <v>23 - Comércio e Serviços</v>
      </c>
      <c r="G1531" s="15" t="str">
        <f t="shared" si="47"/>
        <v>006A - INVESTIMENTOS RETORNAVEIS NO SETOR AUDIOVISUAL MEDIANTE PART</v>
      </c>
      <c r="H1531" s="15" t="s">
        <v>246</v>
      </c>
      <c r="I1531" s="16">
        <v>350000000</v>
      </c>
      <c r="J1531" s="16">
        <v>300000000</v>
      </c>
      <c r="L1531" s="13">
        <v>300000000</v>
      </c>
    </row>
    <row r="1532" spans="1:12" x14ac:dyDescent="0.15">
      <c r="A1532" t="s">
        <v>188</v>
      </c>
      <c r="B1532" t="s">
        <v>189</v>
      </c>
      <c r="C1532" t="s">
        <v>2265</v>
      </c>
      <c r="D1532" t="s">
        <v>2266</v>
      </c>
      <c r="E1532" s="15" t="str">
        <f t="shared" si="46"/>
        <v>691 - PROMOCAO COMERCIAL</v>
      </c>
      <c r="F1532" s="15" t="str">
        <f>VLOOKUP(A1532,tab_funcao!$A$2:$C$115,3,FALSE)</f>
        <v>23 - Comércio e Serviços</v>
      </c>
      <c r="G1532" s="15" t="str">
        <f t="shared" si="47"/>
        <v>2031 - SERVICOS DE REGISTRO E LEGALIZACAO DE EMPRESAS</v>
      </c>
      <c r="H1532" s="15" t="s">
        <v>247</v>
      </c>
      <c r="I1532" s="16">
        <v>47819</v>
      </c>
      <c r="J1532" s="16">
        <v>57217</v>
      </c>
      <c r="L1532" s="13">
        <v>0</v>
      </c>
    </row>
    <row r="1533" spans="1:12" x14ac:dyDescent="0.15">
      <c r="A1533" t="s">
        <v>188</v>
      </c>
      <c r="B1533" t="s">
        <v>189</v>
      </c>
      <c r="C1533" t="s">
        <v>2265</v>
      </c>
      <c r="D1533" t="s">
        <v>2266</v>
      </c>
      <c r="E1533" s="15" t="str">
        <f t="shared" si="46"/>
        <v>691 - PROMOCAO COMERCIAL</v>
      </c>
      <c r="F1533" s="15" t="str">
        <f>VLOOKUP(A1533,tab_funcao!$A$2:$C$115,3,FALSE)</f>
        <v>23 - Comércio e Serviços</v>
      </c>
      <c r="G1533" s="15" t="str">
        <f t="shared" si="47"/>
        <v>2031 - SERVICOS DE REGISTRO E LEGALIZACAO DE EMPRESAS</v>
      </c>
      <c r="H1533" s="15" t="s">
        <v>246</v>
      </c>
      <c r="I1533" s="16">
        <v>47820</v>
      </c>
      <c r="J1533" s="16">
        <v>103021</v>
      </c>
      <c r="K1533" s="13">
        <v>11955</v>
      </c>
      <c r="L1533" s="13">
        <v>1285118</v>
      </c>
    </row>
    <row r="1534" spans="1:12" x14ac:dyDescent="0.15">
      <c r="A1534" t="s">
        <v>188</v>
      </c>
      <c r="B1534" t="s">
        <v>189</v>
      </c>
      <c r="C1534" t="s">
        <v>2267</v>
      </c>
      <c r="D1534" t="s">
        <v>2268</v>
      </c>
      <c r="E1534" s="15" t="str">
        <f t="shared" si="46"/>
        <v>691 - PROMOCAO COMERCIAL</v>
      </c>
      <c r="F1534" s="15" t="str">
        <f>VLOOKUP(A1534,tab_funcao!$A$2:$C$115,3,FALSE)</f>
        <v>23 - Comércio e Serviços</v>
      </c>
      <c r="G1534" s="15" t="str">
        <f t="shared" si="47"/>
        <v>20TT - PROMOCAO DO DESENVOLVIMENTO DO SETOR DE COMERCIO E SERVICOS</v>
      </c>
      <c r="H1534" s="15" t="s">
        <v>247</v>
      </c>
      <c r="I1534" s="16">
        <v>757091</v>
      </c>
      <c r="J1534" s="15"/>
    </row>
    <row r="1535" spans="1:12" x14ac:dyDescent="0.15">
      <c r="A1535" t="s">
        <v>188</v>
      </c>
      <c r="B1535" t="s">
        <v>189</v>
      </c>
      <c r="C1535" t="s">
        <v>2267</v>
      </c>
      <c r="D1535" t="s">
        <v>2268</v>
      </c>
      <c r="E1535" s="15" t="str">
        <f t="shared" si="46"/>
        <v>691 - PROMOCAO COMERCIAL</v>
      </c>
      <c r="F1535" s="15" t="str">
        <f>VLOOKUP(A1535,tab_funcao!$A$2:$C$115,3,FALSE)</f>
        <v>23 - Comércio e Serviços</v>
      </c>
      <c r="G1535" s="15" t="str">
        <f t="shared" si="47"/>
        <v>20TT - PROMOCAO DO DESENVOLVIMENTO DO SETOR DE COMERCIO E SERVICOS</v>
      </c>
      <c r="H1535" s="15" t="s">
        <v>246</v>
      </c>
      <c r="I1535" s="16">
        <v>757092</v>
      </c>
      <c r="J1535" s="16">
        <v>2000000</v>
      </c>
      <c r="K1535" s="13">
        <v>189270</v>
      </c>
      <c r="L1535" s="13">
        <v>1512229</v>
      </c>
    </row>
    <row r="1536" spans="1:12" x14ac:dyDescent="0.15">
      <c r="A1536" t="s">
        <v>188</v>
      </c>
      <c r="B1536" t="s">
        <v>189</v>
      </c>
      <c r="C1536" t="s">
        <v>2269</v>
      </c>
      <c r="D1536" t="s">
        <v>2270</v>
      </c>
      <c r="E1536" s="15" t="str">
        <f t="shared" si="46"/>
        <v>691 - PROMOCAO COMERCIAL</v>
      </c>
      <c r="F1536" s="15" t="str">
        <f>VLOOKUP(A1536,tab_funcao!$A$2:$C$115,3,FALSE)</f>
        <v>23 - Comércio e Serviços</v>
      </c>
      <c r="G1536" s="15" t="str">
        <f t="shared" si="47"/>
        <v>20WZ - PROMOCAO COMERCIAL E DE INVESTIMENTOS</v>
      </c>
      <c r="H1536" s="15" t="s">
        <v>247</v>
      </c>
      <c r="I1536" s="16">
        <v>5467424</v>
      </c>
      <c r="J1536" s="16">
        <v>3872251</v>
      </c>
      <c r="L1536" s="13">
        <v>3574513</v>
      </c>
    </row>
    <row r="1537" spans="1:12" x14ac:dyDescent="0.15">
      <c r="A1537" t="s">
        <v>188</v>
      </c>
      <c r="B1537" t="s">
        <v>189</v>
      </c>
      <c r="C1537" t="s">
        <v>2269</v>
      </c>
      <c r="D1537" t="s">
        <v>2270</v>
      </c>
      <c r="E1537" s="15" t="str">
        <f t="shared" si="46"/>
        <v>691 - PROMOCAO COMERCIAL</v>
      </c>
      <c r="F1537" s="15" t="str">
        <f>VLOOKUP(A1537,tab_funcao!$A$2:$C$115,3,FALSE)</f>
        <v>23 - Comércio e Serviços</v>
      </c>
      <c r="G1537" s="15" t="str">
        <f t="shared" si="47"/>
        <v>20WZ - PROMOCAO COMERCIAL E DE INVESTIMENTOS</v>
      </c>
      <c r="H1537" s="15" t="s">
        <v>246</v>
      </c>
      <c r="I1537" s="16">
        <v>3488233</v>
      </c>
      <c r="J1537" s="16">
        <v>5618564</v>
      </c>
      <c r="K1537" s="13">
        <v>14100</v>
      </c>
      <c r="L1537" s="13">
        <v>5569564.98999999</v>
      </c>
    </row>
    <row r="1538" spans="1:12" x14ac:dyDescent="0.15">
      <c r="A1538" t="s">
        <v>188</v>
      </c>
      <c r="B1538" t="s">
        <v>189</v>
      </c>
      <c r="C1538" t="s">
        <v>2271</v>
      </c>
      <c r="D1538" t="s">
        <v>2272</v>
      </c>
      <c r="E1538" s="15" t="str">
        <f t="shared" si="46"/>
        <v>691 - PROMOCAO COMERCIAL</v>
      </c>
      <c r="F1538" s="15" t="str">
        <f>VLOOKUP(A1538,tab_funcao!$A$2:$C$115,3,FALSE)</f>
        <v>23 - Comércio e Serviços</v>
      </c>
      <c r="G1538" s="15" t="str">
        <f t="shared" si="47"/>
        <v>20ZT - PROMOCAO DO AGRONEGOCIO BRASILEIRO NO MERCADO INTERNACIONAL</v>
      </c>
      <c r="H1538" s="15" t="s">
        <v>247</v>
      </c>
      <c r="I1538" s="16">
        <v>14925808</v>
      </c>
      <c r="J1538" s="16">
        <v>4976940</v>
      </c>
      <c r="L1538" s="13">
        <v>4806628.98999999</v>
      </c>
    </row>
    <row r="1539" spans="1:12" x14ac:dyDescent="0.15">
      <c r="A1539" t="s">
        <v>188</v>
      </c>
      <c r="B1539" t="s">
        <v>189</v>
      </c>
      <c r="C1539" t="s">
        <v>2271</v>
      </c>
      <c r="D1539" t="s">
        <v>2272</v>
      </c>
      <c r="E1539" s="15" t="str">
        <f t="shared" si="46"/>
        <v>691 - PROMOCAO COMERCIAL</v>
      </c>
      <c r="F1539" s="15" t="str">
        <f>VLOOKUP(A1539,tab_funcao!$A$2:$C$115,3,FALSE)</f>
        <v>23 - Comércio e Serviços</v>
      </c>
      <c r="G1539" s="15" t="str">
        <f t="shared" si="47"/>
        <v>20ZT - PROMOCAO DO AGRONEGOCIO BRASILEIRO NO MERCADO INTERNACIONAL</v>
      </c>
      <c r="H1539" s="15" t="s">
        <v>246</v>
      </c>
      <c r="I1539" s="16">
        <v>3703925</v>
      </c>
      <c r="J1539" s="16">
        <v>7221443</v>
      </c>
      <c r="K1539" s="13">
        <v>3203924.98</v>
      </c>
      <c r="L1539" s="13">
        <v>6644354.9400000004</v>
      </c>
    </row>
    <row r="1540" spans="1:12" x14ac:dyDescent="0.15">
      <c r="A1540" t="s">
        <v>188</v>
      </c>
      <c r="B1540" t="s">
        <v>189</v>
      </c>
      <c r="C1540" t="s">
        <v>2273</v>
      </c>
      <c r="D1540" t="s">
        <v>2274</v>
      </c>
      <c r="E1540" s="15" t="str">
        <f t="shared" si="46"/>
        <v>691 - PROMOCAO COMERCIAL</v>
      </c>
      <c r="F1540" s="15" t="str">
        <f>VLOOKUP(A1540,tab_funcao!$A$2:$C$115,3,FALSE)</f>
        <v>23 - Comércio e Serviços</v>
      </c>
      <c r="G1540" s="15" t="str">
        <f t="shared" si="47"/>
        <v>210C - PROMOCAO DO DESENVOLVIMENTO DE MICRO E PEQUENAS EMPRESAS, MI</v>
      </c>
      <c r="H1540" s="15" t="s">
        <v>247</v>
      </c>
      <c r="I1540" s="16">
        <v>4804864</v>
      </c>
      <c r="J1540" s="15"/>
    </row>
    <row r="1541" spans="1:12" x14ac:dyDescent="0.15">
      <c r="A1541" t="s">
        <v>188</v>
      </c>
      <c r="B1541" t="s">
        <v>189</v>
      </c>
      <c r="C1541" t="s">
        <v>2273</v>
      </c>
      <c r="D1541" t="s">
        <v>2274</v>
      </c>
      <c r="E1541" s="15" t="str">
        <f t="shared" si="46"/>
        <v>691 - PROMOCAO COMERCIAL</v>
      </c>
      <c r="F1541" s="15" t="str">
        <f>VLOOKUP(A1541,tab_funcao!$A$2:$C$115,3,FALSE)</f>
        <v>23 - Comércio e Serviços</v>
      </c>
      <c r="G1541" s="15" t="str">
        <f t="shared" si="47"/>
        <v>210C - PROMOCAO DO DESENVOLVIMENTO DE MICRO E PEQUENAS EMPRESAS, MI</v>
      </c>
      <c r="H1541" s="15" t="s">
        <v>246</v>
      </c>
      <c r="I1541" s="16">
        <v>4804865</v>
      </c>
      <c r="J1541" s="16">
        <v>13834649</v>
      </c>
      <c r="K1541" s="13">
        <v>1201212</v>
      </c>
      <c r="L1541" s="13">
        <v>7654701</v>
      </c>
    </row>
    <row r="1542" spans="1:12" x14ac:dyDescent="0.15">
      <c r="A1542" t="s">
        <v>188</v>
      </c>
      <c r="B1542" t="s">
        <v>189</v>
      </c>
      <c r="C1542" t="s">
        <v>2275</v>
      </c>
      <c r="D1542" t="s">
        <v>2276</v>
      </c>
      <c r="E1542" s="15" t="str">
        <f t="shared" si="46"/>
        <v>691 - PROMOCAO COMERCIAL</v>
      </c>
      <c r="F1542" s="15" t="str">
        <f>VLOOKUP(A1542,tab_funcao!$A$2:$C$115,3,FALSE)</f>
        <v>23 - Comércio e Serviços</v>
      </c>
      <c r="G1542" s="15" t="str">
        <f t="shared" si="47"/>
        <v>7W59 - APOIO A INOVACAO NA FAIXA DE FRONTEIRA IMPLANTACAO DO PROJET</v>
      </c>
      <c r="H1542" s="15" t="s">
        <v>247</v>
      </c>
      <c r="I1542" s="15"/>
      <c r="J1542" s="16">
        <v>408000</v>
      </c>
      <c r="L1542" s="13">
        <v>394038</v>
      </c>
    </row>
    <row r="1543" spans="1:12" x14ac:dyDescent="0.15">
      <c r="A1543" t="s">
        <v>188</v>
      </c>
      <c r="B1543" t="s">
        <v>189</v>
      </c>
      <c r="C1543" t="s">
        <v>2275</v>
      </c>
      <c r="D1543" t="s">
        <v>2276</v>
      </c>
      <c r="E1543" s="15" t="str">
        <f t="shared" si="46"/>
        <v>691 - PROMOCAO COMERCIAL</v>
      </c>
      <c r="F1543" s="15" t="str">
        <f>VLOOKUP(A1543,tab_funcao!$A$2:$C$115,3,FALSE)</f>
        <v>23 - Comércio e Serviços</v>
      </c>
      <c r="G1543" s="15" t="str">
        <f t="shared" si="47"/>
        <v>7W59 - APOIO A INOVACAO NA FAIXA DE FRONTEIRA IMPLANTACAO DO PROJET</v>
      </c>
      <c r="H1543" s="15" t="s">
        <v>246</v>
      </c>
      <c r="I1543" s="15"/>
      <c r="J1543" s="16">
        <v>4592000</v>
      </c>
      <c r="L1543" s="13">
        <v>606535</v>
      </c>
    </row>
    <row r="1544" spans="1:12" x14ac:dyDescent="0.15">
      <c r="A1544" t="s">
        <v>190</v>
      </c>
      <c r="B1544" t="s">
        <v>191</v>
      </c>
      <c r="C1544" t="s">
        <v>2277</v>
      </c>
      <c r="D1544" t="s">
        <v>2278</v>
      </c>
      <c r="E1544" s="15" t="str">
        <f t="shared" si="46"/>
        <v>693 - COMERCIO EXTERIOR</v>
      </c>
      <c r="F1544" s="15" t="str">
        <f>VLOOKUP(A1544,tab_funcao!$A$2:$C$115,3,FALSE)</f>
        <v>23 - Comércio e Serviços</v>
      </c>
      <c r="G1544" s="15" t="str">
        <f t="shared" si="47"/>
        <v>009J - SUBVENCAO ECONOMICA NOS FINANCIAMENTOS DESTINADOS A REESTRUT</v>
      </c>
      <c r="H1544" s="15" t="s">
        <v>247</v>
      </c>
      <c r="I1544" s="16">
        <v>250000</v>
      </c>
      <c r="J1544" s="16">
        <v>1200000</v>
      </c>
      <c r="K1544" s="13">
        <v>250000</v>
      </c>
      <c r="L1544" s="13">
        <v>1200000</v>
      </c>
    </row>
    <row r="1545" spans="1:12" x14ac:dyDescent="0.15">
      <c r="A1545" t="s">
        <v>190</v>
      </c>
      <c r="B1545" t="s">
        <v>191</v>
      </c>
      <c r="C1545" t="s">
        <v>2279</v>
      </c>
      <c r="D1545" t="s">
        <v>2280</v>
      </c>
      <c r="E1545" s="15" t="str">
        <f t="shared" si="46"/>
        <v>693 - COMERCIO EXTERIOR</v>
      </c>
      <c r="F1545" s="15" t="str">
        <f>VLOOKUP(A1545,tab_funcao!$A$2:$C$115,3,FALSE)</f>
        <v>23 - Comércio e Serviços</v>
      </c>
      <c r="G1545" s="15" t="str">
        <f t="shared" si="47"/>
        <v>0267 - SUBVENCAO ECONOMICA EM OPERACOES NO AMBITO DO PROGRAMA DE FI</v>
      </c>
      <c r="H1545" s="15" t="s">
        <v>247</v>
      </c>
      <c r="I1545" s="16">
        <v>1060000000</v>
      </c>
      <c r="J1545" s="16">
        <v>1600000000</v>
      </c>
      <c r="K1545" s="13">
        <v>888556110</v>
      </c>
      <c r="L1545" s="13">
        <v>360992684</v>
      </c>
    </row>
    <row r="1546" spans="1:12" x14ac:dyDescent="0.15">
      <c r="A1546" t="s">
        <v>190</v>
      </c>
      <c r="B1546" t="s">
        <v>191</v>
      </c>
      <c r="C1546" t="s">
        <v>2281</v>
      </c>
      <c r="D1546" t="s">
        <v>2282</v>
      </c>
      <c r="E1546" s="15" t="str">
        <f t="shared" si="46"/>
        <v>693 - COMERCIO EXTERIOR</v>
      </c>
      <c r="F1546" s="15" t="str">
        <f>VLOOKUP(A1546,tab_funcao!$A$2:$C$115,3,FALSE)</f>
        <v>23 - Comércio e Serviços</v>
      </c>
      <c r="G1546" s="15" t="str">
        <f t="shared" si="47"/>
        <v>0A84 - FINANCIAMENTO DE OPERACOES NO AMBITO DO PROGRAMA DE FINANCIA</v>
      </c>
      <c r="H1546" s="15" t="s">
        <v>247</v>
      </c>
      <c r="I1546" s="16">
        <v>1265082905</v>
      </c>
      <c r="J1546" s="16">
        <v>1217802740</v>
      </c>
      <c r="K1546" s="13">
        <v>0</v>
      </c>
      <c r="L1546" s="13">
        <v>1217802740</v>
      </c>
    </row>
    <row r="1547" spans="1:12" x14ac:dyDescent="0.15">
      <c r="A1547" t="s">
        <v>190</v>
      </c>
      <c r="B1547" t="s">
        <v>191</v>
      </c>
      <c r="C1547" t="s">
        <v>2281</v>
      </c>
      <c r="D1547" t="s">
        <v>2282</v>
      </c>
      <c r="E1547" s="15" t="str">
        <f t="shared" si="46"/>
        <v>693 - COMERCIO EXTERIOR</v>
      </c>
      <c r="F1547" s="15" t="str">
        <f>VLOOKUP(A1547,tab_funcao!$A$2:$C$115,3,FALSE)</f>
        <v>23 - Comércio e Serviços</v>
      </c>
      <c r="G1547" s="15" t="str">
        <f t="shared" si="47"/>
        <v>0A84 - FINANCIAMENTO DE OPERACOES NO AMBITO DO PROGRAMA DE FINANCIA</v>
      </c>
      <c r="H1547" s="15" t="s">
        <v>246</v>
      </c>
      <c r="I1547" s="16">
        <v>734917094</v>
      </c>
      <c r="J1547" s="16">
        <v>882197260</v>
      </c>
      <c r="K1547" s="13">
        <v>0</v>
      </c>
      <c r="L1547" s="13">
        <v>882197260</v>
      </c>
    </row>
    <row r="1548" spans="1:12" x14ac:dyDescent="0.15">
      <c r="A1548" t="s">
        <v>190</v>
      </c>
      <c r="B1548" t="s">
        <v>191</v>
      </c>
      <c r="C1548" t="s">
        <v>2283</v>
      </c>
      <c r="D1548" t="s">
        <v>2284</v>
      </c>
      <c r="E1548" s="15" t="str">
        <f t="shared" ref="E1548:E1611" si="48">A1548&amp;" - "&amp;B1548</f>
        <v>693 - COMERCIO EXTERIOR</v>
      </c>
      <c r="F1548" s="15" t="str">
        <f>VLOOKUP(A1548,tab_funcao!$A$2:$C$115,3,FALSE)</f>
        <v>23 - Comércio e Serviços</v>
      </c>
      <c r="G1548" s="15" t="str">
        <f t="shared" ref="G1548:G1611" si="49">C1548&amp;" - "&amp;D1548</f>
        <v>20TU - MANUTENCAO, DESENVOLVIMENTO E MODERNIZACAO DE SISTEMAS INFOR</v>
      </c>
      <c r="H1548" s="15" t="s">
        <v>246</v>
      </c>
      <c r="I1548" s="16">
        <v>38664189</v>
      </c>
      <c r="J1548" s="16">
        <v>53305971</v>
      </c>
      <c r="K1548" s="13">
        <v>9601164</v>
      </c>
      <c r="L1548" s="13">
        <v>56757588</v>
      </c>
    </row>
    <row r="1549" spans="1:12" x14ac:dyDescent="0.15">
      <c r="A1549" t="s">
        <v>190</v>
      </c>
      <c r="B1549" t="s">
        <v>191</v>
      </c>
      <c r="C1549" t="s">
        <v>2285</v>
      </c>
      <c r="D1549" t="s">
        <v>2286</v>
      </c>
      <c r="E1549" s="15" t="str">
        <f t="shared" si="48"/>
        <v>693 - COMERCIO EXTERIOR</v>
      </c>
      <c r="F1549" s="15" t="str">
        <f>VLOOKUP(A1549,tab_funcao!$A$2:$C$115,3,FALSE)</f>
        <v>23 - Comércio e Serviços</v>
      </c>
      <c r="G1549" s="15" t="str">
        <f t="shared" si="49"/>
        <v>20ZO - PROMOCAO E GESTAO DO COMERCIO EXTERIOR</v>
      </c>
      <c r="H1549" s="15" t="s">
        <v>246</v>
      </c>
      <c r="I1549" s="16">
        <v>3186662</v>
      </c>
      <c r="J1549" s="16">
        <v>3228747</v>
      </c>
      <c r="K1549" s="13">
        <v>896658</v>
      </c>
      <c r="L1549" s="13">
        <v>1451722</v>
      </c>
    </row>
    <row r="1550" spans="1:12" x14ac:dyDescent="0.15">
      <c r="A1550" t="s">
        <v>190</v>
      </c>
      <c r="B1550" t="s">
        <v>191</v>
      </c>
      <c r="C1550" t="s">
        <v>2287</v>
      </c>
      <c r="D1550" t="s">
        <v>2288</v>
      </c>
      <c r="E1550" s="15" t="str">
        <f t="shared" si="48"/>
        <v>693 - COMERCIO EXTERIOR</v>
      </c>
      <c r="F1550" s="15" t="str">
        <f>VLOOKUP(A1550,tab_funcao!$A$2:$C$115,3,FALSE)</f>
        <v>23 - Comércio e Serviços</v>
      </c>
      <c r="G1550" s="15" t="str">
        <f t="shared" si="49"/>
        <v>7W54 - IMPLANTACAO E DESENVOLVIMENTO DE ZONAS DE PROCESSAMENTO DE E</v>
      </c>
      <c r="H1550" s="15" t="s">
        <v>246</v>
      </c>
      <c r="I1550" s="15"/>
      <c r="J1550" s="15"/>
      <c r="L1550" s="13">
        <v>10000</v>
      </c>
    </row>
    <row r="1551" spans="1:12" x14ac:dyDescent="0.15">
      <c r="A1551" t="s">
        <v>192</v>
      </c>
      <c r="B1551" t="s">
        <v>193</v>
      </c>
      <c r="C1551" t="s">
        <v>2289</v>
      </c>
      <c r="D1551" t="s">
        <v>2290</v>
      </c>
      <c r="E1551" s="15" t="str">
        <f t="shared" si="48"/>
        <v>694 - SERVICOS FINANCEIROS</v>
      </c>
      <c r="F1551" s="15" t="str">
        <f>VLOOKUP(A1551,tab_funcao!$A$2:$C$115,3,FALSE)</f>
        <v>23 - Comércio e Serviços</v>
      </c>
      <c r="G1551" s="15" t="str">
        <f t="shared" si="49"/>
        <v>00IG - CONCESSAO DE FINANCIAMENTO ESTUDANTIL - FIES (LEI N. 10.260,</v>
      </c>
      <c r="H1551" s="15" t="s">
        <v>247</v>
      </c>
      <c r="I1551" s="16">
        <v>2912635753</v>
      </c>
      <c r="J1551" s="16">
        <v>304888343</v>
      </c>
      <c r="K1551" s="13">
        <v>2912635753</v>
      </c>
      <c r="L1551" s="13">
        <v>304888343</v>
      </c>
    </row>
    <row r="1552" spans="1:12" x14ac:dyDescent="0.15">
      <c r="A1552" t="s">
        <v>192</v>
      </c>
      <c r="B1552" t="s">
        <v>193</v>
      </c>
      <c r="C1552" t="s">
        <v>2289</v>
      </c>
      <c r="D1552" t="s">
        <v>2290</v>
      </c>
      <c r="E1552" s="15" t="str">
        <f t="shared" si="48"/>
        <v>694 - SERVICOS FINANCEIROS</v>
      </c>
      <c r="F1552" s="15" t="str">
        <f>VLOOKUP(A1552,tab_funcao!$A$2:$C$115,3,FALSE)</f>
        <v>23 - Comércio e Serviços</v>
      </c>
      <c r="G1552" s="15" t="str">
        <f t="shared" si="49"/>
        <v>00IG - CONCESSAO DE FINANCIAMENTO ESTUDANTIL - FIES (LEI N. 10.260,</v>
      </c>
      <c r="H1552" s="15" t="s">
        <v>246</v>
      </c>
      <c r="I1552" s="16">
        <v>5568908720</v>
      </c>
      <c r="J1552" s="16">
        <v>8555625593</v>
      </c>
      <c r="K1552" s="13">
        <v>5568908720</v>
      </c>
      <c r="L1552" s="13">
        <v>8555625593</v>
      </c>
    </row>
    <row r="1553" spans="1:12" x14ac:dyDescent="0.15">
      <c r="A1553" t="s">
        <v>194</v>
      </c>
      <c r="B1553" t="s">
        <v>195</v>
      </c>
      <c r="C1553" t="s">
        <v>2291</v>
      </c>
      <c r="D1553" t="s">
        <v>2292</v>
      </c>
      <c r="E1553" s="15" t="str">
        <f t="shared" si="48"/>
        <v>695 - TURISMO</v>
      </c>
      <c r="F1553" s="15" t="str">
        <f>VLOOKUP(A1553,tab_funcao!$A$2:$C$115,3,FALSE)</f>
        <v>23 - Comércio e Serviços</v>
      </c>
      <c r="G1553" s="15" t="str">
        <f t="shared" si="49"/>
        <v>0454 - FINANCIAMENTO DA INFRAESTRUTURA TURISTICA NACIONAL</v>
      </c>
      <c r="H1553" s="15" t="s">
        <v>246</v>
      </c>
      <c r="I1553" s="16">
        <v>55579424</v>
      </c>
      <c r="J1553" s="16">
        <v>32311767</v>
      </c>
      <c r="K1553" s="13">
        <v>55579424</v>
      </c>
      <c r="L1553" s="13">
        <v>5032311767</v>
      </c>
    </row>
    <row r="1554" spans="1:12" x14ac:dyDescent="0.15">
      <c r="A1554" t="s">
        <v>194</v>
      </c>
      <c r="B1554" t="s">
        <v>195</v>
      </c>
      <c r="C1554" t="s">
        <v>2293</v>
      </c>
      <c r="D1554" t="s">
        <v>2294</v>
      </c>
      <c r="E1554" s="15" t="str">
        <f t="shared" si="48"/>
        <v>695 - TURISMO</v>
      </c>
      <c r="F1554" s="15" t="str">
        <f>VLOOKUP(A1554,tab_funcao!$A$2:$C$115,3,FALSE)</f>
        <v>23 - Comércio e Serviços</v>
      </c>
      <c r="G1554" s="15" t="str">
        <f t="shared" si="49"/>
        <v>10V0 - APOIO A PROJETOS DE INFRAESTRUTURA TURISTICA</v>
      </c>
      <c r="H1554" s="15" t="s">
        <v>247</v>
      </c>
      <c r="I1554" s="16">
        <v>529769</v>
      </c>
      <c r="J1554" s="16">
        <v>612000</v>
      </c>
      <c r="L1554" s="13">
        <v>514576132</v>
      </c>
    </row>
    <row r="1555" spans="1:12" x14ac:dyDescent="0.15">
      <c r="A1555" t="s">
        <v>194</v>
      </c>
      <c r="B1555" t="s">
        <v>195</v>
      </c>
      <c r="C1555" t="s">
        <v>2293</v>
      </c>
      <c r="D1555" t="s">
        <v>2294</v>
      </c>
      <c r="E1555" s="15" t="str">
        <f t="shared" si="48"/>
        <v>695 - TURISMO</v>
      </c>
      <c r="F1555" s="15" t="str">
        <f>VLOOKUP(A1555,tab_funcao!$A$2:$C$115,3,FALSE)</f>
        <v>23 - Comércio e Serviços</v>
      </c>
      <c r="G1555" s="15" t="str">
        <f t="shared" si="49"/>
        <v>10V0 - APOIO A PROJETOS DE INFRAESTRUTURA TURISTICA</v>
      </c>
      <c r="H1555" s="15" t="s">
        <v>246</v>
      </c>
      <c r="I1555" s="16">
        <v>20470230</v>
      </c>
      <c r="J1555" s="16">
        <v>4671349</v>
      </c>
      <c r="L1555" s="13">
        <v>245702671</v>
      </c>
    </row>
    <row r="1556" spans="1:12" x14ac:dyDescent="0.15">
      <c r="A1556" t="s">
        <v>194</v>
      </c>
      <c r="B1556" t="s">
        <v>195</v>
      </c>
      <c r="C1556" t="s">
        <v>2295</v>
      </c>
      <c r="D1556" t="s">
        <v>2296</v>
      </c>
      <c r="E1556" s="15" t="str">
        <f t="shared" si="48"/>
        <v>695 - TURISMO</v>
      </c>
      <c r="F1556" s="15" t="str">
        <f>VLOOKUP(A1556,tab_funcao!$A$2:$C$115,3,FALSE)</f>
        <v>23 - Comércio e Serviços</v>
      </c>
      <c r="G1556" s="15" t="str">
        <f t="shared" si="49"/>
        <v>14TJ - PARTICIPACAO DA UNIAO NA IMPLEMENTACAO DO PROGRAMA NACIONAL</v>
      </c>
      <c r="H1556" s="15" t="s">
        <v>247</v>
      </c>
      <c r="I1556" s="15"/>
      <c r="J1556" s="16">
        <v>81600</v>
      </c>
      <c r="L1556" s="13">
        <v>0</v>
      </c>
    </row>
    <row r="1557" spans="1:12" x14ac:dyDescent="0.15">
      <c r="A1557" t="s">
        <v>194</v>
      </c>
      <c r="B1557" t="s">
        <v>195</v>
      </c>
      <c r="C1557" t="s">
        <v>2295</v>
      </c>
      <c r="D1557" t="s">
        <v>2296</v>
      </c>
      <c r="E1557" s="15" t="str">
        <f t="shared" si="48"/>
        <v>695 - TURISMO</v>
      </c>
      <c r="F1557" s="15" t="str">
        <f>VLOOKUP(A1557,tab_funcao!$A$2:$C$115,3,FALSE)</f>
        <v>23 - Comércio e Serviços</v>
      </c>
      <c r="G1557" s="15" t="str">
        <f t="shared" si="49"/>
        <v>14TJ - PARTICIPACAO DA UNIAO NA IMPLEMENTACAO DO PROGRAMA NACIONAL</v>
      </c>
      <c r="H1557" s="15" t="s">
        <v>246</v>
      </c>
      <c r="I1557" s="16">
        <v>5000000</v>
      </c>
      <c r="J1557" s="16">
        <v>9658721</v>
      </c>
      <c r="L1557" s="13">
        <v>0</v>
      </c>
    </row>
    <row r="1558" spans="1:12" x14ac:dyDescent="0.15">
      <c r="A1558" t="s">
        <v>194</v>
      </c>
      <c r="B1558" t="s">
        <v>195</v>
      </c>
      <c r="C1558" t="s">
        <v>2297</v>
      </c>
      <c r="D1558" t="s">
        <v>2298</v>
      </c>
      <c r="E1558" s="15" t="str">
        <f t="shared" si="48"/>
        <v>695 - TURISMO</v>
      </c>
      <c r="F1558" s="15" t="str">
        <f>VLOOKUP(A1558,tab_funcao!$A$2:$C$115,3,FALSE)</f>
        <v>23 - Comércio e Serviços</v>
      </c>
      <c r="G1558" s="15" t="str">
        <f t="shared" si="49"/>
        <v>15P0 - APOIO PARA PAVIMENTACAO E URBANIZACAO DA ESTRADA PARQUE ROTA</v>
      </c>
      <c r="H1558" s="15" t="s">
        <v>246</v>
      </c>
      <c r="I1558" s="16">
        <v>2238869</v>
      </c>
      <c r="J1558" s="16">
        <v>4566094</v>
      </c>
      <c r="L1558" s="13">
        <v>0</v>
      </c>
    </row>
    <row r="1559" spans="1:12" x14ac:dyDescent="0.15">
      <c r="A1559" t="s">
        <v>194</v>
      </c>
      <c r="B1559" t="s">
        <v>195</v>
      </c>
      <c r="C1559" t="s">
        <v>2299</v>
      </c>
      <c r="D1559" t="s">
        <v>2300</v>
      </c>
      <c r="E1559" s="15" t="str">
        <f t="shared" si="48"/>
        <v>695 - TURISMO</v>
      </c>
      <c r="F1559" s="15" t="str">
        <f>VLOOKUP(A1559,tab_funcao!$A$2:$C$115,3,FALSE)</f>
        <v>23 - Comércio e Serviços</v>
      </c>
      <c r="G1559" s="15" t="str">
        <f t="shared" si="49"/>
        <v>15P1 - APOIO A CONSTRUCAO DA SEGUNDA ETAPA DO GALPAO FABRICA DO SAM</v>
      </c>
      <c r="H1559" s="15" t="s">
        <v>246</v>
      </c>
      <c r="I1559" s="16">
        <v>2254030</v>
      </c>
      <c r="J1559" s="16">
        <v>4806415</v>
      </c>
      <c r="L1559" s="13">
        <v>0</v>
      </c>
    </row>
    <row r="1560" spans="1:12" x14ac:dyDescent="0.15">
      <c r="A1560" t="s">
        <v>194</v>
      </c>
      <c r="B1560" t="s">
        <v>195</v>
      </c>
      <c r="C1560" t="s">
        <v>2301</v>
      </c>
      <c r="D1560" t="s">
        <v>2302</v>
      </c>
      <c r="E1560" s="15" t="str">
        <f t="shared" si="48"/>
        <v>695 - TURISMO</v>
      </c>
      <c r="F1560" s="15" t="str">
        <f>VLOOKUP(A1560,tab_funcao!$A$2:$C$115,3,FALSE)</f>
        <v>23 - Comércio e Serviços</v>
      </c>
      <c r="G1560" s="15" t="str">
        <f t="shared" si="49"/>
        <v>15P2 - APOIO PARA IMPLANTACAO E PAVIMENTACAO DO TRECHO DA ROTA CAMI</v>
      </c>
      <c r="H1560" s="15" t="s">
        <v>246</v>
      </c>
      <c r="I1560" s="16">
        <v>1019713</v>
      </c>
      <c r="J1560" s="16">
        <v>5407217</v>
      </c>
      <c r="L1560" s="13">
        <v>0</v>
      </c>
    </row>
    <row r="1561" spans="1:12" x14ac:dyDescent="0.15">
      <c r="A1561" t="s">
        <v>194</v>
      </c>
      <c r="B1561" t="s">
        <v>195</v>
      </c>
      <c r="C1561" t="s">
        <v>2303</v>
      </c>
      <c r="D1561" t="s">
        <v>2304</v>
      </c>
      <c r="E1561" s="15" t="str">
        <f t="shared" si="48"/>
        <v>695 - TURISMO</v>
      </c>
      <c r="F1561" s="15" t="str">
        <f>VLOOKUP(A1561,tab_funcao!$A$2:$C$115,3,FALSE)</f>
        <v>23 - Comércio e Serviços</v>
      </c>
      <c r="G1561" s="15" t="str">
        <f t="shared" si="49"/>
        <v>15P3 - APOIO PARA IMPLANTACAO E PAVIMENTACAO DA ESTRADA PARQUE BARR</v>
      </c>
      <c r="H1561" s="15" t="s">
        <v>246</v>
      </c>
      <c r="I1561" s="16">
        <v>2011828</v>
      </c>
      <c r="J1561" s="16">
        <v>3244330</v>
      </c>
      <c r="L1561" s="13">
        <v>0</v>
      </c>
    </row>
    <row r="1562" spans="1:12" x14ac:dyDescent="0.15">
      <c r="A1562" t="s">
        <v>194</v>
      </c>
      <c r="B1562" t="s">
        <v>195</v>
      </c>
      <c r="C1562" t="s">
        <v>2305</v>
      </c>
      <c r="D1562" t="s">
        <v>2306</v>
      </c>
      <c r="E1562" s="15" t="str">
        <f t="shared" si="48"/>
        <v>695 - TURISMO</v>
      </c>
      <c r="F1562" s="15" t="str">
        <f>VLOOKUP(A1562,tab_funcao!$A$2:$C$115,3,FALSE)</f>
        <v>23 - Comércio e Serviços</v>
      </c>
      <c r="G1562" s="15" t="str">
        <f t="shared" si="49"/>
        <v>20Y3 - PROMOCAO E MARKETING DO TURISMO NO MERCADO NACIONAL</v>
      </c>
      <c r="H1562" s="15" t="s">
        <v>247</v>
      </c>
      <c r="I1562" s="16">
        <v>13496425</v>
      </c>
      <c r="J1562" s="16">
        <v>15343617</v>
      </c>
      <c r="L1562" s="13">
        <v>14818558</v>
      </c>
    </row>
    <row r="1563" spans="1:12" x14ac:dyDescent="0.15">
      <c r="A1563" t="s">
        <v>194</v>
      </c>
      <c r="B1563" t="s">
        <v>195</v>
      </c>
      <c r="C1563" t="s">
        <v>2305</v>
      </c>
      <c r="D1563" t="s">
        <v>2306</v>
      </c>
      <c r="E1563" s="15" t="str">
        <f t="shared" si="48"/>
        <v>695 - TURISMO</v>
      </c>
      <c r="F1563" s="15" t="str">
        <f>VLOOKUP(A1563,tab_funcao!$A$2:$C$115,3,FALSE)</f>
        <v>23 - Comércio e Serviços</v>
      </c>
      <c r="G1563" s="15" t="str">
        <f t="shared" si="49"/>
        <v>20Y3 - PROMOCAO E MARKETING DO TURISMO NO MERCADO NACIONAL</v>
      </c>
      <c r="H1563" s="15" t="s">
        <v>246</v>
      </c>
      <c r="I1563" s="16">
        <v>11979619</v>
      </c>
      <c r="J1563" s="16">
        <v>22263287</v>
      </c>
      <c r="K1563" s="13">
        <v>718340</v>
      </c>
      <c r="L1563" s="13">
        <v>30232898</v>
      </c>
    </row>
    <row r="1564" spans="1:12" x14ac:dyDescent="0.15">
      <c r="A1564" t="s">
        <v>194</v>
      </c>
      <c r="B1564" t="s">
        <v>195</v>
      </c>
      <c r="C1564" t="s">
        <v>2307</v>
      </c>
      <c r="D1564" t="s">
        <v>2308</v>
      </c>
      <c r="E1564" s="15" t="str">
        <f t="shared" si="48"/>
        <v>695 - TURISMO</v>
      </c>
      <c r="F1564" s="15" t="str">
        <f>VLOOKUP(A1564,tab_funcao!$A$2:$C$115,3,FALSE)</f>
        <v>23 - Comércio e Serviços</v>
      </c>
      <c r="G1564" s="15" t="str">
        <f t="shared" si="49"/>
        <v>20Y4 - ARTICULACAO E ORDENAMENTO TURISTICO</v>
      </c>
      <c r="H1564" s="15" t="s">
        <v>247</v>
      </c>
      <c r="I1564" s="15"/>
      <c r="J1564" s="16">
        <v>1208505</v>
      </c>
      <c r="L1564" s="13">
        <v>1167150</v>
      </c>
    </row>
    <row r="1565" spans="1:12" x14ac:dyDescent="0.15">
      <c r="A1565" t="s">
        <v>194</v>
      </c>
      <c r="B1565" t="s">
        <v>195</v>
      </c>
      <c r="C1565" t="s">
        <v>2307</v>
      </c>
      <c r="D1565" t="s">
        <v>2308</v>
      </c>
      <c r="E1565" s="15" t="str">
        <f t="shared" si="48"/>
        <v>695 - TURISMO</v>
      </c>
      <c r="F1565" s="15" t="str">
        <f>VLOOKUP(A1565,tab_funcao!$A$2:$C$115,3,FALSE)</f>
        <v>23 - Comércio e Serviços</v>
      </c>
      <c r="G1565" s="15" t="str">
        <f t="shared" si="49"/>
        <v>20Y4 - ARTICULACAO E ORDENAMENTO TURISTICO</v>
      </c>
      <c r="H1565" s="15" t="s">
        <v>246</v>
      </c>
      <c r="I1565" s="15"/>
      <c r="J1565" s="16">
        <v>1753517</v>
      </c>
      <c r="L1565" s="13">
        <v>1613387</v>
      </c>
    </row>
    <row r="1566" spans="1:12" x14ac:dyDescent="0.15">
      <c r="A1566" t="s">
        <v>194</v>
      </c>
      <c r="B1566" t="s">
        <v>195</v>
      </c>
      <c r="C1566" t="s">
        <v>2309</v>
      </c>
      <c r="D1566" t="s">
        <v>2310</v>
      </c>
      <c r="E1566" s="15" t="str">
        <f t="shared" si="48"/>
        <v>695 - TURISMO</v>
      </c>
      <c r="F1566" s="15" t="str">
        <f>VLOOKUP(A1566,tab_funcao!$A$2:$C$115,3,FALSE)</f>
        <v>23 - Comércio e Serviços</v>
      </c>
      <c r="G1566" s="15" t="str">
        <f t="shared" si="49"/>
        <v>20Y5 - PROMOCAO TURISTICA DO BRASIL NO EXTERIOR</v>
      </c>
      <c r="H1566" s="15" t="s">
        <v>247</v>
      </c>
      <c r="I1566" s="15"/>
      <c r="J1566" s="16">
        <v>10857847</v>
      </c>
      <c r="L1566" s="13">
        <v>0</v>
      </c>
    </row>
    <row r="1567" spans="1:12" x14ac:dyDescent="0.15">
      <c r="A1567" t="s">
        <v>194</v>
      </c>
      <c r="B1567" t="s">
        <v>195</v>
      </c>
      <c r="C1567" t="s">
        <v>2309</v>
      </c>
      <c r="D1567" t="s">
        <v>2310</v>
      </c>
      <c r="E1567" s="15" t="str">
        <f t="shared" si="48"/>
        <v>695 - TURISMO</v>
      </c>
      <c r="F1567" s="15" t="str">
        <f>VLOOKUP(A1567,tab_funcao!$A$2:$C$115,3,FALSE)</f>
        <v>23 - Comércio e Serviços</v>
      </c>
      <c r="G1567" s="15" t="str">
        <f t="shared" si="49"/>
        <v>20Y5 - PROMOCAO TURISTICA DO BRASIL NO EXTERIOR</v>
      </c>
      <c r="H1567" s="15" t="s">
        <v>246</v>
      </c>
      <c r="I1567" s="15"/>
      <c r="J1567" s="16">
        <v>15754523</v>
      </c>
      <c r="L1567" s="13">
        <v>73320</v>
      </c>
    </row>
    <row r="1568" spans="1:12" x14ac:dyDescent="0.15">
      <c r="A1568" t="s">
        <v>194</v>
      </c>
      <c r="B1568" t="s">
        <v>195</v>
      </c>
      <c r="C1568" t="s">
        <v>2311</v>
      </c>
      <c r="D1568" t="s">
        <v>2312</v>
      </c>
      <c r="E1568" s="15" t="str">
        <f t="shared" si="48"/>
        <v>695 - TURISMO</v>
      </c>
      <c r="F1568" s="15" t="str">
        <f>VLOOKUP(A1568,tab_funcao!$A$2:$C$115,3,FALSE)</f>
        <v>23 - Comércio e Serviços</v>
      </c>
      <c r="G1568" s="15" t="str">
        <f t="shared" si="49"/>
        <v>218G - GESTAO, INOVACAO E INTELIGENCIA COMPETITIVA DO TURISMO</v>
      </c>
      <c r="H1568" s="15" t="s">
        <v>247</v>
      </c>
      <c r="I1568" s="16">
        <v>2330984</v>
      </c>
      <c r="J1568" s="16">
        <v>1360580</v>
      </c>
      <c r="L1568" s="13">
        <v>1314021</v>
      </c>
    </row>
    <row r="1569" spans="1:12" x14ac:dyDescent="0.15">
      <c r="A1569" t="s">
        <v>194</v>
      </c>
      <c r="B1569" t="s">
        <v>195</v>
      </c>
      <c r="C1569" t="s">
        <v>2311</v>
      </c>
      <c r="D1569" t="s">
        <v>2312</v>
      </c>
      <c r="E1569" s="15" t="str">
        <f t="shared" si="48"/>
        <v>695 - TURISMO</v>
      </c>
      <c r="F1569" s="15" t="str">
        <f>VLOOKUP(A1569,tab_funcao!$A$2:$C$115,3,FALSE)</f>
        <v>23 - Comércio e Serviços</v>
      </c>
      <c r="G1569" s="15" t="str">
        <f t="shared" si="49"/>
        <v>218G - GESTAO, INOVACAO E INTELIGENCIA COMPETITIVA DO TURISMO</v>
      </c>
      <c r="H1569" s="15" t="s">
        <v>246</v>
      </c>
      <c r="I1569" s="16">
        <v>2069015</v>
      </c>
      <c r="J1569" s="16">
        <v>1974176</v>
      </c>
      <c r="K1569" s="13">
        <v>117600</v>
      </c>
      <c r="L1569" s="13">
        <v>2182952</v>
      </c>
    </row>
    <row r="1570" spans="1:12" x14ac:dyDescent="0.15">
      <c r="A1570" t="s">
        <v>194</v>
      </c>
      <c r="B1570" t="s">
        <v>195</v>
      </c>
      <c r="C1570" t="s">
        <v>2313</v>
      </c>
      <c r="D1570" t="s">
        <v>2314</v>
      </c>
      <c r="E1570" s="15" t="str">
        <f t="shared" si="48"/>
        <v>695 - TURISMO</v>
      </c>
      <c r="F1570" s="15" t="str">
        <f>VLOOKUP(A1570,tab_funcao!$A$2:$C$115,3,FALSE)</f>
        <v>23 - Comércio e Serviços</v>
      </c>
      <c r="G1570" s="15" t="str">
        <f t="shared" si="49"/>
        <v>218H - SUSTENTABILIDADE, FORMALIZACAO, POSICIONAMENTO E APOIO A COM</v>
      </c>
      <c r="H1570" s="15" t="s">
        <v>247</v>
      </c>
      <c r="I1570" s="16">
        <v>2994486</v>
      </c>
      <c r="J1570" s="16">
        <v>3524955</v>
      </c>
      <c r="L1570" s="13">
        <v>0</v>
      </c>
    </row>
    <row r="1571" spans="1:12" x14ac:dyDescent="0.15">
      <c r="A1571" t="s">
        <v>194</v>
      </c>
      <c r="B1571" t="s">
        <v>195</v>
      </c>
      <c r="C1571" t="s">
        <v>2313</v>
      </c>
      <c r="D1571" t="s">
        <v>2314</v>
      </c>
      <c r="E1571" s="15" t="str">
        <f t="shared" si="48"/>
        <v>695 - TURISMO</v>
      </c>
      <c r="F1571" s="15" t="str">
        <f>VLOOKUP(A1571,tab_funcao!$A$2:$C$115,3,FALSE)</f>
        <v>23 - Comércio e Serviços</v>
      </c>
      <c r="G1571" s="15" t="str">
        <f t="shared" si="49"/>
        <v>218H - SUSTENTABILIDADE, FORMALIZACAO, POSICIONAMENTO E APOIO A COM</v>
      </c>
      <c r="H1571" s="15" t="s">
        <v>246</v>
      </c>
      <c r="I1571" s="16">
        <v>2657948</v>
      </c>
      <c r="J1571" s="16">
        <v>5114641</v>
      </c>
      <c r="K1571" s="13">
        <v>286410</v>
      </c>
      <c r="L1571" s="13">
        <v>6514880</v>
      </c>
    </row>
    <row r="1572" spans="1:12" x14ac:dyDescent="0.15">
      <c r="A1572" t="s">
        <v>194</v>
      </c>
      <c r="B1572" t="s">
        <v>195</v>
      </c>
      <c r="C1572" t="s">
        <v>2315</v>
      </c>
      <c r="D1572" t="s">
        <v>2316</v>
      </c>
      <c r="E1572" s="15" t="str">
        <f t="shared" si="48"/>
        <v>695 - TURISMO</v>
      </c>
      <c r="F1572" s="15" t="str">
        <f>VLOOKUP(A1572,tab_funcao!$A$2:$C$115,3,FALSE)</f>
        <v>23 - Comércio e Serviços</v>
      </c>
      <c r="G1572" s="15" t="str">
        <f t="shared" si="49"/>
        <v>21AA - FOMENTO E IMPLEMENTACAO DE PROJETOS RELACIONADOS A AREAS PRO</v>
      </c>
      <c r="H1572" s="15" t="s">
        <v>247</v>
      </c>
      <c r="I1572" s="16">
        <v>171866</v>
      </c>
      <c r="J1572" s="16">
        <v>101184</v>
      </c>
      <c r="L1572" s="13">
        <v>97721</v>
      </c>
    </row>
    <row r="1573" spans="1:12" x14ac:dyDescent="0.15">
      <c r="A1573" t="s">
        <v>194</v>
      </c>
      <c r="B1573" t="s">
        <v>195</v>
      </c>
      <c r="C1573" t="s">
        <v>2315</v>
      </c>
      <c r="D1573" t="s">
        <v>2316</v>
      </c>
      <c r="E1573" s="15" t="str">
        <f t="shared" si="48"/>
        <v>695 - TURISMO</v>
      </c>
      <c r="F1573" s="15" t="str">
        <f>VLOOKUP(A1573,tab_funcao!$A$2:$C$115,3,FALSE)</f>
        <v>23 - Comércio e Serviços</v>
      </c>
      <c r="G1573" s="15" t="str">
        <f t="shared" si="49"/>
        <v>21AA - FOMENTO E IMPLEMENTACAO DE PROJETOS RELACIONADOS A AREAS PRO</v>
      </c>
      <c r="H1573" s="15" t="s">
        <v>246</v>
      </c>
      <c r="I1573" s="16">
        <v>183534</v>
      </c>
      <c r="J1573" s="16">
        <v>156816</v>
      </c>
      <c r="L1573" s="13">
        <v>393995</v>
      </c>
    </row>
    <row r="1574" spans="1:12" x14ac:dyDescent="0.15">
      <c r="A1574" t="s">
        <v>194</v>
      </c>
      <c r="B1574" t="s">
        <v>195</v>
      </c>
      <c r="C1574" t="s">
        <v>2317</v>
      </c>
      <c r="D1574" t="s">
        <v>2318</v>
      </c>
      <c r="E1574" s="15" t="str">
        <f t="shared" si="48"/>
        <v>695 - TURISMO</v>
      </c>
      <c r="F1574" s="15" t="str">
        <f>VLOOKUP(A1574,tab_funcao!$A$2:$C$115,3,FALSE)</f>
        <v>23 - Comércio e Serviços</v>
      </c>
      <c r="G1574" s="15" t="str">
        <f t="shared" si="49"/>
        <v>21AM - ARTICULACAO, COOPERACAO E ATUACAO INTEGRADA PARA O DESENVOLV</v>
      </c>
      <c r="H1574" s="15" t="s">
        <v>247</v>
      </c>
      <c r="I1574" s="15"/>
      <c r="J1574" s="16">
        <v>408000</v>
      </c>
      <c r="L1574" s="13">
        <v>394038</v>
      </c>
    </row>
    <row r="1575" spans="1:12" x14ac:dyDescent="0.15">
      <c r="A1575" t="s">
        <v>194</v>
      </c>
      <c r="B1575" t="s">
        <v>195</v>
      </c>
      <c r="C1575" t="s">
        <v>2317</v>
      </c>
      <c r="D1575" t="s">
        <v>2318</v>
      </c>
      <c r="E1575" s="15" t="str">
        <f t="shared" si="48"/>
        <v>695 - TURISMO</v>
      </c>
      <c r="F1575" s="15" t="str">
        <f>VLOOKUP(A1575,tab_funcao!$A$2:$C$115,3,FALSE)</f>
        <v>23 - Comércio e Serviços</v>
      </c>
      <c r="G1575" s="15" t="str">
        <f t="shared" si="49"/>
        <v>21AM - ARTICULACAO, COOPERACAO E ATUACAO INTEGRADA PARA O DESENVOLV</v>
      </c>
      <c r="H1575" s="15" t="s">
        <v>246</v>
      </c>
      <c r="I1575" s="15"/>
      <c r="J1575" s="16">
        <v>592000</v>
      </c>
      <c r="L1575" s="13">
        <v>544690</v>
      </c>
    </row>
    <row r="1576" spans="1:12" x14ac:dyDescent="0.15">
      <c r="A1576" t="s">
        <v>194</v>
      </c>
      <c r="B1576" t="s">
        <v>195</v>
      </c>
      <c r="C1576" t="s">
        <v>2319</v>
      </c>
      <c r="D1576" t="s">
        <v>2320</v>
      </c>
      <c r="E1576" s="15" t="str">
        <f t="shared" si="48"/>
        <v>695 - TURISMO</v>
      </c>
      <c r="F1576" s="15" t="str">
        <f>VLOOKUP(A1576,tab_funcao!$A$2:$C$115,3,FALSE)</f>
        <v>23 - Comércio e Serviços</v>
      </c>
      <c r="G1576" s="15" t="str">
        <f t="shared" si="49"/>
        <v>2C01 - PROMOCAO DE INVESTIMENTOS PRIVADOS E FINANCIAMENTO NO SETOR</v>
      </c>
      <c r="H1576" s="15" t="s">
        <v>247</v>
      </c>
      <c r="I1576" s="16">
        <v>2119077</v>
      </c>
      <c r="J1576" s="16">
        <v>236242</v>
      </c>
      <c r="L1576" s="13">
        <v>228158</v>
      </c>
    </row>
    <row r="1577" spans="1:12" x14ac:dyDescent="0.15">
      <c r="A1577" t="s">
        <v>194</v>
      </c>
      <c r="B1577" t="s">
        <v>195</v>
      </c>
      <c r="C1577" t="s">
        <v>2319</v>
      </c>
      <c r="D1577" t="s">
        <v>2320</v>
      </c>
      <c r="E1577" s="15" t="str">
        <f t="shared" si="48"/>
        <v>695 - TURISMO</v>
      </c>
      <c r="F1577" s="15" t="str">
        <f>VLOOKUP(A1577,tab_funcao!$A$2:$C$115,3,FALSE)</f>
        <v>23 - Comércio e Serviços</v>
      </c>
      <c r="G1577" s="15" t="str">
        <f t="shared" si="49"/>
        <v>2C01 - PROMOCAO DE INVESTIMENTOS PRIVADOS E FINANCIAMENTO NO SETOR</v>
      </c>
      <c r="H1577" s="15" t="s">
        <v>246</v>
      </c>
      <c r="I1577" s="16">
        <v>1880922</v>
      </c>
      <c r="J1577" s="16">
        <v>342783</v>
      </c>
      <c r="K1577" s="13">
        <v>944943</v>
      </c>
      <c r="L1577" s="13">
        <v>315390</v>
      </c>
    </row>
    <row r="1578" spans="1:12" x14ac:dyDescent="0.15">
      <c r="A1578" t="s">
        <v>194</v>
      </c>
      <c r="B1578" t="s">
        <v>195</v>
      </c>
      <c r="C1578" t="s">
        <v>2321</v>
      </c>
      <c r="D1578" t="s">
        <v>2322</v>
      </c>
      <c r="E1578" s="15" t="str">
        <f t="shared" si="48"/>
        <v>695 - TURISMO</v>
      </c>
      <c r="F1578" s="15" t="str">
        <f>VLOOKUP(A1578,tab_funcao!$A$2:$C$115,3,FALSE)</f>
        <v>23 - Comércio e Serviços</v>
      </c>
      <c r="G1578" s="15" t="str">
        <f t="shared" si="49"/>
        <v>4590 - QUALIFICACAO E CERTIFICACAO NO TURISMO</v>
      </c>
      <c r="H1578" s="15" t="s">
        <v>247</v>
      </c>
      <c r="I1578" s="16">
        <v>3854174</v>
      </c>
      <c r="J1578" s="16">
        <v>3979428</v>
      </c>
      <c r="L1578" s="13">
        <v>3843252</v>
      </c>
    </row>
    <row r="1579" spans="1:12" x14ac:dyDescent="0.15">
      <c r="A1579" t="s">
        <v>194</v>
      </c>
      <c r="B1579" t="s">
        <v>195</v>
      </c>
      <c r="C1579" t="s">
        <v>2321</v>
      </c>
      <c r="D1579" t="s">
        <v>2322</v>
      </c>
      <c r="E1579" s="15" t="str">
        <f t="shared" si="48"/>
        <v>695 - TURISMO</v>
      </c>
      <c r="F1579" s="15" t="str">
        <f>VLOOKUP(A1579,tab_funcao!$A$2:$C$115,3,FALSE)</f>
        <v>23 - Comércio e Serviços</v>
      </c>
      <c r="G1579" s="15" t="str">
        <f t="shared" si="49"/>
        <v>4590 - QUALIFICACAO E CERTIFICACAO NO TURISMO</v>
      </c>
      <c r="H1579" s="15" t="s">
        <v>246</v>
      </c>
      <c r="I1579" s="16">
        <v>3421019</v>
      </c>
      <c r="J1579" s="16">
        <v>4774072</v>
      </c>
      <c r="L1579" s="13">
        <v>6198240</v>
      </c>
    </row>
    <row r="1580" spans="1:12" x14ac:dyDescent="0.15">
      <c r="A1580" t="s">
        <v>194</v>
      </c>
      <c r="B1580" t="s">
        <v>195</v>
      </c>
      <c r="C1580" t="s">
        <v>2323</v>
      </c>
      <c r="D1580" t="s">
        <v>2324</v>
      </c>
      <c r="E1580" s="15" t="str">
        <f t="shared" si="48"/>
        <v>695 - TURISMO</v>
      </c>
      <c r="F1580" s="15" t="str">
        <f>VLOOKUP(A1580,tab_funcao!$A$2:$C$115,3,FALSE)</f>
        <v>23 - Comércio e Serviços</v>
      </c>
      <c r="G1580" s="15" t="str">
        <f t="shared" si="49"/>
        <v>7XB6 - APOIO PARA REQUALIFICACAO DA ORLA DO RIO BRANCO/BACIA DO CAX</v>
      </c>
      <c r="H1580" s="15" t="s">
        <v>246</v>
      </c>
      <c r="I1580" s="16">
        <v>3808443</v>
      </c>
      <c r="J1580" s="16">
        <v>8411227</v>
      </c>
      <c r="L1580" s="13">
        <v>6195867</v>
      </c>
    </row>
    <row r="1581" spans="1:12" x14ac:dyDescent="0.15">
      <c r="A1581" t="s">
        <v>196</v>
      </c>
      <c r="B1581" t="s">
        <v>197</v>
      </c>
      <c r="C1581" t="s">
        <v>2325</v>
      </c>
      <c r="D1581" t="s">
        <v>2326</v>
      </c>
      <c r="E1581" s="15" t="str">
        <f t="shared" si="48"/>
        <v>722 - TELECOMUNICACOES</v>
      </c>
      <c r="F1581" s="15" t="str">
        <f>VLOOKUP(A1581,tab_funcao!$A$2:$C$115,3,FALSE)</f>
        <v>24 - Comunicações</v>
      </c>
      <c r="G1581" s="15" t="str">
        <f t="shared" si="49"/>
        <v>15UI - IMPLANTACAO DA INFRAESTRUTURA PARA A PRESTACAO DE SERVICO DE</v>
      </c>
      <c r="H1581" s="15" t="s">
        <v>246</v>
      </c>
      <c r="I1581" s="15"/>
      <c r="J1581" s="16">
        <v>254267273</v>
      </c>
      <c r="K1581" s="13">
        <v>124347796</v>
      </c>
      <c r="L1581" s="13">
        <v>264267273</v>
      </c>
    </row>
    <row r="1582" spans="1:12" x14ac:dyDescent="0.15">
      <c r="A1582" t="s">
        <v>196</v>
      </c>
      <c r="B1582" t="s">
        <v>197</v>
      </c>
      <c r="C1582" t="s">
        <v>2327</v>
      </c>
      <c r="D1582" t="s">
        <v>2328</v>
      </c>
      <c r="E1582" s="15" t="str">
        <f t="shared" si="48"/>
        <v>722 - TELECOMUNICACOES</v>
      </c>
      <c r="F1582" s="15" t="str">
        <f>VLOOKUP(A1582,tab_funcao!$A$2:$C$115,3,FALSE)</f>
        <v>24 - Comunicações</v>
      </c>
      <c r="G1582" s="15" t="str">
        <f t="shared" si="49"/>
        <v>15UJ - DESENVOLVIMENTO E LANCAMENTO DE SATELITE GEOESTACIONARIO DE</v>
      </c>
      <c r="H1582" s="15" t="s">
        <v>246</v>
      </c>
      <c r="I1582" s="15"/>
      <c r="J1582" s="16">
        <v>93981727</v>
      </c>
      <c r="K1582" s="13">
        <v>48981933</v>
      </c>
      <c r="L1582" s="13">
        <v>83981727</v>
      </c>
    </row>
    <row r="1583" spans="1:12" x14ac:dyDescent="0.15">
      <c r="A1583" t="s">
        <v>196</v>
      </c>
      <c r="B1583" t="s">
        <v>197</v>
      </c>
      <c r="C1583" t="s">
        <v>2329</v>
      </c>
      <c r="D1583" t="s">
        <v>2330</v>
      </c>
      <c r="E1583" s="15" t="str">
        <f t="shared" si="48"/>
        <v>722 - TELECOMUNICACOES</v>
      </c>
      <c r="F1583" s="15" t="str">
        <f>VLOOKUP(A1583,tab_funcao!$A$2:$C$115,3,FALSE)</f>
        <v>24 - Comunicações</v>
      </c>
      <c r="G1583" s="15" t="str">
        <f t="shared" si="49"/>
        <v>20B5 - FORTALECIMENTO DO SISTEMA PUBLICO DE RADIODIFUSAO E COMUNICA</v>
      </c>
      <c r="H1583" s="15" t="s">
        <v>246</v>
      </c>
      <c r="I1583" s="15"/>
      <c r="J1583" s="16">
        <v>140763353</v>
      </c>
      <c r="K1583" s="13">
        <v>49103881</v>
      </c>
      <c r="L1583" s="13">
        <v>121654432</v>
      </c>
    </row>
    <row r="1584" spans="1:12" x14ac:dyDescent="0.15">
      <c r="A1584" t="s">
        <v>196</v>
      </c>
      <c r="B1584" t="s">
        <v>197</v>
      </c>
      <c r="C1584" t="s">
        <v>2331</v>
      </c>
      <c r="D1584" t="s">
        <v>2332</v>
      </c>
      <c r="E1584" s="15" t="str">
        <f t="shared" si="48"/>
        <v>722 - TELECOMUNICACOES</v>
      </c>
      <c r="F1584" s="15" t="str">
        <f>VLOOKUP(A1584,tab_funcao!$A$2:$C$115,3,FALSE)</f>
        <v>24 - Comunicações</v>
      </c>
      <c r="G1584" s="15" t="str">
        <f t="shared" si="49"/>
        <v>20X5 - OPERACOES DE COMANDO E CONTROLE DA DEFESA NACIONAL</v>
      </c>
      <c r="H1584" s="15" t="s">
        <v>247</v>
      </c>
      <c r="I1584" s="16">
        <v>12460423</v>
      </c>
      <c r="J1584" s="16">
        <v>3978000</v>
      </c>
      <c r="L1584" s="13">
        <v>3841873</v>
      </c>
    </row>
    <row r="1585" spans="1:12" x14ac:dyDescent="0.15">
      <c r="A1585" t="s">
        <v>196</v>
      </c>
      <c r="B1585" t="s">
        <v>197</v>
      </c>
      <c r="C1585" t="s">
        <v>2331</v>
      </c>
      <c r="D1585" t="s">
        <v>2332</v>
      </c>
      <c r="E1585" s="15" t="str">
        <f t="shared" si="48"/>
        <v>722 - TELECOMUNICACOES</v>
      </c>
      <c r="F1585" s="15" t="str">
        <f>VLOOKUP(A1585,tab_funcao!$A$2:$C$115,3,FALSE)</f>
        <v>24 - Comunicações</v>
      </c>
      <c r="G1585" s="15" t="str">
        <f t="shared" si="49"/>
        <v>20X5 - OPERACOES DE COMANDO E CONTROLE DA DEFESA NACIONAL</v>
      </c>
      <c r="H1585" s="15" t="s">
        <v>246</v>
      </c>
      <c r="I1585" s="16">
        <v>3331904</v>
      </c>
      <c r="J1585" s="16">
        <v>8022000</v>
      </c>
      <c r="K1585" s="13">
        <v>1017696</v>
      </c>
      <c r="L1585" s="13">
        <v>7575105</v>
      </c>
    </row>
    <row r="1586" spans="1:12" x14ac:dyDescent="0.15">
      <c r="A1586" t="s">
        <v>196</v>
      </c>
      <c r="B1586" t="s">
        <v>197</v>
      </c>
      <c r="C1586" t="s">
        <v>2333</v>
      </c>
      <c r="D1586" t="s">
        <v>2334</v>
      </c>
      <c r="E1586" s="15" t="str">
        <f t="shared" si="48"/>
        <v>722 - TELECOMUNICACOES</v>
      </c>
      <c r="F1586" s="15" t="str">
        <f>VLOOKUP(A1586,tab_funcao!$A$2:$C$115,3,FALSE)</f>
        <v>24 - Comunicações</v>
      </c>
      <c r="G1586" s="15" t="str">
        <f t="shared" si="49"/>
        <v>20ZD - SIMPLIFICACAO E MELHORIA DA REGULACAO DOS SERVICOS DE TELECO</v>
      </c>
      <c r="H1586" s="15" t="s">
        <v>246</v>
      </c>
      <c r="I1586" s="16">
        <v>14671323</v>
      </c>
      <c r="J1586" s="16">
        <v>13556633</v>
      </c>
      <c r="K1586" s="13">
        <v>245000</v>
      </c>
      <c r="L1586" s="13">
        <v>12360775</v>
      </c>
    </row>
    <row r="1587" spans="1:12" x14ac:dyDescent="0.15">
      <c r="A1587" t="s">
        <v>196</v>
      </c>
      <c r="B1587" t="s">
        <v>197</v>
      </c>
      <c r="C1587" t="s">
        <v>2335</v>
      </c>
      <c r="D1587" t="s">
        <v>2336</v>
      </c>
      <c r="E1587" s="15" t="str">
        <f t="shared" si="48"/>
        <v>722 - TELECOMUNICACOES</v>
      </c>
      <c r="F1587" s="15" t="str">
        <f>VLOOKUP(A1587,tab_funcao!$A$2:$C$115,3,FALSE)</f>
        <v>24 - Comunicações</v>
      </c>
      <c r="G1587" s="15" t="str">
        <f t="shared" si="49"/>
        <v>20ZE - UNIVERSALIZACAO E MASSIFICACAO DOS SERVICOS DE TELECOMUNICAC</v>
      </c>
      <c r="H1587" s="15" t="s">
        <v>246</v>
      </c>
      <c r="I1587" s="16">
        <v>61281</v>
      </c>
      <c r="J1587" s="16">
        <v>61281</v>
      </c>
      <c r="L1587" s="13">
        <v>61281</v>
      </c>
    </row>
    <row r="1588" spans="1:12" x14ac:dyDescent="0.15">
      <c r="A1588" t="s">
        <v>196</v>
      </c>
      <c r="B1588" t="s">
        <v>197</v>
      </c>
      <c r="C1588" t="s">
        <v>2337</v>
      </c>
      <c r="D1588" t="s">
        <v>2338</v>
      </c>
      <c r="E1588" s="15" t="str">
        <f t="shared" si="48"/>
        <v>722 - TELECOMUNICACOES</v>
      </c>
      <c r="F1588" s="15" t="str">
        <f>VLOOKUP(A1588,tab_funcao!$A$2:$C$115,3,FALSE)</f>
        <v>24 - Comunicações</v>
      </c>
      <c r="G1588" s="15" t="str">
        <f t="shared" si="49"/>
        <v>20ZQ - ESTUDOS, PESQUISAS E PRODUCAO DE INDICADORES NA AREA DAS COM</v>
      </c>
      <c r="H1588" s="15" t="s">
        <v>246</v>
      </c>
      <c r="I1588" s="16">
        <v>1754315</v>
      </c>
      <c r="J1588" s="15"/>
      <c r="K1588" s="13">
        <v>146193</v>
      </c>
    </row>
    <row r="1589" spans="1:12" x14ac:dyDescent="0.15">
      <c r="A1589" t="s">
        <v>196</v>
      </c>
      <c r="B1589" t="s">
        <v>197</v>
      </c>
      <c r="C1589" t="s">
        <v>2339</v>
      </c>
      <c r="D1589" t="s">
        <v>2340</v>
      </c>
      <c r="E1589" s="15" t="str">
        <f t="shared" si="48"/>
        <v>722 - TELECOMUNICACOES</v>
      </c>
      <c r="F1589" s="15" t="str">
        <f>VLOOKUP(A1589,tab_funcao!$A$2:$C$115,3,FALSE)</f>
        <v>24 - Comunicações</v>
      </c>
      <c r="G1589" s="15" t="str">
        <f t="shared" si="49"/>
        <v>219W - INTEROPERABILIDADE DE SISTEMAS DE DEFESA</v>
      </c>
      <c r="H1589" s="15" t="s">
        <v>247</v>
      </c>
      <c r="I1589" s="16">
        <v>3196596</v>
      </c>
      <c r="J1589" s="16">
        <v>510000</v>
      </c>
      <c r="L1589" s="13">
        <v>492548</v>
      </c>
    </row>
    <row r="1590" spans="1:12" x14ac:dyDescent="0.15">
      <c r="A1590" t="s">
        <v>196</v>
      </c>
      <c r="B1590" t="s">
        <v>197</v>
      </c>
      <c r="C1590" t="s">
        <v>2339</v>
      </c>
      <c r="D1590" t="s">
        <v>2340</v>
      </c>
      <c r="E1590" s="15" t="str">
        <f t="shared" si="48"/>
        <v>722 - TELECOMUNICACOES</v>
      </c>
      <c r="F1590" s="15" t="str">
        <f>VLOOKUP(A1590,tab_funcao!$A$2:$C$115,3,FALSE)</f>
        <v>24 - Comunicações</v>
      </c>
      <c r="G1590" s="15" t="str">
        <f t="shared" si="49"/>
        <v>219W - INTEROPERABILIDADE DE SISTEMAS DE DEFESA</v>
      </c>
      <c r="H1590" s="15" t="s">
        <v>246</v>
      </c>
      <c r="I1590" s="16">
        <v>24694209</v>
      </c>
      <c r="J1590" s="16">
        <v>18490000</v>
      </c>
      <c r="K1590" s="13">
        <v>521010</v>
      </c>
      <c r="L1590" s="13">
        <v>17083813</v>
      </c>
    </row>
    <row r="1591" spans="1:12" x14ac:dyDescent="0.15">
      <c r="A1591" t="s">
        <v>196</v>
      </c>
      <c r="B1591" t="s">
        <v>197</v>
      </c>
      <c r="C1591" t="s">
        <v>2341</v>
      </c>
      <c r="D1591" t="s">
        <v>2342</v>
      </c>
      <c r="E1591" s="15" t="str">
        <f t="shared" si="48"/>
        <v>722 - TELECOMUNICACOES</v>
      </c>
      <c r="F1591" s="15" t="str">
        <f>VLOOKUP(A1591,tab_funcao!$A$2:$C$115,3,FALSE)</f>
        <v>24 - Comunicações</v>
      </c>
      <c r="G1591" s="15" t="str">
        <f t="shared" si="49"/>
        <v>21AE - EVOLUCAO DOS SERVICOS DE RADIODIFUSAO</v>
      </c>
      <c r="H1591" s="15" t="s">
        <v>247</v>
      </c>
      <c r="I1591" s="15"/>
      <c r="J1591" s="16">
        <v>236640</v>
      </c>
      <c r="L1591" s="13">
        <v>128542</v>
      </c>
    </row>
    <row r="1592" spans="1:12" x14ac:dyDescent="0.15">
      <c r="A1592" t="s">
        <v>196</v>
      </c>
      <c r="B1592" t="s">
        <v>197</v>
      </c>
      <c r="C1592" t="s">
        <v>2341</v>
      </c>
      <c r="D1592" t="s">
        <v>2342</v>
      </c>
      <c r="E1592" s="15" t="str">
        <f t="shared" si="48"/>
        <v>722 - TELECOMUNICACOES</v>
      </c>
      <c r="F1592" s="15" t="str">
        <f>VLOOKUP(A1592,tab_funcao!$A$2:$C$115,3,FALSE)</f>
        <v>24 - Comunicações</v>
      </c>
      <c r="G1592" s="15" t="str">
        <f t="shared" si="49"/>
        <v>21AE - EVOLUCAO DOS SERVICOS DE RADIODIFUSAO</v>
      </c>
      <c r="H1592" s="15" t="s">
        <v>246</v>
      </c>
      <c r="I1592" s="16">
        <v>2760966</v>
      </c>
      <c r="J1592" s="16">
        <v>343360</v>
      </c>
      <c r="K1592" s="13">
        <v>230080</v>
      </c>
      <c r="L1592" s="13">
        <v>318754</v>
      </c>
    </row>
    <row r="1593" spans="1:12" x14ac:dyDescent="0.15">
      <c r="A1593" t="s">
        <v>196</v>
      </c>
      <c r="B1593" t="s">
        <v>197</v>
      </c>
      <c r="C1593" t="s">
        <v>700</v>
      </c>
      <c r="D1593" t="s">
        <v>701</v>
      </c>
      <c r="E1593" s="15" t="str">
        <f t="shared" si="48"/>
        <v>722 - TELECOMUNICACOES</v>
      </c>
      <c r="F1593" s="15" t="str">
        <f>VLOOKUP(A1593,tab_funcao!$A$2:$C$115,3,FALSE)</f>
        <v>24 - Comunicações</v>
      </c>
      <c r="G1593" s="15" t="str">
        <f t="shared" si="49"/>
        <v>21C0 - ENFRENTAMENTO DA EMERGENCIA DE SAUDE PUBLICA DE IMPORTANCIA</v>
      </c>
      <c r="H1593" s="15" t="s">
        <v>246</v>
      </c>
      <c r="I1593" s="15"/>
      <c r="J1593" s="15"/>
      <c r="L1593" s="13">
        <v>2838791</v>
      </c>
    </row>
    <row r="1594" spans="1:12" x14ac:dyDescent="0.15">
      <c r="A1594" t="s">
        <v>196</v>
      </c>
      <c r="B1594" t="s">
        <v>197</v>
      </c>
      <c r="C1594" t="s">
        <v>2343</v>
      </c>
      <c r="D1594" t="s">
        <v>2344</v>
      </c>
      <c r="E1594" s="15" t="str">
        <f t="shared" si="48"/>
        <v>722 - TELECOMUNICACOES</v>
      </c>
      <c r="F1594" s="15" t="str">
        <f>VLOOKUP(A1594,tab_funcao!$A$2:$C$115,3,FALSE)</f>
        <v>24 - Comunicações</v>
      </c>
      <c r="G1594" s="15" t="str">
        <f t="shared" si="49"/>
        <v>21C8 - OPERACAO DA INFRAESTRUTURA DA REDE DE SERVICO DE COMUNICACAO</v>
      </c>
      <c r="H1594" s="15" t="s">
        <v>246</v>
      </c>
      <c r="I1594" s="15"/>
      <c r="J1594" s="15"/>
      <c r="K1594" s="13">
        <v>92492754</v>
      </c>
    </row>
    <row r="1595" spans="1:12" x14ac:dyDescent="0.15">
      <c r="A1595" t="s">
        <v>198</v>
      </c>
      <c r="B1595" t="s">
        <v>199</v>
      </c>
      <c r="C1595" t="s">
        <v>2345</v>
      </c>
      <c r="D1595" t="s">
        <v>2346</v>
      </c>
      <c r="E1595" s="15" t="str">
        <f t="shared" si="48"/>
        <v>751 - CONSERVACAO DE ENERGIA</v>
      </c>
      <c r="F1595" s="15" t="str">
        <f>VLOOKUP(A1595,tab_funcao!$A$2:$C$115,3,FALSE)</f>
        <v>25 - Energia</v>
      </c>
      <c r="G1595" s="15" t="str">
        <f t="shared" si="49"/>
        <v>21BE - FABRICACAO DE EQUIPAMENTOS DESTINADOS A INDUSTRIA DE PETROLE</v>
      </c>
      <c r="H1595" s="15" t="s">
        <v>247</v>
      </c>
      <c r="I1595" s="16">
        <v>18800000</v>
      </c>
      <c r="J1595" s="15"/>
    </row>
    <row r="1596" spans="1:12" x14ac:dyDescent="0.15">
      <c r="A1596" t="s">
        <v>198</v>
      </c>
      <c r="B1596" t="s">
        <v>199</v>
      </c>
      <c r="C1596" t="s">
        <v>2345</v>
      </c>
      <c r="D1596" t="s">
        <v>2346</v>
      </c>
      <c r="E1596" s="15" t="str">
        <f t="shared" si="48"/>
        <v>751 - CONSERVACAO DE ENERGIA</v>
      </c>
      <c r="F1596" s="15" t="str">
        <f>VLOOKUP(A1596,tab_funcao!$A$2:$C$115,3,FALSE)</f>
        <v>25 - Energia</v>
      </c>
      <c r="G1596" s="15" t="str">
        <f t="shared" si="49"/>
        <v>21BE - FABRICACAO DE EQUIPAMENTOS DESTINADOS A INDUSTRIA DE PETROLE</v>
      </c>
      <c r="H1596" s="15" t="s">
        <v>246</v>
      </c>
      <c r="I1596" s="16">
        <v>26185951</v>
      </c>
      <c r="J1596" s="16">
        <v>8863976</v>
      </c>
      <c r="K1596" s="13">
        <v>22116947</v>
      </c>
      <c r="L1596" s="13">
        <v>17601989</v>
      </c>
    </row>
    <row r="1597" spans="1:12" x14ac:dyDescent="0.15">
      <c r="A1597" t="s">
        <v>200</v>
      </c>
      <c r="B1597" t="s">
        <v>201</v>
      </c>
      <c r="C1597" t="s">
        <v>2347</v>
      </c>
      <c r="D1597" t="s">
        <v>2348</v>
      </c>
      <c r="E1597" s="15" t="str">
        <f t="shared" si="48"/>
        <v>752 - ENERGIA ELETRICA</v>
      </c>
      <c r="F1597" s="15" t="str">
        <f>VLOOKUP(A1597,tab_funcao!$A$2:$C$115,3,FALSE)</f>
        <v>25 - Energia</v>
      </c>
      <c r="G1597" s="15" t="str">
        <f t="shared" si="49"/>
        <v>20LF - ESTUDOS DE INVENTARIO E VIABILIDADE PARA EXPANSAO DA GERACAO</v>
      </c>
      <c r="H1597" s="15" t="s">
        <v>247</v>
      </c>
      <c r="I1597" s="16">
        <v>3558060</v>
      </c>
      <c r="J1597" s="16">
        <v>2544992</v>
      </c>
      <c r="L1597" s="13">
        <v>2457902</v>
      </c>
    </row>
    <row r="1598" spans="1:12" x14ac:dyDescent="0.15">
      <c r="A1598" t="s">
        <v>200</v>
      </c>
      <c r="B1598" t="s">
        <v>201</v>
      </c>
      <c r="C1598" t="s">
        <v>2347</v>
      </c>
      <c r="D1598" t="s">
        <v>2348</v>
      </c>
      <c r="E1598" s="15" t="str">
        <f t="shared" si="48"/>
        <v>752 - ENERGIA ELETRICA</v>
      </c>
      <c r="F1598" s="15" t="str">
        <f>VLOOKUP(A1598,tab_funcao!$A$2:$C$115,3,FALSE)</f>
        <v>25 - Energia</v>
      </c>
      <c r="G1598" s="15" t="str">
        <f t="shared" si="49"/>
        <v>20LF - ESTUDOS DE INVENTARIO E VIABILIDADE PARA EXPANSAO DA GERACAO</v>
      </c>
      <c r="H1598" s="15" t="s">
        <v>246</v>
      </c>
      <c r="I1598" s="16">
        <v>1290940</v>
      </c>
      <c r="J1598" s="16">
        <v>3692733</v>
      </c>
      <c r="K1598" s="13">
        <v>658704</v>
      </c>
      <c r="L1598" s="13">
        <v>3397636</v>
      </c>
    </row>
    <row r="1599" spans="1:12" x14ac:dyDescent="0.15">
      <c r="A1599" t="s">
        <v>200</v>
      </c>
      <c r="B1599" t="s">
        <v>201</v>
      </c>
      <c r="C1599" t="s">
        <v>2349</v>
      </c>
      <c r="D1599" t="s">
        <v>2350</v>
      </c>
      <c r="E1599" s="15" t="str">
        <f t="shared" si="48"/>
        <v>752 - ENERGIA ELETRICA</v>
      </c>
      <c r="F1599" s="15" t="str">
        <f>VLOOKUP(A1599,tab_funcao!$A$2:$C$115,3,FALSE)</f>
        <v>25 - Energia</v>
      </c>
      <c r="G1599" s="15" t="str">
        <f t="shared" si="49"/>
        <v>21BA - COORDENACAO DAS ACOES DE GESTAO E MONITORAMENTO DO SETOR ELE</v>
      </c>
      <c r="H1599" s="15" t="s">
        <v>246</v>
      </c>
      <c r="I1599" s="16">
        <v>350000</v>
      </c>
      <c r="J1599" s="16">
        <v>335132</v>
      </c>
      <c r="K1599" s="13">
        <v>150000</v>
      </c>
      <c r="L1599" s="13">
        <v>99292</v>
      </c>
    </row>
    <row r="1600" spans="1:12" x14ac:dyDescent="0.15">
      <c r="A1600" t="s">
        <v>200</v>
      </c>
      <c r="B1600" t="s">
        <v>201</v>
      </c>
      <c r="C1600" t="s">
        <v>2351</v>
      </c>
      <c r="D1600" t="s">
        <v>2352</v>
      </c>
      <c r="E1600" s="15" t="str">
        <f t="shared" si="48"/>
        <v>752 - ENERGIA ELETRICA</v>
      </c>
      <c r="F1600" s="15" t="str">
        <f>VLOOKUP(A1600,tab_funcao!$A$2:$C$115,3,FALSE)</f>
        <v>25 - Energia</v>
      </c>
      <c r="G1600" s="15" t="str">
        <f t="shared" si="49"/>
        <v>2993 - OUVIDORIA SETORIAL DA AGENCIA NACIONAL DE ENERGIA ELETRICA</v>
      </c>
      <c r="H1600" s="15" t="s">
        <v>246</v>
      </c>
      <c r="I1600" s="16">
        <v>26795201</v>
      </c>
      <c r="J1600" s="16">
        <v>28282430</v>
      </c>
      <c r="K1600" s="13">
        <v>4465866</v>
      </c>
      <c r="L1600" s="13">
        <v>26681847</v>
      </c>
    </row>
    <row r="1601" spans="1:12" x14ac:dyDescent="0.15">
      <c r="A1601" t="s">
        <v>200</v>
      </c>
      <c r="B1601" t="s">
        <v>201</v>
      </c>
      <c r="C1601" t="s">
        <v>2353</v>
      </c>
      <c r="D1601" t="s">
        <v>2354</v>
      </c>
      <c r="E1601" s="15" t="str">
        <f t="shared" si="48"/>
        <v>752 - ENERGIA ELETRICA</v>
      </c>
      <c r="F1601" s="15" t="str">
        <f>VLOOKUP(A1601,tab_funcao!$A$2:$C$115,3,FALSE)</f>
        <v>25 - Energia</v>
      </c>
      <c r="G1601" s="15" t="str">
        <f t="shared" si="49"/>
        <v>2C42 - PARTICIPACAO PUBLICA NA AGENDA REGULATORIA DO SETOR ELETRICO</v>
      </c>
      <c r="H1601" s="15" t="s">
        <v>246</v>
      </c>
      <c r="I1601" s="16">
        <v>6757065</v>
      </c>
      <c r="J1601" s="16">
        <v>8118563</v>
      </c>
      <c r="K1601" s="13">
        <v>1126178</v>
      </c>
      <c r="L1601" s="13">
        <v>6511230</v>
      </c>
    </row>
    <row r="1602" spans="1:12" x14ac:dyDescent="0.15">
      <c r="A1602" t="s">
        <v>200</v>
      </c>
      <c r="B1602" t="s">
        <v>201</v>
      </c>
      <c r="C1602" t="s">
        <v>2355</v>
      </c>
      <c r="D1602" t="s">
        <v>2356</v>
      </c>
      <c r="E1602" s="15" t="str">
        <f t="shared" si="48"/>
        <v>752 - ENERGIA ELETRICA</v>
      </c>
      <c r="F1602" s="15" t="str">
        <f>VLOOKUP(A1602,tab_funcao!$A$2:$C$115,3,FALSE)</f>
        <v>25 - Energia</v>
      </c>
      <c r="G1602" s="15" t="str">
        <f t="shared" si="49"/>
        <v>2E75 - INCENTIVO A GERACAO DE ELETRICIDADE RENOVAVEL</v>
      </c>
      <c r="H1602" s="15" t="s">
        <v>246</v>
      </c>
      <c r="I1602" s="15"/>
      <c r="J1602" s="15"/>
      <c r="L1602" s="13">
        <v>0</v>
      </c>
    </row>
    <row r="1603" spans="1:12" x14ac:dyDescent="0.15">
      <c r="A1603" t="s">
        <v>202</v>
      </c>
      <c r="B1603" t="s">
        <v>203</v>
      </c>
      <c r="C1603" t="s">
        <v>2357</v>
      </c>
      <c r="D1603" t="s">
        <v>2358</v>
      </c>
      <c r="E1603" s="15" t="str">
        <f t="shared" si="48"/>
        <v>753 - COMBUSTIVEIS MINERAIS</v>
      </c>
      <c r="F1603" s="15" t="str">
        <f>VLOOKUP(A1603,tab_funcao!$A$2:$C$115,3,FALSE)</f>
        <v>25 - Energia</v>
      </c>
      <c r="G1603" s="15" t="str">
        <f t="shared" si="49"/>
        <v>21BC - ESTUDOS DA INDUSTRIA DE PETROLEO E GAS NATURAL</v>
      </c>
      <c r="H1603" s="15" t="s">
        <v>247</v>
      </c>
      <c r="I1603" s="16">
        <v>1024600</v>
      </c>
      <c r="J1603" s="16">
        <v>496128</v>
      </c>
      <c r="L1603" s="13">
        <v>479150</v>
      </c>
    </row>
    <row r="1604" spans="1:12" x14ac:dyDescent="0.15">
      <c r="A1604" t="s">
        <v>202</v>
      </c>
      <c r="B1604" t="s">
        <v>203</v>
      </c>
      <c r="C1604" t="s">
        <v>2357</v>
      </c>
      <c r="D1604" t="s">
        <v>2358</v>
      </c>
      <c r="E1604" s="15" t="str">
        <f t="shared" si="48"/>
        <v>753 - COMBUSTIVEIS MINERAIS</v>
      </c>
      <c r="F1604" s="15" t="str">
        <f>VLOOKUP(A1604,tab_funcao!$A$2:$C$115,3,FALSE)</f>
        <v>25 - Energia</v>
      </c>
      <c r="G1604" s="15" t="str">
        <f t="shared" si="49"/>
        <v>21BC - ESTUDOS DA INDUSTRIA DE PETROLEO E GAS NATURAL</v>
      </c>
      <c r="H1604" s="15" t="s">
        <v>246</v>
      </c>
      <c r="I1604" s="16">
        <v>65400</v>
      </c>
      <c r="J1604" s="16">
        <v>719872</v>
      </c>
      <c r="L1604" s="13">
        <v>662345</v>
      </c>
    </row>
    <row r="1605" spans="1:12" x14ac:dyDescent="0.15">
      <c r="A1605" t="s">
        <v>202</v>
      </c>
      <c r="B1605" t="s">
        <v>203</v>
      </c>
      <c r="C1605" t="s">
        <v>2359</v>
      </c>
      <c r="D1605" t="s">
        <v>2031</v>
      </c>
      <c r="E1605" s="15" t="str">
        <f t="shared" si="48"/>
        <v>753 - COMBUSTIVEIS MINERAIS</v>
      </c>
      <c r="F1605" s="15" t="str">
        <f>VLOOKUP(A1605,tab_funcao!$A$2:$C$115,3,FALSE)</f>
        <v>25 - Energia</v>
      </c>
      <c r="G1605" s="15" t="str">
        <f t="shared" si="49"/>
        <v>4156 - FOMENTO A PROJETOS INSTITUCIONAIS PARA PESQUISA NO SETOR DE</v>
      </c>
      <c r="H1605" s="15" t="s">
        <v>246</v>
      </c>
      <c r="I1605" s="16">
        <v>1360000</v>
      </c>
      <c r="J1605" s="16">
        <v>245000</v>
      </c>
      <c r="K1605" s="13">
        <v>1360000</v>
      </c>
      <c r="L1605" s="13">
        <v>81294</v>
      </c>
    </row>
    <row r="1606" spans="1:12" x14ac:dyDescent="0.15">
      <c r="A1606" t="s">
        <v>204</v>
      </c>
      <c r="B1606" t="s">
        <v>205</v>
      </c>
      <c r="C1606" t="s">
        <v>2360</v>
      </c>
      <c r="D1606" t="s">
        <v>2361</v>
      </c>
      <c r="E1606" s="15" t="str">
        <f t="shared" si="48"/>
        <v>754 - BIOCOMBUSTIVEIS</v>
      </c>
      <c r="F1606" s="15" t="str">
        <f>VLOOKUP(A1606,tab_funcao!$A$2:$C$115,3,FALSE)</f>
        <v>25 - Energia</v>
      </c>
      <c r="G1606" s="15" t="str">
        <f t="shared" si="49"/>
        <v>00EI - SUBVENCAO ECONOMICA NAS OPERACOES DE FINANCIAMENTO PARA A ES</v>
      </c>
      <c r="H1606" s="15" t="s">
        <v>247</v>
      </c>
      <c r="I1606" s="15"/>
      <c r="J1606" s="16">
        <v>400000</v>
      </c>
      <c r="L1606" s="13">
        <v>400000</v>
      </c>
    </row>
    <row r="1607" spans="1:12" x14ac:dyDescent="0.15">
      <c r="A1607" t="s">
        <v>204</v>
      </c>
      <c r="B1607" t="s">
        <v>205</v>
      </c>
      <c r="C1607" t="s">
        <v>2362</v>
      </c>
      <c r="D1607" t="s">
        <v>2363</v>
      </c>
      <c r="E1607" s="15" t="str">
        <f t="shared" si="48"/>
        <v>754 - BIOCOMBUSTIVEIS</v>
      </c>
      <c r="F1607" s="15" t="str">
        <f>VLOOKUP(A1607,tab_funcao!$A$2:$C$115,3,FALSE)</f>
        <v>25 - Energia</v>
      </c>
      <c r="G1607" s="15" t="str">
        <f t="shared" si="49"/>
        <v>21BD - ESTUDOS DA INDUSTRIA DE BIOCOMBUSTIVEIS</v>
      </c>
      <c r="H1607" s="15" t="s">
        <v>247</v>
      </c>
      <c r="I1607" s="16">
        <v>1016140</v>
      </c>
      <c r="J1607" s="16">
        <v>186864</v>
      </c>
      <c r="L1607" s="13">
        <v>180470</v>
      </c>
    </row>
    <row r="1608" spans="1:12" x14ac:dyDescent="0.15">
      <c r="A1608" t="s">
        <v>204</v>
      </c>
      <c r="B1608" t="s">
        <v>205</v>
      </c>
      <c r="C1608" t="s">
        <v>2362</v>
      </c>
      <c r="D1608" t="s">
        <v>2363</v>
      </c>
      <c r="E1608" s="15" t="str">
        <f t="shared" si="48"/>
        <v>754 - BIOCOMBUSTIVEIS</v>
      </c>
      <c r="F1608" s="15" t="str">
        <f>VLOOKUP(A1608,tab_funcao!$A$2:$C$115,3,FALSE)</f>
        <v>25 - Energia</v>
      </c>
      <c r="G1608" s="15" t="str">
        <f t="shared" si="49"/>
        <v>21BD - ESTUDOS DA INDUSTRIA DE BIOCOMBUSTIVEIS</v>
      </c>
      <c r="H1608" s="15" t="s">
        <v>246</v>
      </c>
      <c r="I1608" s="16">
        <v>64860</v>
      </c>
      <c r="J1608" s="16">
        <v>271136</v>
      </c>
      <c r="L1608" s="13">
        <v>249468</v>
      </c>
    </row>
    <row r="1609" spans="1:12" x14ac:dyDescent="0.15">
      <c r="A1609" t="s">
        <v>204</v>
      </c>
      <c r="B1609" t="s">
        <v>205</v>
      </c>
      <c r="C1609" t="s">
        <v>2364</v>
      </c>
      <c r="D1609" t="s">
        <v>2365</v>
      </c>
      <c r="E1609" s="15" t="str">
        <f t="shared" si="48"/>
        <v>754 - BIOCOMBUSTIVEIS</v>
      </c>
      <c r="F1609" s="15" t="str">
        <f>VLOOKUP(A1609,tab_funcao!$A$2:$C$115,3,FALSE)</f>
        <v>25 - Energia</v>
      </c>
      <c r="G1609" s="15" t="str">
        <f t="shared" si="49"/>
        <v>2E91 - APOIO A POLITICA NACIONAL DE BIOCOMBUSTIVEIS - RENOVABIO</v>
      </c>
      <c r="H1609" s="15" t="s">
        <v>246</v>
      </c>
      <c r="I1609" s="15"/>
      <c r="J1609" s="15"/>
      <c r="L1609" s="13">
        <v>2072864</v>
      </c>
    </row>
    <row r="1610" spans="1:12" x14ac:dyDescent="0.15">
      <c r="A1610" t="s">
        <v>241</v>
      </c>
      <c r="B1610" t="s">
        <v>242</v>
      </c>
      <c r="C1610" t="s">
        <v>2366</v>
      </c>
      <c r="D1610" t="s">
        <v>2367</v>
      </c>
      <c r="E1610" s="15" t="str">
        <f t="shared" si="48"/>
        <v>781 - TRANSPORTE AEREO</v>
      </c>
      <c r="F1610" s="15" t="str">
        <f>VLOOKUP(A1610,tab_funcao!$A$2:$C$115,3,FALSE)</f>
        <v>26 - Transporte</v>
      </c>
      <c r="G1610" s="15" t="str">
        <f t="shared" si="49"/>
        <v>14UB - CONSTRUCAO, REFORMA E REAPARELHAMENTO DE AEROPORTOS E AERODR</v>
      </c>
      <c r="H1610" s="15" t="s">
        <v>246</v>
      </c>
      <c r="I1610" s="16">
        <v>32885007</v>
      </c>
      <c r="J1610" s="16">
        <v>155500000</v>
      </c>
      <c r="K1610" s="13">
        <v>28685007</v>
      </c>
      <c r="L1610" s="13">
        <v>126481876</v>
      </c>
    </row>
    <row r="1611" spans="1:12" x14ac:dyDescent="0.15">
      <c r="A1611" t="s">
        <v>241</v>
      </c>
      <c r="B1611" t="s">
        <v>242</v>
      </c>
      <c r="C1611" t="s">
        <v>2368</v>
      </c>
      <c r="D1611" t="s">
        <v>2369</v>
      </c>
      <c r="E1611" s="15" t="str">
        <f t="shared" si="48"/>
        <v>781 - TRANSPORTE AEREO</v>
      </c>
      <c r="F1611" s="15" t="str">
        <f>VLOOKUP(A1611,tab_funcao!$A$2:$C$115,3,FALSE)</f>
        <v>26 - Transporte</v>
      </c>
      <c r="G1611" s="15" t="str">
        <f t="shared" si="49"/>
        <v>15UW - REFORMA E REAPARELHAMENTO DO AEROPORTO DE MARINGA/PR</v>
      </c>
      <c r="H1611" s="15" t="s">
        <v>246</v>
      </c>
      <c r="I1611" s="16">
        <v>18000000</v>
      </c>
      <c r="J1611" s="15"/>
      <c r="K1611" s="13">
        <v>18000000</v>
      </c>
    </row>
    <row r="1612" spans="1:12" x14ac:dyDescent="0.15">
      <c r="A1612" t="s">
        <v>241</v>
      </c>
      <c r="B1612" t="s">
        <v>242</v>
      </c>
      <c r="C1612" t="s">
        <v>2370</v>
      </c>
      <c r="D1612" t="s">
        <v>2371</v>
      </c>
      <c r="E1612" s="15" t="str">
        <f t="shared" ref="E1612:E1675" si="50">A1612&amp;" - "&amp;B1612</f>
        <v>781 - TRANSPORTE AEREO</v>
      </c>
      <c r="F1612" s="15" t="str">
        <f>VLOOKUP(A1612,tab_funcao!$A$2:$C$115,3,FALSE)</f>
        <v>26 - Transporte</v>
      </c>
      <c r="G1612" s="15" t="str">
        <f t="shared" ref="G1612:G1675" si="51">C1612&amp;" - "&amp;D1612</f>
        <v>15UX - REFORMA E REAPARELHAMENTO DO AEROPORTO DE COARI/AM</v>
      </c>
      <c r="H1612" s="15" t="s">
        <v>246</v>
      </c>
      <c r="I1612" s="16">
        <v>12000000</v>
      </c>
      <c r="J1612" s="15"/>
      <c r="K1612" s="13">
        <v>12000000</v>
      </c>
    </row>
    <row r="1613" spans="1:12" x14ac:dyDescent="0.15">
      <c r="A1613" t="s">
        <v>241</v>
      </c>
      <c r="B1613" t="s">
        <v>242</v>
      </c>
      <c r="C1613" t="s">
        <v>2372</v>
      </c>
      <c r="D1613" t="s">
        <v>2373</v>
      </c>
      <c r="E1613" s="15" t="str">
        <f t="shared" si="50"/>
        <v>781 - TRANSPORTE AEREO</v>
      </c>
      <c r="F1613" s="15" t="str">
        <f>VLOOKUP(A1613,tab_funcao!$A$2:$C$115,3,FALSE)</f>
        <v>26 - Transporte</v>
      </c>
      <c r="G1613" s="15" t="str">
        <f t="shared" si="51"/>
        <v>15UY - CONSTRUCAO DO NOVO AEROPORTO REGIONAL DA SERRA GAUCHA/RS</v>
      </c>
      <c r="H1613" s="15" t="s">
        <v>246</v>
      </c>
      <c r="I1613" s="16">
        <v>100000</v>
      </c>
      <c r="J1613" s="15"/>
      <c r="K1613" s="13">
        <v>100000</v>
      </c>
    </row>
    <row r="1614" spans="1:12" x14ac:dyDescent="0.15">
      <c r="A1614" t="s">
        <v>241</v>
      </c>
      <c r="B1614" t="s">
        <v>242</v>
      </c>
      <c r="C1614" t="s">
        <v>2374</v>
      </c>
      <c r="D1614" t="s">
        <v>2375</v>
      </c>
      <c r="E1614" s="15" t="str">
        <f t="shared" si="50"/>
        <v>781 - TRANSPORTE AEREO</v>
      </c>
      <c r="F1614" s="15" t="str">
        <f>VLOOKUP(A1614,tab_funcao!$A$2:$C$115,3,FALSE)</f>
        <v>26 - Transporte</v>
      </c>
      <c r="G1614" s="15" t="str">
        <f t="shared" si="51"/>
        <v>15UZ - REFORMA E REAPARELHAMENTO DO AEROPORTO DE FERNANDO DE NORONH</v>
      </c>
      <c r="H1614" s="15" t="s">
        <v>246</v>
      </c>
      <c r="I1614" s="16">
        <v>25000000</v>
      </c>
      <c r="J1614" s="15"/>
      <c r="K1614" s="13">
        <v>25000000</v>
      </c>
    </row>
    <row r="1615" spans="1:12" x14ac:dyDescent="0.15">
      <c r="A1615" t="s">
        <v>241</v>
      </c>
      <c r="B1615" t="s">
        <v>242</v>
      </c>
      <c r="C1615" t="s">
        <v>2376</v>
      </c>
      <c r="D1615" t="s">
        <v>2377</v>
      </c>
      <c r="E1615" s="15" t="str">
        <f t="shared" si="50"/>
        <v>781 - TRANSPORTE AEREO</v>
      </c>
      <c r="F1615" s="15" t="str">
        <f>VLOOKUP(A1615,tab_funcao!$A$2:$C$115,3,FALSE)</f>
        <v>26 - Transporte</v>
      </c>
      <c r="G1615" s="15" t="str">
        <f t="shared" si="51"/>
        <v>15V1 - INSTALACAO DE EQUIPAMENTOS DE AUXILIOS A NAVEGACAO AEREA</v>
      </c>
      <c r="H1615" s="15" t="s">
        <v>246</v>
      </c>
      <c r="I1615" s="16">
        <v>6070000</v>
      </c>
      <c r="J1615" s="15"/>
      <c r="K1615" s="13">
        <v>6070000</v>
      </c>
    </row>
    <row r="1616" spans="1:12" x14ac:dyDescent="0.15">
      <c r="A1616" t="s">
        <v>241</v>
      </c>
      <c r="B1616" t="s">
        <v>242</v>
      </c>
      <c r="C1616" t="s">
        <v>2378</v>
      </c>
      <c r="D1616" t="s">
        <v>2379</v>
      </c>
      <c r="E1616" s="15" t="str">
        <f t="shared" si="50"/>
        <v>781 - TRANSPORTE AEREO</v>
      </c>
      <c r="F1616" s="15" t="str">
        <f>VLOOKUP(A1616,tab_funcao!$A$2:$C$115,3,FALSE)</f>
        <v>26 - Transporte</v>
      </c>
      <c r="G1616" s="15" t="str">
        <f t="shared" si="51"/>
        <v>15V2 - REFORMA E REAPARELHAMENTO DO AEROPORTO CIVIL DE ALCANTARA/MA</v>
      </c>
      <c r="H1616" s="15" t="s">
        <v>246</v>
      </c>
      <c r="I1616" s="16">
        <v>13000000</v>
      </c>
      <c r="J1616" s="15"/>
      <c r="K1616" s="13">
        <v>13000000</v>
      </c>
    </row>
    <row r="1617" spans="1:12" x14ac:dyDescent="0.15">
      <c r="A1617" t="s">
        <v>241</v>
      </c>
      <c r="B1617" t="s">
        <v>242</v>
      </c>
      <c r="C1617" t="s">
        <v>2380</v>
      </c>
      <c r="D1617" t="s">
        <v>2381</v>
      </c>
      <c r="E1617" s="15" t="str">
        <f t="shared" si="50"/>
        <v>781 - TRANSPORTE AEREO</v>
      </c>
      <c r="F1617" s="15" t="str">
        <f>VLOOKUP(A1617,tab_funcao!$A$2:$C$115,3,FALSE)</f>
        <v>26 - Transporte</v>
      </c>
      <c r="G1617" s="15" t="str">
        <f t="shared" si="51"/>
        <v>211I - ELABORACAO DE ESTUDOS, PESQUISAS E DIAGNOSTICOS SOBRE AVIACA</v>
      </c>
      <c r="H1617" s="15" t="s">
        <v>246</v>
      </c>
      <c r="I1617" s="16">
        <v>8000000</v>
      </c>
      <c r="J1617" s="16">
        <v>8000000</v>
      </c>
      <c r="K1617" s="13">
        <v>8000000</v>
      </c>
      <c r="L1617" s="13">
        <v>7621249</v>
      </c>
    </row>
    <row r="1618" spans="1:12" x14ac:dyDescent="0.15">
      <c r="A1618" t="s">
        <v>206</v>
      </c>
      <c r="B1618" t="s">
        <v>207</v>
      </c>
      <c r="C1618" t="s">
        <v>2382</v>
      </c>
      <c r="D1618" t="s">
        <v>2383</v>
      </c>
      <c r="E1618" s="15" t="str">
        <f t="shared" si="50"/>
        <v>782 - TRANSPORTE RODOVIARIO</v>
      </c>
      <c r="F1618" s="15" t="str">
        <f>VLOOKUP(A1618,tab_funcao!$A$2:$C$115,3,FALSE)</f>
        <v>26 - Transporte</v>
      </c>
      <c r="G1618" s="15" t="str">
        <f t="shared" si="51"/>
        <v>00RK - CONTRIBUICAO A COMISSAO MISTA BRASILEIRO ARGENTINA PARA GEST</v>
      </c>
      <c r="H1618" s="15" t="s">
        <v>247</v>
      </c>
      <c r="I1618" s="16">
        <v>8410051</v>
      </c>
      <c r="J1618" s="16">
        <v>2407200</v>
      </c>
      <c r="L1618" s="13">
        <v>2324826</v>
      </c>
    </row>
    <row r="1619" spans="1:12" x14ac:dyDescent="0.15">
      <c r="A1619" t="s">
        <v>206</v>
      </c>
      <c r="B1619" t="s">
        <v>207</v>
      </c>
      <c r="C1619" t="s">
        <v>2382</v>
      </c>
      <c r="D1619" t="s">
        <v>2383</v>
      </c>
      <c r="E1619" s="15" t="str">
        <f t="shared" si="50"/>
        <v>782 - TRANSPORTE RODOVIARIO</v>
      </c>
      <c r="F1619" s="15" t="str">
        <f>VLOOKUP(A1619,tab_funcao!$A$2:$C$115,3,FALSE)</f>
        <v>26 - Transporte</v>
      </c>
      <c r="G1619" s="15" t="str">
        <f t="shared" si="51"/>
        <v>00RK - CONTRIBUICAO A COMISSAO MISTA BRASILEIRO ARGENTINA PARA GEST</v>
      </c>
      <c r="H1619" s="15" t="s">
        <v>246</v>
      </c>
      <c r="I1619" s="16">
        <v>10023508</v>
      </c>
      <c r="J1619" s="16">
        <v>11492796</v>
      </c>
      <c r="K1619" s="13">
        <v>833950</v>
      </c>
      <c r="L1619" s="13">
        <v>8272186</v>
      </c>
    </row>
    <row r="1620" spans="1:12" x14ac:dyDescent="0.15">
      <c r="A1620" t="s">
        <v>206</v>
      </c>
      <c r="B1620" t="s">
        <v>207</v>
      </c>
      <c r="C1620" t="s">
        <v>2384</v>
      </c>
      <c r="D1620" t="s">
        <v>2385</v>
      </c>
      <c r="E1620" s="15" t="str">
        <f t="shared" si="50"/>
        <v>782 - TRANSPORTE RODOVIARIO</v>
      </c>
      <c r="F1620" s="15" t="str">
        <f>VLOOKUP(A1620,tab_funcao!$A$2:$C$115,3,FALSE)</f>
        <v>26 - Transporte</v>
      </c>
      <c r="G1620" s="15" t="str">
        <f t="shared" si="51"/>
        <v>105S - ADEQUACAO DE TRECHO RODOVIARIO - DIVISA SE/BA - ENTRONCAMENT</v>
      </c>
      <c r="H1620" s="15" t="s">
        <v>246</v>
      </c>
      <c r="I1620" s="16">
        <v>52200000</v>
      </c>
      <c r="J1620" s="16">
        <v>90000000</v>
      </c>
      <c r="K1620" s="13">
        <v>1097237</v>
      </c>
      <c r="L1620" s="13">
        <v>96857050</v>
      </c>
    </row>
    <row r="1621" spans="1:12" x14ac:dyDescent="0.15">
      <c r="A1621" t="s">
        <v>206</v>
      </c>
      <c r="B1621" t="s">
        <v>207</v>
      </c>
      <c r="C1621" t="s">
        <v>2386</v>
      </c>
      <c r="D1621" t="s">
        <v>2387</v>
      </c>
      <c r="E1621" s="15" t="str">
        <f t="shared" si="50"/>
        <v>782 - TRANSPORTE RODOVIARIO</v>
      </c>
      <c r="F1621" s="15" t="str">
        <f>VLOOKUP(A1621,tab_funcao!$A$2:$C$115,3,FALSE)</f>
        <v>26 - Transporte</v>
      </c>
      <c r="G1621" s="15" t="str">
        <f t="shared" si="51"/>
        <v>108X - IMPLANTACAO DE POSTOS DE PESAGEM</v>
      </c>
      <c r="H1621" s="15" t="s">
        <v>246</v>
      </c>
      <c r="I1621" s="16">
        <v>8000000</v>
      </c>
      <c r="J1621" s="16">
        <v>11100000</v>
      </c>
      <c r="L1621" s="13">
        <v>13889455</v>
      </c>
    </row>
    <row r="1622" spans="1:12" x14ac:dyDescent="0.15">
      <c r="A1622" t="s">
        <v>206</v>
      </c>
      <c r="B1622" t="s">
        <v>207</v>
      </c>
      <c r="C1622" t="s">
        <v>2388</v>
      </c>
      <c r="D1622" t="s">
        <v>2389</v>
      </c>
      <c r="E1622" s="15" t="str">
        <f t="shared" si="50"/>
        <v>782 - TRANSPORTE RODOVIARIO</v>
      </c>
      <c r="F1622" s="15" t="str">
        <f>VLOOKUP(A1622,tab_funcao!$A$2:$C$115,3,FALSE)</f>
        <v>26 - Transporte</v>
      </c>
      <c r="G1622" s="15" t="str">
        <f t="shared" si="51"/>
        <v>10IW - CONSTRUCAO DE TRECHO RODOVIARIO - ITACARAMBI - DIVISA MG/BA</v>
      </c>
      <c r="H1622" s="15" t="s">
        <v>246</v>
      </c>
      <c r="I1622" s="15"/>
      <c r="J1622" s="15"/>
      <c r="L1622" s="13">
        <v>0</v>
      </c>
    </row>
    <row r="1623" spans="1:12" x14ac:dyDescent="0.15">
      <c r="A1623" t="s">
        <v>206</v>
      </c>
      <c r="B1623" t="s">
        <v>207</v>
      </c>
      <c r="C1623" t="s">
        <v>2390</v>
      </c>
      <c r="D1623" t="s">
        <v>2391</v>
      </c>
      <c r="E1623" s="15" t="str">
        <f t="shared" si="50"/>
        <v>782 - TRANSPORTE RODOVIARIO</v>
      </c>
      <c r="F1623" s="15" t="str">
        <f>VLOOKUP(A1623,tab_funcao!$A$2:$C$115,3,FALSE)</f>
        <v>26 - Transporte</v>
      </c>
      <c r="G1623" s="15" t="str">
        <f t="shared" si="51"/>
        <v>10IX - ADEQUACAO DE TRECHO RODOVIARIO - ENTRONCAMENTO BR-116/259/45</v>
      </c>
      <c r="H1623" s="15" t="s">
        <v>247</v>
      </c>
      <c r="I1623" s="15"/>
      <c r="J1623" s="15"/>
      <c r="L1623" s="13">
        <v>20000000</v>
      </c>
    </row>
    <row r="1624" spans="1:12" x14ac:dyDescent="0.15">
      <c r="A1624" t="s">
        <v>206</v>
      </c>
      <c r="B1624" t="s">
        <v>207</v>
      </c>
      <c r="C1624" t="s">
        <v>2390</v>
      </c>
      <c r="D1624" t="s">
        <v>2391</v>
      </c>
      <c r="E1624" s="15" t="str">
        <f t="shared" si="50"/>
        <v>782 - TRANSPORTE RODOVIARIO</v>
      </c>
      <c r="F1624" s="15" t="str">
        <f>VLOOKUP(A1624,tab_funcao!$A$2:$C$115,3,FALSE)</f>
        <v>26 - Transporte</v>
      </c>
      <c r="G1624" s="15" t="str">
        <f t="shared" si="51"/>
        <v>10IX - ADEQUACAO DE TRECHO RODOVIARIO - ENTRONCAMENTO BR-116/259/45</v>
      </c>
      <c r="H1624" s="15" t="s">
        <v>246</v>
      </c>
      <c r="I1624" s="16">
        <v>4100000</v>
      </c>
      <c r="J1624" s="16">
        <v>112000000</v>
      </c>
      <c r="L1624" s="13">
        <v>161085076</v>
      </c>
    </row>
    <row r="1625" spans="1:12" x14ac:dyDescent="0.15">
      <c r="A1625" t="s">
        <v>206</v>
      </c>
      <c r="B1625" t="s">
        <v>207</v>
      </c>
      <c r="C1625" t="s">
        <v>2392</v>
      </c>
      <c r="D1625" t="s">
        <v>2393</v>
      </c>
      <c r="E1625" s="15" t="str">
        <f t="shared" si="50"/>
        <v>782 - TRANSPORTE RODOVIARIO</v>
      </c>
      <c r="F1625" s="15" t="str">
        <f>VLOOKUP(A1625,tab_funcao!$A$2:$C$115,3,FALSE)</f>
        <v>26 - Transporte</v>
      </c>
      <c r="G1625" s="15" t="str">
        <f t="shared" si="51"/>
        <v>10JQ - ADEQUACAO DE TRECHO RODOVIARIO - SAO FRANCISCO DO SUL - JARA</v>
      </c>
      <c r="H1625" s="15" t="s">
        <v>247</v>
      </c>
      <c r="I1625" s="15"/>
      <c r="J1625" s="15"/>
      <c r="L1625" s="13">
        <v>22500000</v>
      </c>
    </row>
    <row r="1626" spans="1:12" x14ac:dyDescent="0.15">
      <c r="A1626" t="s">
        <v>206</v>
      </c>
      <c r="B1626" t="s">
        <v>207</v>
      </c>
      <c r="C1626" t="s">
        <v>2392</v>
      </c>
      <c r="D1626" t="s">
        <v>2393</v>
      </c>
      <c r="E1626" s="15" t="str">
        <f t="shared" si="50"/>
        <v>782 - TRANSPORTE RODOVIARIO</v>
      </c>
      <c r="F1626" s="15" t="str">
        <f>VLOOKUP(A1626,tab_funcao!$A$2:$C$115,3,FALSE)</f>
        <v>26 - Transporte</v>
      </c>
      <c r="G1626" s="15" t="str">
        <f t="shared" si="51"/>
        <v>10JQ - ADEQUACAO DE TRECHO RODOVIARIO - SAO FRANCISCO DO SUL - JARA</v>
      </c>
      <c r="H1626" s="15" t="s">
        <v>246</v>
      </c>
      <c r="I1626" s="16">
        <v>57200000</v>
      </c>
      <c r="J1626" s="16">
        <v>80000000</v>
      </c>
      <c r="L1626" s="13">
        <v>85765528</v>
      </c>
    </row>
    <row r="1627" spans="1:12" x14ac:dyDescent="0.15">
      <c r="A1627" t="s">
        <v>206</v>
      </c>
      <c r="B1627" t="s">
        <v>207</v>
      </c>
      <c r="C1627" t="s">
        <v>2394</v>
      </c>
      <c r="D1627" t="s">
        <v>2395</v>
      </c>
      <c r="E1627" s="15" t="str">
        <f t="shared" si="50"/>
        <v>782 - TRANSPORTE RODOVIARIO</v>
      </c>
      <c r="F1627" s="15" t="str">
        <f>VLOOKUP(A1627,tab_funcao!$A$2:$C$115,3,FALSE)</f>
        <v>26 - Transporte</v>
      </c>
      <c r="G1627" s="15" t="str">
        <f t="shared" si="51"/>
        <v>10KR - CONSTRUCAO DE TRECHO RODOVIARIO - DIVISA PA/TO - ALTAMIRA -</v>
      </c>
      <c r="H1627" s="15" t="s">
        <v>246</v>
      </c>
      <c r="I1627" s="16">
        <v>23700000</v>
      </c>
      <c r="J1627" s="16">
        <v>15000000</v>
      </c>
      <c r="L1627" s="13">
        <v>25140277</v>
      </c>
    </row>
    <row r="1628" spans="1:12" x14ac:dyDescent="0.15">
      <c r="A1628" t="s">
        <v>206</v>
      </c>
      <c r="B1628" t="s">
        <v>207</v>
      </c>
      <c r="C1628" t="s">
        <v>2396</v>
      </c>
      <c r="D1628" t="s">
        <v>2397</v>
      </c>
      <c r="E1628" s="15" t="str">
        <f t="shared" si="50"/>
        <v>782 - TRANSPORTE RODOVIARIO</v>
      </c>
      <c r="F1628" s="15" t="str">
        <f>VLOOKUP(A1628,tab_funcao!$A$2:$C$115,3,FALSE)</f>
        <v>26 - Transporte</v>
      </c>
      <c r="G1628" s="15" t="str">
        <f t="shared" si="51"/>
        <v>10L1 - ADEQUACAO DE TRECHO RODOVIARIO - RONDONOPOLIS - CUIABA - POS</v>
      </c>
      <c r="H1628" s="15" t="s">
        <v>247</v>
      </c>
      <c r="I1628" s="15"/>
      <c r="J1628" s="15"/>
      <c r="L1628" s="13">
        <v>20000000</v>
      </c>
    </row>
    <row r="1629" spans="1:12" x14ac:dyDescent="0.15">
      <c r="A1629" t="s">
        <v>206</v>
      </c>
      <c r="B1629" t="s">
        <v>207</v>
      </c>
      <c r="C1629" t="s">
        <v>2396</v>
      </c>
      <c r="D1629" t="s">
        <v>2397</v>
      </c>
      <c r="E1629" s="15" t="str">
        <f t="shared" si="50"/>
        <v>782 - TRANSPORTE RODOVIARIO</v>
      </c>
      <c r="F1629" s="15" t="str">
        <f>VLOOKUP(A1629,tab_funcao!$A$2:$C$115,3,FALSE)</f>
        <v>26 - Transporte</v>
      </c>
      <c r="G1629" s="15" t="str">
        <f t="shared" si="51"/>
        <v>10L1 - ADEQUACAO DE TRECHO RODOVIARIO - RONDONOPOLIS - CUIABA - POS</v>
      </c>
      <c r="H1629" s="15" t="s">
        <v>246</v>
      </c>
      <c r="I1629" s="16">
        <v>36800000</v>
      </c>
      <c r="J1629" s="16">
        <v>90000000</v>
      </c>
      <c r="L1629" s="13">
        <v>93042060</v>
      </c>
    </row>
    <row r="1630" spans="1:12" x14ac:dyDescent="0.15">
      <c r="A1630" t="s">
        <v>206</v>
      </c>
      <c r="B1630" t="s">
        <v>207</v>
      </c>
      <c r="C1630" t="s">
        <v>2398</v>
      </c>
      <c r="D1630" t="s">
        <v>2399</v>
      </c>
      <c r="E1630" s="15" t="str">
        <f t="shared" si="50"/>
        <v>782 - TRANSPORTE RODOVIARIO</v>
      </c>
      <c r="F1630" s="15" t="str">
        <f>VLOOKUP(A1630,tab_funcao!$A$2:$C$115,3,FALSE)</f>
        <v>26 - Transporte</v>
      </c>
      <c r="G1630" s="15" t="str">
        <f t="shared" si="51"/>
        <v>10L3 - ADEQUACAO DE TRECHO RODOVIARIO - CAUCAIA - ENTRONCAMENTO ACE</v>
      </c>
      <c r="H1630" s="15" t="s">
        <v>247</v>
      </c>
      <c r="I1630" s="15"/>
      <c r="J1630" s="15"/>
      <c r="L1630" s="13">
        <v>1900000</v>
      </c>
    </row>
    <row r="1631" spans="1:12" x14ac:dyDescent="0.15">
      <c r="A1631" t="s">
        <v>206</v>
      </c>
      <c r="B1631" t="s">
        <v>207</v>
      </c>
      <c r="C1631" t="s">
        <v>2398</v>
      </c>
      <c r="D1631" t="s">
        <v>2399</v>
      </c>
      <c r="E1631" s="15" t="str">
        <f t="shared" si="50"/>
        <v>782 - TRANSPORTE RODOVIARIO</v>
      </c>
      <c r="F1631" s="15" t="str">
        <f>VLOOKUP(A1631,tab_funcao!$A$2:$C$115,3,FALSE)</f>
        <v>26 - Transporte</v>
      </c>
      <c r="G1631" s="15" t="str">
        <f t="shared" si="51"/>
        <v>10L3 - ADEQUACAO DE TRECHO RODOVIARIO - CAUCAIA - ENTRONCAMENTO ACE</v>
      </c>
      <c r="H1631" s="15" t="s">
        <v>246</v>
      </c>
      <c r="I1631" s="16">
        <v>18000000</v>
      </c>
      <c r="J1631" s="16">
        <v>35000000</v>
      </c>
      <c r="L1631" s="13">
        <v>34364528</v>
      </c>
    </row>
    <row r="1632" spans="1:12" x14ac:dyDescent="0.15">
      <c r="A1632" t="s">
        <v>206</v>
      </c>
      <c r="B1632" t="s">
        <v>207</v>
      </c>
      <c r="C1632" t="s">
        <v>2400</v>
      </c>
      <c r="D1632" t="s">
        <v>2401</v>
      </c>
      <c r="E1632" s="15" t="str">
        <f t="shared" si="50"/>
        <v>782 - TRANSPORTE RODOVIARIO</v>
      </c>
      <c r="F1632" s="15" t="str">
        <f>VLOOKUP(A1632,tab_funcao!$A$2:$C$115,3,FALSE)</f>
        <v>26 - Transporte</v>
      </c>
      <c r="G1632" s="15" t="str">
        <f t="shared" si="51"/>
        <v>110I - CONSTRUCAO DE TRECHO RODOVIARIO - ALTAMIRA - RUROPOLIS - NA</v>
      </c>
      <c r="H1632" s="15" t="s">
        <v>246</v>
      </c>
      <c r="I1632" s="16">
        <v>16400000</v>
      </c>
      <c r="J1632" s="16">
        <v>5000000</v>
      </c>
      <c r="L1632" s="13">
        <v>4302865</v>
      </c>
    </row>
    <row r="1633" spans="1:12" x14ac:dyDescent="0.15">
      <c r="A1633" t="s">
        <v>206</v>
      </c>
      <c r="B1633" t="s">
        <v>207</v>
      </c>
      <c r="C1633" t="s">
        <v>2402</v>
      </c>
      <c r="D1633" t="s">
        <v>2403</v>
      </c>
      <c r="E1633" s="15" t="str">
        <f t="shared" si="50"/>
        <v>782 - TRANSPORTE RODOVIARIO</v>
      </c>
      <c r="F1633" s="15" t="str">
        <f>VLOOKUP(A1633,tab_funcao!$A$2:$C$115,3,FALSE)</f>
        <v>26 - Transporte</v>
      </c>
      <c r="G1633" s="15" t="str">
        <f t="shared" si="51"/>
        <v>110Q - ADEQUACAO DE TRECHO RODOVIARIO - PEDRA BRANCA - DIVISA SE/AL</v>
      </c>
      <c r="H1633" s="15" t="s">
        <v>246</v>
      </c>
      <c r="I1633" s="16">
        <v>34400000</v>
      </c>
      <c r="J1633" s="16">
        <v>40000000</v>
      </c>
      <c r="L1633" s="13">
        <v>54222915</v>
      </c>
    </row>
    <row r="1634" spans="1:12" x14ac:dyDescent="0.15">
      <c r="A1634" t="s">
        <v>206</v>
      </c>
      <c r="B1634" t="s">
        <v>207</v>
      </c>
      <c r="C1634" t="s">
        <v>2404</v>
      </c>
      <c r="D1634" t="s">
        <v>2405</v>
      </c>
      <c r="E1634" s="15" t="str">
        <f t="shared" si="50"/>
        <v>782 - TRANSPORTE RODOVIARIO</v>
      </c>
      <c r="F1634" s="15" t="str">
        <f>VLOOKUP(A1634,tab_funcao!$A$2:$C$115,3,FALSE)</f>
        <v>26 - Transporte</v>
      </c>
      <c r="G1634" s="15" t="str">
        <f t="shared" si="51"/>
        <v>11VA - CONSTRUCAO DE TRECHO RODOVIARIO - DIVISA PA/MT - RIBEIRAO CA</v>
      </c>
      <c r="H1634" s="15" t="s">
        <v>246</v>
      </c>
      <c r="I1634" s="15"/>
      <c r="J1634" s="16">
        <v>3000000</v>
      </c>
      <c r="L1634" s="13">
        <v>681719</v>
      </c>
    </row>
    <row r="1635" spans="1:12" x14ac:dyDescent="0.15">
      <c r="A1635" t="s">
        <v>206</v>
      </c>
      <c r="B1635" t="s">
        <v>207</v>
      </c>
      <c r="C1635" t="s">
        <v>2406</v>
      </c>
      <c r="D1635" t="s">
        <v>2407</v>
      </c>
      <c r="E1635" s="15" t="str">
        <f t="shared" si="50"/>
        <v>782 - TRANSPORTE RODOVIARIO</v>
      </c>
      <c r="F1635" s="15" t="str">
        <f>VLOOKUP(A1635,tab_funcao!$A$2:$C$115,3,FALSE)</f>
        <v>26 - Transporte</v>
      </c>
      <c r="G1635" s="15" t="str">
        <f t="shared" si="51"/>
        <v>1214 - ADEQUACAO DE TRECHO RODOVIARIO - RIO GRANDE - PELOTAS - NA B</v>
      </c>
      <c r="H1635" s="15" t="s">
        <v>246</v>
      </c>
      <c r="I1635" s="16">
        <v>21200000</v>
      </c>
      <c r="J1635" s="16">
        <v>29000000</v>
      </c>
      <c r="L1635" s="13">
        <v>28156613</v>
      </c>
    </row>
    <row r="1636" spans="1:12" x14ac:dyDescent="0.15">
      <c r="A1636" t="s">
        <v>206</v>
      </c>
      <c r="B1636" t="s">
        <v>207</v>
      </c>
      <c r="C1636" t="s">
        <v>2408</v>
      </c>
      <c r="D1636" t="s">
        <v>2409</v>
      </c>
      <c r="E1636" s="15" t="str">
        <f t="shared" si="50"/>
        <v>782 - TRANSPORTE RODOVIARIO</v>
      </c>
      <c r="F1636" s="15" t="str">
        <f>VLOOKUP(A1636,tab_funcao!$A$2:$C$115,3,FALSE)</f>
        <v>26 - Transporte</v>
      </c>
      <c r="G1636" s="15" t="str">
        <f t="shared" si="51"/>
        <v>123S - CONSTRUCAO DE ANEL RODOVIARIO EM CAMPO GRANDE - NAS BRS 060/</v>
      </c>
      <c r="H1636" s="15" t="s">
        <v>246</v>
      </c>
      <c r="I1636" s="16">
        <v>800000</v>
      </c>
      <c r="J1636" s="15"/>
    </row>
    <row r="1637" spans="1:12" x14ac:dyDescent="0.15">
      <c r="A1637" t="s">
        <v>206</v>
      </c>
      <c r="B1637" t="s">
        <v>207</v>
      </c>
      <c r="C1637" t="s">
        <v>2410</v>
      </c>
      <c r="D1637" t="s">
        <v>2411</v>
      </c>
      <c r="E1637" s="15" t="str">
        <f t="shared" si="50"/>
        <v>782 - TRANSPORTE RODOVIARIO</v>
      </c>
      <c r="F1637" s="15" t="str">
        <f>VLOOKUP(A1637,tab_funcao!$A$2:$C$115,3,FALSE)</f>
        <v>26 - Transporte</v>
      </c>
      <c r="G1637" s="15" t="str">
        <f t="shared" si="51"/>
        <v>123U - ADEQUACAO DE TRECHO RODOVIARIO - ENTRONCAMENTO BR-116 (P/GUA</v>
      </c>
      <c r="H1637" s="15" t="s">
        <v>246</v>
      </c>
      <c r="I1637" s="16">
        <v>12300000</v>
      </c>
      <c r="J1637" s="15"/>
      <c r="L1637" s="13">
        <v>5000000</v>
      </c>
    </row>
    <row r="1638" spans="1:12" x14ac:dyDescent="0.15">
      <c r="A1638" t="s">
        <v>206</v>
      </c>
      <c r="B1638" t="s">
        <v>207</v>
      </c>
      <c r="C1638" t="s">
        <v>2412</v>
      </c>
      <c r="D1638" t="s">
        <v>2413</v>
      </c>
      <c r="E1638" s="15" t="str">
        <f t="shared" si="50"/>
        <v>782 - TRANSPORTE RODOVIARIO</v>
      </c>
      <c r="F1638" s="15" t="str">
        <f>VLOOKUP(A1638,tab_funcao!$A$2:$C$115,3,FALSE)</f>
        <v>26 - Transporte</v>
      </c>
      <c r="G1638" s="15" t="str">
        <f t="shared" si="51"/>
        <v>1248 - CONSTRUCAO DE TRECHO RODOVIARIO - MANAUS - DIVISA AM/RO - NA</v>
      </c>
      <c r="H1638" s="15" t="s">
        <v>246</v>
      </c>
      <c r="I1638" s="15"/>
      <c r="J1638" s="15"/>
      <c r="L1638" s="13">
        <v>385000</v>
      </c>
    </row>
    <row r="1639" spans="1:12" x14ac:dyDescent="0.15">
      <c r="A1639" t="s">
        <v>206</v>
      </c>
      <c r="B1639" t="s">
        <v>207</v>
      </c>
      <c r="C1639" t="s">
        <v>2414</v>
      </c>
      <c r="D1639" t="s">
        <v>2415</v>
      </c>
      <c r="E1639" s="15" t="str">
        <f t="shared" si="50"/>
        <v>782 - TRANSPORTE RODOVIARIO</v>
      </c>
      <c r="F1639" s="15" t="str">
        <f>VLOOKUP(A1639,tab_funcao!$A$2:$C$115,3,FALSE)</f>
        <v>26 - Transporte</v>
      </c>
      <c r="G1639" s="15" t="str">
        <f t="shared" si="51"/>
        <v>12IW - ADEQUACAO DE TRECHO RODOVIARIO - ILHEUS - ITABUNA - NA BR-41</v>
      </c>
      <c r="H1639" s="15" t="s">
        <v>246</v>
      </c>
      <c r="I1639" s="15"/>
      <c r="J1639" s="15"/>
      <c r="L1639" s="13">
        <v>1000000</v>
      </c>
    </row>
    <row r="1640" spans="1:12" x14ac:dyDescent="0.15">
      <c r="A1640" t="s">
        <v>206</v>
      </c>
      <c r="B1640" t="s">
        <v>207</v>
      </c>
      <c r="C1640" t="s">
        <v>2416</v>
      </c>
      <c r="D1640" t="s">
        <v>2417</v>
      </c>
      <c r="E1640" s="15" t="str">
        <f t="shared" si="50"/>
        <v>782 - TRANSPORTE RODOVIARIO</v>
      </c>
      <c r="F1640" s="15" t="str">
        <f>VLOOKUP(A1640,tab_funcao!$A$2:$C$115,3,FALSE)</f>
        <v>26 - Transporte</v>
      </c>
      <c r="G1640" s="15" t="str">
        <f t="shared" si="51"/>
        <v>12JL - ADEQUACAO DE TRECHO RODOVIARIO - CASCAVEL - GUAIRA - NA BR-1</v>
      </c>
      <c r="H1640" s="15" t="s">
        <v>246</v>
      </c>
      <c r="I1640" s="16">
        <v>33500000</v>
      </c>
      <c r="J1640" s="16">
        <v>80000000</v>
      </c>
      <c r="L1640" s="13">
        <v>104028315</v>
      </c>
    </row>
    <row r="1641" spans="1:12" x14ac:dyDescent="0.15">
      <c r="A1641" t="s">
        <v>206</v>
      </c>
      <c r="B1641" t="s">
        <v>207</v>
      </c>
      <c r="C1641" t="s">
        <v>2418</v>
      </c>
      <c r="D1641" t="s">
        <v>2419</v>
      </c>
      <c r="E1641" s="15" t="str">
        <f t="shared" si="50"/>
        <v>782 - TRANSPORTE RODOVIARIO</v>
      </c>
      <c r="F1641" s="15" t="str">
        <f>VLOOKUP(A1641,tab_funcao!$A$2:$C$115,3,FALSE)</f>
        <v>26 - Transporte</v>
      </c>
      <c r="G1641" s="15" t="str">
        <f t="shared" si="51"/>
        <v>12JP - APOIO A CONSTRUCAO DO RODOANEL - TRECHO NORTE/SP</v>
      </c>
      <c r="H1641" s="15" t="s">
        <v>246</v>
      </c>
      <c r="I1641" s="16">
        <v>5000000</v>
      </c>
      <c r="J1641" s="16">
        <v>60000000</v>
      </c>
      <c r="L1641" s="13">
        <v>0</v>
      </c>
    </row>
    <row r="1642" spans="1:12" x14ac:dyDescent="0.15">
      <c r="A1642" t="s">
        <v>206</v>
      </c>
      <c r="B1642" t="s">
        <v>207</v>
      </c>
      <c r="C1642" t="s">
        <v>2420</v>
      </c>
      <c r="D1642" t="s">
        <v>2421</v>
      </c>
      <c r="E1642" s="15" t="str">
        <f t="shared" si="50"/>
        <v>782 - TRANSPORTE RODOVIARIO</v>
      </c>
      <c r="F1642" s="15" t="str">
        <f>VLOOKUP(A1642,tab_funcao!$A$2:$C$115,3,FALSE)</f>
        <v>26 - Transporte</v>
      </c>
      <c r="G1642" s="15" t="str">
        <f t="shared" si="51"/>
        <v>12JU - ADEQUACAO DE TRECHO RODOVIARIO - ENTRONCAMENTO ACESSO AO POR</v>
      </c>
      <c r="H1642" s="15" t="s">
        <v>246</v>
      </c>
      <c r="I1642" s="15"/>
      <c r="J1642" s="15"/>
      <c r="L1642" s="13">
        <v>25000000</v>
      </c>
    </row>
    <row r="1643" spans="1:12" x14ac:dyDescent="0.15">
      <c r="A1643" t="s">
        <v>206</v>
      </c>
      <c r="B1643" t="s">
        <v>207</v>
      </c>
      <c r="C1643" t="s">
        <v>2422</v>
      </c>
      <c r="D1643" t="s">
        <v>2423</v>
      </c>
      <c r="E1643" s="15" t="str">
        <f t="shared" si="50"/>
        <v>782 - TRANSPORTE RODOVIARIO</v>
      </c>
      <c r="F1643" s="15" t="str">
        <f>VLOOKUP(A1643,tab_funcao!$A$2:$C$115,3,FALSE)</f>
        <v>26 - Transporte</v>
      </c>
      <c r="G1643" s="15" t="str">
        <f t="shared" si="51"/>
        <v>12KF - ADEQUACAO DE TRECHO RODOVIARIO - SAO MIGUEL DO OESTE - DIVIS</v>
      </c>
      <c r="H1643" s="15" t="s">
        <v>246</v>
      </c>
      <c r="I1643" s="16">
        <v>16400000</v>
      </c>
      <c r="J1643" s="15"/>
      <c r="L1643" s="13">
        <v>15047449</v>
      </c>
    </row>
    <row r="1644" spans="1:12" x14ac:dyDescent="0.15">
      <c r="A1644" t="s">
        <v>206</v>
      </c>
      <c r="B1644" t="s">
        <v>207</v>
      </c>
      <c r="C1644" t="s">
        <v>2424</v>
      </c>
      <c r="D1644" t="s">
        <v>2425</v>
      </c>
      <c r="E1644" s="15" t="str">
        <f t="shared" si="50"/>
        <v>782 - TRANSPORTE RODOVIARIO</v>
      </c>
      <c r="F1644" s="15" t="str">
        <f>VLOOKUP(A1644,tab_funcao!$A$2:$C$115,3,FALSE)</f>
        <v>26 - Transporte</v>
      </c>
      <c r="G1644" s="15" t="str">
        <f t="shared" si="51"/>
        <v>12KG - ADEQUACAO DE TRAVESSIA URBANA EM SANTA MARIA - NA BR-158/287</v>
      </c>
      <c r="H1644" s="15" t="s">
        <v>246</v>
      </c>
      <c r="I1644" s="16">
        <v>36800000</v>
      </c>
      <c r="J1644" s="16">
        <v>26000000</v>
      </c>
      <c r="L1644" s="13">
        <v>56071073</v>
      </c>
    </row>
    <row r="1645" spans="1:12" x14ac:dyDescent="0.15">
      <c r="A1645" t="s">
        <v>206</v>
      </c>
      <c r="B1645" t="s">
        <v>207</v>
      </c>
      <c r="C1645" t="s">
        <v>2426</v>
      </c>
      <c r="D1645" t="s">
        <v>2427</v>
      </c>
      <c r="E1645" s="15" t="str">
        <f t="shared" si="50"/>
        <v>782 - TRANSPORTE RODOVIARIO</v>
      </c>
      <c r="F1645" s="15" t="str">
        <f>VLOOKUP(A1645,tab_funcao!$A$2:$C$115,3,FALSE)</f>
        <v>26 - Transporte</v>
      </c>
      <c r="G1645" s="15" t="str">
        <f t="shared" si="51"/>
        <v>13SL - CONSTRUCAO DE TRECHO RODOVIARIO - DIVISA PE/AL (INAJA) - ENT</v>
      </c>
      <c r="H1645" s="15" t="s">
        <v>246</v>
      </c>
      <c r="I1645" s="15"/>
      <c r="J1645" s="16">
        <v>500000</v>
      </c>
      <c r="L1645" s="13">
        <v>430286</v>
      </c>
    </row>
    <row r="1646" spans="1:12" x14ac:dyDescent="0.15">
      <c r="A1646" t="s">
        <v>206</v>
      </c>
      <c r="B1646" t="s">
        <v>207</v>
      </c>
      <c r="C1646" t="s">
        <v>2428</v>
      </c>
      <c r="D1646" t="s">
        <v>2429</v>
      </c>
      <c r="E1646" s="15" t="str">
        <f t="shared" si="50"/>
        <v>782 - TRANSPORTE RODOVIARIO</v>
      </c>
      <c r="F1646" s="15" t="str">
        <f>VLOOKUP(A1646,tab_funcao!$A$2:$C$115,3,FALSE)</f>
        <v>26 - Transporte</v>
      </c>
      <c r="G1646" s="15" t="str">
        <f t="shared" si="51"/>
        <v>13X5 - ADEQUACAO DE TRAVESSIA URBANA EM IMPERATRIZ - NA BR-010/MA</v>
      </c>
      <c r="H1646" s="15" t="s">
        <v>246</v>
      </c>
      <c r="I1646" s="16">
        <v>15000000</v>
      </c>
      <c r="J1646" s="15"/>
      <c r="L1646" s="13">
        <v>26362025</v>
      </c>
    </row>
    <row r="1647" spans="1:12" x14ac:dyDescent="0.15">
      <c r="A1647" t="s">
        <v>206</v>
      </c>
      <c r="B1647" t="s">
        <v>207</v>
      </c>
      <c r="C1647" t="s">
        <v>2430</v>
      </c>
      <c r="D1647" t="s">
        <v>2431</v>
      </c>
      <c r="E1647" s="15" t="str">
        <f t="shared" si="50"/>
        <v>782 - TRANSPORTE RODOVIARIO</v>
      </c>
      <c r="F1647" s="15" t="str">
        <f>VLOOKUP(A1647,tab_funcao!$A$2:$C$115,3,FALSE)</f>
        <v>26 - Transporte</v>
      </c>
      <c r="G1647" s="15" t="str">
        <f t="shared" si="51"/>
        <v>13X7 - ADEQUACAO DE TRECHO RODOVIARIO - DIVISA PE/BA (IBO) - FEIRA</v>
      </c>
      <c r="H1647" s="15" t="s">
        <v>246</v>
      </c>
      <c r="I1647" s="16">
        <v>43300000</v>
      </c>
      <c r="J1647" s="16">
        <v>50200000</v>
      </c>
      <c r="L1647" s="13">
        <v>105653795</v>
      </c>
    </row>
    <row r="1648" spans="1:12" x14ac:dyDescent="0.15">
      <c r="A1648" t="s">
        <v>206</v>
      </c>
      <c r="B1648" t="s">
        <v>207</v>
      </c>
      <c r="C1648" t="s">
        <v>2432</v>
      </c>
      <c r="D1648" t="s">
        <v>2433</v>
      </c>
      <c r="E1648" s="15" t="str">
        <f t="shared" si="50"/>
        <v>782 - TRANSPORTE RODOVIARIO</v>
      </c>
      <c r="F1648" s="15" t="str">
        <f>VLOOKUP(A1648,tab_funcao!$A$2:$C$115,3,FALSE)</f>
        <v>26 - Transporte</v>
      </c>
      <c r="G1648" s="15" t="str">
        <f t="shared" si="51"/>
        <v>13XG - CONSTRUCAO DE TRECHO RODOVIARIO - DIVISA BA/MG (SALTO DA DIV</v>
      </c>
      <c r="H1648" s="15" t="s">
        <v>247</v>
      </c>
      <c r="I1648" s="15"/>
      <c r="J1648" s="15"/>
      <c r="L1648" s="13">
        <v>14531190</v>
      </c>
    </row>
    <row r="1649" spans="1:12" x14ac:dyDescent="0.15">
      <c r="A1649" t="s">
        <v>206</v>
      </c>
      <c r="B1649" t="s">
        <v>207</v>
      </c>
      <c r="C1649" t="s">
        <v>2432</v>
      </c>
      <c r="D1649" t="s">
        <v>2433</v>
      </c>
      <c r="E1649" s="15" t="str">
        <f t="shared" si="50"/>
        <v>782 - TRANSPORTE RODOVIARIO</v>
      </c>
      <c r="F1649" s="15" t="str">
        <f>VLOOKUP(A1649,tab_funcao!$A$2:$C$115,3,FALSE)</f>
        <v>26 - Transporte</v>
      </c>
      <c r="G1649" s="15" t="str">
        <f t="shared" si="51"/>
        <v>13XG - CONSTRUCAO DE TRECHO RODOVIARIO - DIVISA BA/MG (SALTO DA DIV</v>
      </c>
      <c r="H1649" s="15" t="s">
        <v>246</v>
      </c>
      <c r="I1649" s="16">
        <v>16400000</v>
      </c>
      <c r="J1649" s="15"/>
    </row>
    <row r="1650" spans="1:12" x14ac:dyDescent="0.15">
      <c r="A1650" t="s">
        <v>206</v>
      </c>
      <c r="B1650" t="s">
        <v>207</v>
      </c>
      <c r="C1650" t="s">
        <v>2434</v>
      </c>
      <c r="D1650" t="s">
        <v>2435</v>
      </c>
      <c r="E1650" s="15" t="str">
        <f t="shared" si="50"/>
        <v>782 - TRANSPORTE RODOVIARIO</v>
      </c>
      <c r="F1650" s="15" t="str">
        <f>VLOOKUP(A1650,tab_funcao!$A$2:$C$115,3,FALSE)</f>
        <v>26 - Transporte</v>
      </c>
      <c r="G1650" s="15" t="str">
        <f t="shared" si="51"/>
        <v>13Y0 - ADEQUACAO DA VIA EXPRESSA DE FLORIANOPOLIS - NA BR-282/SC</v>
      </c>
      <c r="H1650" s="15" t="s">
        <v>246</v>
      </c>
      <c r="I1650" s="15"/>
      <c r="J1650" s="16">
        <v>2500000</v>
      </c>
      <c r="L1650" s="13">
        <v>2151432</v>
      </c>
    </row>
    <row r="1651" spans="1:12" x14ac:dyDescent="0.15">
      <c r="A1651" t="s">
        <v>206</v>
      </c>
      <c r="B1651" t="s">
        <v>207</v>
      </c>
      <c r="C1651" t="s">
        <v>2436</v>
      </c>
      <c r="D1651" t="s">
        <v>2437</v>
      </c>
      <c r="E1651" s="15" t="str">
        <f t="shared" si="50"/>
        <v>782 - TRANSPORTE RODOVIARIO</v>
      </c>
      <c r="F1651" s="15" t="str">
        <f>VLOOKUP(A1651,tab_funcao!$A$2:$C$115,3,FALSE)</f>
        <v>26 - Transporte</v>
      </c>
      <c r="G1651" s="15" t="str">
        <f t="shared" si="51"/>
        <v>13YK - CONSTRUCAO DE TRECHO RODOVIARIO - LARANJAL DO JARI - ENTRONC</v>
      </c>
      <c r="H1651" s="15" t="s">
        <v>246</v>
      </c>
      <c r="I1651" s="16">
        <v>10000000</v>
      </c>
      <c r="J1651" s="15"/>
      <c r="L1651" s="13">
        <v>15000000</v>
      </c>
    </row>
    <row r="1652" spans="1:12" x14ac:dyDescent="0.15">
      <c r="A1652" t="s">
        <v>206</v>
      </c>
      <c r="B1652" t="s">
        <v>207</v>
      </c>
      <c r="C1652" t="s">
        <v>2438</v>
      </c>
      <c r="D1652" t="s">
        <v>2439</v>
      </c>
      <c r="E1652" s="15" t="str">
        <f t="shared" si="50"/>
        <v>782 - TRANSPORTE RODOVIARIO</v>
      </c>
      <c r="F1652" s="15" t="str">
        <f>VLOOKUP(A1652,tab_funcao!$A$2:$C$115,3,FALSE)</f>
        <v>26 - Transporte</v>
      </c>
      <c r="G1652" s="15" t="str">
        <f t="shared" si="51"/>
        <v>1418 - CONSTRUCAO DE TRECHO RODOVIARIO - FERREIRA GOMES - OIAPOQUE</v>
      </c>
      <c r="H1652" s="15" t="s">
        <v>247</v>
      </c>
      <c r="I1652" s="15"/>
      <c r="J1652" s="15"/>
      <c r="L1652" s="13">
        <v>1791228</v>
      </c>
    </row>
    <row r="1653" spans="1:12" x14ac:dyDescent="0.15">
      <c r="A1653" t="s">
        <v>206</v>
      </c>
      <c r="B1653" t="s">
        <v>207</v>
      </c>
      <c r="C1653" t="s">
        <v>2438</v>
      </c>
      <c r="D1653" t="s">
        <v>2439</v>
      </c>
      <c r="E1653" s="15" t="str">
        <f t="shared" si="50"/>
        <v>782 - TRANSPORTE RODOVIARIO</v>
      </c>
      <c r="F1653" s="15" t="str">
        <f>VLOOKUP(A1653,tab_funcao!$A$2:$C$115,3,FALSE)</f>
        <v>26 - Transporte</v>
      </c>
      <c r="G1653" s="15" t="str">
        <f t="shared" si="51"/>
        <v>1418 - CONSTRUCAO DE TRECHO RODOVIARIO - FERREIRA GOMES - OIAPOQUE</v>
      </c>
      <c r="H1653" s="15" t="s">
        <v>246</v>
      </c>
      <c r="I1653" s="16">
        <v>30900000</v>
      </c>
      <c r="J1653" s="16">
        <v>1000000</v>
      </c>
      <c r="L1653" s="13">
        <v>22281315</v>
      </c>
    </row>
    <row r="1654" spans="1:12" x14ac:dyDescent="0.15">
      <c r="A1654" t="s">
        <v>206</v>
      </c>
      <c r="B1654" t="s">
        <v>207</v>
      </c>
      <c r="C1654" t="s">
        <v>2440</v>
      </c>
      <c r="D1654" t="s">
        <v>2441</v>
      </c>
      <c r="E1654" s="15" t="str">
        <f t="shared" si="50"/>
        <v>782 - TRANSPORTE RODOVIARIO</v>
      </c>
      <c r="F1654" s="15" t="str">
        <f>VLOOKUP(A1654,tab_funcao!$A$2:$C$115,3,FALSE)</f>
        <v>26 - Transporte</v>
      </c>
      <c r="G1654" s="15" t="str">
        <f t="shared" si="51"/>
        <v>1490 - CONSTRUCAO DE TRECHO RODOVIARIO - DIVISA MT/PA - SANTAREM -</v>
      </c>
      <c r="H1654" s="15" t="s">
        <v>246</v>
      </c>
      <c r="I1654" s="16">
        <v>18000000</v>
      </c>
      <c r="J1654" s="16">
        <v>70000000</v>
      </c>
      <c r="L1654" s="13">
        <v>106208498</v>
      </c>
    </row>
    <row r="1655" spans="1:12" x14ac:dyDescent="0.15">
      <c r="A1655" t="s">
        <v>206</v>
      </c>
      <c r="B1655" t="s">
        <v>207</v>
      </c>
      <c r="C1655" t="s">
        <v>2442</v>
      </c>
      <c r="D1655" t="s">
        <v>2443</v>
      </c>
      <c r="E1655" s="15" t="str">
        <f t="shared" si="50"/>
        <v>782 - TRANSPORTE RODOVIARIO</v>
      </c>
      <c r="F1655" s="15" t="str">
        <f>VLOOKUP(A1655,tab_funcao!$A$2:$C$115,3,FALSE)</f>
        <v>26 - Transporte</v>
      </c>
      <c r="G1655" s="15" t="str">
        <f t="shared" si="51"/>
        <v>14PC - CONSTRUCAO DA SEGUNDA PONTE SOBRE O RIO GUAIBA E ACESSOS - N</v>
      </c>
      <c r="H1655" s="15" t="s">
        <v>247</v>
      </c>
      <c r="I1655" s="15"/>
      <c r="J1655" s="15"/>
      <c r="L1655" s="13">
        <v>15000000</v>
      </c>
    </row>
    <row r="1656" spans="1:12" x14ac:dyDescent="0.15">
      <c r="A1656" t="s">
        <v>206</v>
      </c>
      <c r="B1656" t="s">
        <v>207</v>
      </c>
      <c r="C1656" t="s">
        <v>2442</v>
      </c>
      <c r="D1656" t="s">
        <v>2443</v>
      </c>
      <c r="E1656" s="15" t="str">
        <f t="shared" si="50"/>
        <v>782 - TRANSPORTE RODOVIARIO</v>
      </c>
      <c r="F1656" s="15" t="str">
        <f>VLOOKUP(A1656,tab_funcao!$A$2:$C$115,3,FALSE)</f>
        <v>26 - Transporte</v>
      </c>
      <c r="G1656" s="15" t="str">
        <f t="shared" si="51"/>
        <v>14PC - CONSTRUCAO DA SEGUNDA PONTE SOBRE O RIO GUAIBA E ACESSOS - N</v>
      </c>
      <c r="H1656" s="15" t="s">
        <v>246</v>
      </c>
      <c r="I1656" s="16">
        <v>57200000</v>
      </c>
      <c r="J1656" s="16">
        <v>90000000</v>
      </c>
      <c r="L1656" s="13">
        <v>75059371</v>
      </c>
    </row>
    <row r="1657" spans="1:12" x14ac:dyDescent="0.15">
      <c r="A1657" t="s">
        <v>206</v>
      </c>
      <c r="B1657" t="s">
        <v>207</v>
      </c>
      <c r="C1657" t="s">
        <v>2444</v>
      </c>
      <c r="D1657" t="s">
        <v>2445</v>
      </c>
      <c r="E1657" s="15" t="str">
        <f t="shared" si="50"/>
        <v>782 - TRANSPORTE RODOVIARIO</v>
      </c>
      <c r="F1657" s="15" t="str">
        <f>VLOOKUP(A1657,tab_funcao!$A$2:$C$115,3,FALSE)</f>
        <v>26 - Transporte</v>
      </c>
      <c r="G1657" s="15" t="str">
        <f t="shared" si="51"/>
        <v>14X0 - ADEQUACAO DE TRECHO RODOVIARIO - ENTRONCAMENTO BR-232 (SAO C</v>
      </c>
      <c r="H1657" s="15" t="s">
        <v>246</v>
      </c>
      <c r="I1657" s="16">
        <v>4900000</v>
      </c>
      <c r="J1657" s="15"/>
      <c r="L1657" s="13">
        <v>100000</v>
      </c>
    </row>
    <row r="1658" spans="1:12" x14ac:dyDescent="0.15">
      <c r="A1658" t="s">
        <v>206</v>
      </c>
      <c r="B1658" t="s">
        <v>207</v>
      </c>
      <c r="C1658" t="s">
        <v>2446</v>
      </c>
      <c r="D1658" t="s">
        <v>2447</v>
      </c>
      <c r="E1658" s="15" t="str">
        <f t="shared" si="50"/>
        <v>782 - TRANSPORTE RODOVIARIO</v>
      </c>
      <c r="F1658" s="15" t="str">
        <f>VLOOKUP(A1658,tab_funcao!$A$2:$C$115,3,FALSE)</f>
        <v>26 - Transporte</v>
      </c>
      <c r="G1658" s="15" t="str">
        <f t="shared" si="51"/>
        <v>14X1 - CONSTRUCAO DE VIADUTO RODOVIARIO EM MACEIO (VIADUTO PRF) - N</v>
      </c>
      <c r="H1658" s="15" t="s">
        <v>246</v>
      </c>
      <c r="I1658" s="15"/>
      <c r="J1658" s="16">
        <v>500000</v>
      </c>
      <c r="L1658" s="13">
        <v>430286</v>
      </c>
    </row>
    <row r="1659" spans="1:12" x14ac:dyDescent="0.15">
      <c r="A1659" t="s">
        <v>206</v>
      </c>
      <c r="B1659" t="s">
        <v>207</v>
      </c>
      <c r="C1659" t="s">
        <v>2448</v>
      </c>
      <c r="D1659" t="s">
        <v>2449</v>
      </c>
      <c r="E1659" s="15" t="str">
        <f t="shared" si="50"/>
        <v>782 - TRANSPORTE RODOVIARIO</v>
      </c>
      <c r="F1659" s="15" t="str">
        <f>VLOOKUP(A1659,tab_funcao!$A$2:$C$115,3,FALSE)</f>
        <v>26 - Transporte</v>
      </c>
      <c r="G1659" s="15" t="str">
        <f t="shared" si="51"/>
        <v>1558 - ADEQUACAO DE TRECHO RODOVIARIO - FORTALEZA - PACAJUS - NA BR</v>
      </c>
      <c r="H1659" s="15" t="s">
        <v>246</v>
      </c>
      <c r="I1659" s="15"/>
      <c r="J1659" s="15"/>
      <c r="L1659" s="13">
        <v>6000000</v>
      </c>
    </row>
    <row r="1660" spans="1:12" x14ac:dyDescent="0.15">
      <c r="A1660" t="s">
        <v>206</v>
      </c>
      <c r="B1660" t="s">
        <v>207</v>
      </c>
      <c r="C1660" t="s">
        <v>2450</v>
      </c>
      <c r="D1660" t="s">
        <v>2451</v>
      </c>
      <c r="E1660" s="15" t="str">
        <f t="shared" si="50"/>
        <v>782 - TRANSPORTE RODOVIARIO</v>
      </c>
      <c r="F1660" s="15" t="str">
        <f>VLOOKUP(A1660,tab_funcao!$A$2:$C$115,3,FALSE)</f>
        <v>26 - Transporte</v>
      </c>
      <c r="G1660" s="15" t="str">
        <f t="shared" si="51"/>
        <v>15K0 - CONSTRUCAO DE CONTORNO RODOVIARIO EM ARAGARCAS - NA BR-070/G</v>
      </c>
      <c r="H1660" s="15" t="s">
        <v>246</v>
      </c>
      <c r="I1660" s="16">
        <v>1600000</v>
      </c>
      <c r="J1660" s="16">
        <v>1000000</v>
      </c>
      <c r="L1660" s="13">
        <v>860573</v>
      </c>
    </row>
    <row r="1661" spans="1:12" x14ac:dyDescent="0.15">
      <c r="A1661" t="s">
        <v>206</v>
      </c>
      <c r="B1661" t="s">
        <v>207</v>
      </c>
      <c r="C1661" t="s">
        <v>2452</v>
      </c>
      <c r="D1661" t="s">
        <v>2453</v>
      </c>
      <c r="E1661" s="15" t="str">
        <f t="shared" si="50"/>
        <v>782 - TRANSPORTE RODOVIARIO</v>
      </c>
      <c r="F1661" s="15" t="str">
        <f>VLOOKUP(A1661,tab_funcao!$A$2:$C$115,3,FALSE)</f>
        <v>26 - Transporte</v>
      </c>
      <c r="G1661" s="15" t="str">
        <f t="shared" si="51"/>
        <v>15WN - ADEQUACAO DE TRECHO RODOVIARIO - CAXIAS - TIMON - NA BR-316/</v>
      </c>
      <c r="H1661" s="15" t="s">
        <v>246</v>
      </c>
      <c r="I1661" s="16">
        <v>15000000</v>
      </c>
      <c r="J1661" s="15"/>
    </row>
    <row r="1662" spans="1:12" x14ac:dyDescent="0.15">
      <c r="A1662" t="s">
        <v>206</v>
      </c>
      <c r="B1662" t="s">
        <v>207</v>
      </c>
      <c r="C1662" t="s">
        <v>2454</v>
      </c>
      <c r="D1662" t="s">
        <v>2455</v>
      </c>
      <c r="E1662" s="15" t="str">
        <f t="shared" si="50"/>
        <v>782 - TRANSPORTE RODOVIARIO</v>
      </c>
      <c r="F1662" s="15" t="str">
        <f>VLOOKUP(A1662,tab_funcao!$A$2:$C$115,3,FALSE)</f>
        <v>26 - Transporte</v>
      </c>
      <c r="G1662" s="15" t="str">
        <f t="shared" si="51"/>
        <v>15WO - ADEQUACAO DE TRECHO RODOVIARIO - IMPERATRIZ - ACAILANDIA - N</v>
      </c>
      <c r="H1662" s="15" t="s">
        <v>246</v>
      </c>
      <c r="I1662" s="16">
        <v>60000000</v>
      </c>
      <c r="J1662" s="15"/>
    </row>
    <row r="1663" spans="1:12" x14ac:dyDescent="0.15">
      <c r="A1663" t="s">
        <v>206</v>
      </c>
      <c r="B1663" t="s">
        <v>207</v>
      </c>
      <c r="C1663" t="s">
        <v>2456</v>
      </c>
      <c r="D1663" t="s">
        <v>2457</v>
      </c>
      <c r="E1663" s="15" t="str">
        <f t="shared" si="50"/>
        <v>782 - TRANSPORTE RODOVIARIO</v>
      </c>
      <c r="F1663" s="15" t="str">
        <f>VLOOKUP(A1663,tab_funcao!$A$2:$C$115,3,FALSE)</f>
        <v>26 - Transporte</v>
      </c>
      <c r="G1663" s="15" t="str">
        <f t="shared" si="51"/>
        <v>1C09 - CONSTRUCAO DE TRECHO RODOVIARIO - SAO DESIDERIO - DIVISA BA/</v>
      </c>
      <c r="H1663" s="15" t="s">
        <v>246</v>
      </c>
      <c r="I1663" s="16">
        <v>18000000</v>
      </c>
      <c r="J1663" s="16">
        <v>20000000</v>
      </c>
      <c r="L1663" s="13">
        <v>22311458</v>
      </c>
    </row>
    <row r="1664" spans="1:12" x14ac:dyDescent="0.15">
      <c r="A1664" t="s">
        <v>206</v>
      </c>
      <c r="B1664" t="s">
        <v>207</v>
      </c>
      <c r="C1664" t="s">
        <v>2458</v>
      </c>
      <c r="D1664" t="s">
        <v>2459</v>
      </c>
      <c r="E1664" s="15" t="str">
        <f t="shared" si="50"/>
        <v>782 - TRANSPORTE RODOVIARIO</v>
      </c>
      <c r="F1664" s="15" t="str">
        <f>VLOOKUP(A1664,tab_funcao!$A$2:$C$115,3,FALSE)</f>
        <v>26 - Transporte</v>
      </c>
      <c r="G1664" s="15" t="str">
        <f t="shared" si="51"/>
        <v>1D02 - CONSTRUCAO DE PONTE SOBRE O RIO MADEIRA, NO DISTRITO DE ABUN</v>
      </c>
      <c r="H1664" s="15" t="s">
        <v>247</v>
      </c>
      <c r="I1664" s="15"/>
      <c r="J1664" s="15"/>
      <c r="L1664" s="13">
        <v>3264059</v>
      </c>
    </row>
    <row r="1665" spans="1:12" x14ac:dyDescent="0.15">
      <c r="A1665" t="s">
        <v>206</v>
      </c>
      <c r="B1665" t="s">
        <v>207</v>
      </c>
      <c r="C1665" t="s">
        <v>2458</v>
      </c>
      <c r="D1665" t="s">
        <v>2459</v>
      </c>
      <c r="E1665" s="15" t="str">
        <f t="shared" si="50"/>
        <v>782 - TRANSPORTE RODOVIARIO</v>
      </c>
      <c r="F1665" s="15" t="str">
        <f>VLOOKUP(A1665,tab_funcao!$A$2:$C$115,3,FALSE)</f>
        <v>26 - Transporte</v>
      </c>
      <c r="G1665" s="15" t="str">
        <f t="shared" si="51"/>
        <v>1D02 - CONSTRUCAO DE PONTE SOBRE O RIO MADEIRA, NO DISTRITO DE ABUN</v>
      </c>
      <c r="H1665" s="15" t="s">
        <v>246</v>
      </c>
      <c r="I1665" s="15"/>
      <c r="J1665" s="16">
        <v>15000000</v>
      </c>
      <c r="L1665" s="13">
        <v>3310694</v>
      </c>
    </row>
    <row r="1666" spans="1:12" x14ac:dyDescent="0.15">
      <c r="A1666" t="s">
        <v>206</v>
      </c>
      <c r="B1666" t="s">
        <v>207</v>
      </c>
      <c r="C1666" t="s">
        <v>2460</v>
      </c>
      <c r="D1666" t="s">
        <v>2461</v>
      </c>
      <c r="E1666" s="15" t="str">
        <f t="shared" si="50"/>
        <v>782 - TRANSPORTE RODOVIARIO</v>
      </c>
      <c r="F1666" s="15" t="str">
        <f>VLOOKUP(A1666,tab_funcao!$A$2:$C$115,3,FALSE)</f>
        <v>26 - Transporte</v>
      </c>
      <c r="G1666" s="15" t="str">
        <f t="shared" si="51"/>
        <v>1K23 - ADEQUACAO DE TRECHO RODOVIARIO - ENTRONCAMENTO BR-050 - ENTR</v>
      </c>
      <c r="H1666" s="15" t="s">
        <v>246</v>
      </c>
      <c r="I1666" s="16">
        <v>800000</v>
      </c>
      <c r="J1666" s="16">
        <v>10000000</v>
      </c>
      <c r="L1666" s="13">
        <v>8705729</v>
      </c>
    </row>
    <row r="1667" spans="1:12" x14ac:dyDescent="0.15">
      <c r="A1667" t="s">
        <v>206</v>
      </c>
      <c r="B1667" t="s">
        <v>207</v>
      </c>
      <c r="C1667" t="s">
        <v>2462</v>
      </c>
      <c r="D1667" t="s">
        <v>2463</v>
      </c>
      <c r="E1667" s="15" t="str">
        <f t="shared" si="50"/>
        <v>782 - TRANSPORTE RODOVIARIO</v>
      </c>
      <c r="F1667" s="15" t="str">
        <f>VLOOKUP(A1667,tab_funcao!$A$2:$C$115,3,FALSE)</f>
        <v>26 - Transporte</v>
      </c>
      <c r="G1667" s="15" t="str">
        <f t="shared" si="51"/>
        <v>2036 - CONTROLE DE TRANSITO NA MALHA RODOVIARIA FEDERAL</v>
      </c>
      <c r="H1667" s="15" t="s">
        <v>246</v>
      </c>
      <c r="I1667" s="16">
        <v>127000000</v>
      </c>
      <c r="J1667" s="16">
        <v>103900000</v>
      </c>
      <c r="K1667" s="13">
        <v>24000000</v>
      </c>
      <c r="L1667" s="13">
        <v>60508275</v>
      </c>
    </row>
    <row r="1668" spans="1:12" x14ac:dyDescent="0.15">
      <c r="A1668" t="s">
        <v>206</v>
      </c>
      <c r="B1668" t="s">
        <v>207</v>
      </c>
      <c r="C1668" t="s">
        <v>2464</v>
      </c>
      <c r="D1668" t="s">
        <v>2465</v>
      </c>
      <c r="E1668" s="15" t="str">
        <f t="shared" si="50"/>
        <v>782 - TRANSPORTE RODOVIARIO</v>
      </c>
      <c r="F1668" s="15" t="str">
        <f>VLOOKUP(A1668,tab_funcao!$A$2:$C$115,3,FALSE)</f>
        <v>26 - Transporte</v>
      </c>
      <c r="G1668" s="15" t="str">
        <f t="shared" si="51"/>
        <v>20VL - MANUTENCAO DE TRECHOS RODOVIARIOS NA REGIAO SUDESTE</v>
      </c>
      <c r="H1668" s="15" t="s">
        <v>246</v>
      </c>
      <c r="I1668" s="15"/>
      <c r="J1668" s="15"/>
      <c r="L1668" s="13">
        <v>0</v>
      </c>
    </row>
    <row r="1669" spans="1:12" x14ac:dyDescent="0.15">
      <c r="A1669" t="s">
        <v>206</v>
      </c>
      <c r="B1669" t="s">
        <v>207</v>
      </c>
      <c r="C1669" t="s">
        <v>2466</v>
      </c>
      <c r="D1669" t="s">
        <v>2467</v>
      </c>
      <c r="E1669" s="15" t="str">
        <f t="shared" si="50"/>
        <v>782 - TRANSPORTE RODOVIARIO</v>
      </c>
      <c r="F1669" s="15" t="str">
        <f>VLOOKUP(A1669,tab_funcao!$A$2:$C$115,3,FALSE)</f>
        <v>26 - Transporte</v>
      </c>
      <c r="G1669" s="15" t="str">
        <f t="shared" si="51"/>
        <v>214E - MANUTENCAO E OPERACAO DO SISTEMA DE FISCALIZACAO ELETRONICA</v>
      </c>
      <c r="H1669" s="15" t="s">
        <v>246</v>
      </c>
      <c r="I1669" s="16">
        <v>64045423</v>
      </c>
      <c r="J1669" s="16">
        <v>61058647</v>
      </c>
      <c r="K1669" s="13">
        <v>16011357</v>
      </c>
      <c r="L1669" s="13">
        <v>61058647</v>
      </c>
    </row>
    <row r="1670" spans="1:12" x14ac:dyDescent="0.15">
      <c r="A1670" t="s">
        <v>206</v>
      </c>
      <c r="B1670" t="s">
        <v>207</v>
      </c>
      <c r="C1670" t="s">
        <v>1584</v>
      </c>
      <c r="D1670" t="s">
        <v>1585</v>
      </c>
      <c r="E1670" s="15" t="str">
        <f t="shared" si="50"/>
        <v>782 - TRANSPORTE RODOVIARIO</v>
      </c>
      <c r="F1670" s="15" t="str">
        <f>VLOOKUP(A1670,tab_funcao!$A$2:$C$115,3,FALSE)</f>
        <v>26 - Transporte</v>
      </c>
      <c r="G1670" s="15" t="str">
        <f t="shared" si="51"/>
        <v>219Z - CONSERVACAO E RECUPERACAO DE ATIVOS DE INFRAESTRUTURA DA UNI</v>
      </c>
      <c r="H1670" s="15" t="s">
        <v>247</v>
      </c>
      <c r="I1670" s="15"/>
      <c r="J1670" s="15"/>
      <c r="L1670" s="13">
        <v>574574076</v>
      </c>
    </row>
    <row r="1671" spans="1:12" x14ac:dyDescent="0.15">
      <c r="A1671" t="s">
        <v>206</v>
      </c>
      <c r="B1671" t="s">
        <v>207</v>
      </c>
      <c r="C1671" t="s">
        <v>1584</v>
      </c>
      <c r="D1671" t="s">
        <v>1585</v>
      </c>
      <c r="E1671" s="15" t="str">
        <f t="shared" si="50"/>
        <v>782 - TRANSPORTE RODOVIARIO</v>
      </c>
      <c r="F1671" s="15" t="str">
        <f>VLOOKUP(A1671,tab_funcao!$A$2:$C$115,3,FALSE)</f>
        <v>26 - Transporte</v>
      </c>
      <c r="G1671" s="15" t="str">
        <f t="shared" si="51"/>
        <v>219Z - CONSERVACAO E RECUPERACAO DE ATIVOS DE INFRAESTRUTURA DA UNI</v>
      </c>
      <c r="H1671" s="15" t="s">
        <v>246</v>
      </c>
      <c r="I1671" s="16">
        <v>3910393000</v>
      </c>
      <c r="J1671" s="16">
        <v>3500000000</v>
      </c>
      <c r="K1671" s="13">
        <v>275000000</v>
      </c>
      <c r="L1671" s="13">
        <v>4112273860</v>
      </c>
    </row>
    <row r="1672" spans="1:12" x14ac:dyDescent="0.15">
      <c r="A1672" t="s">
        <v>206</v>
      </c>
      <c r="B1672" t="s">
        <v>207</v>
      </c>
      <c r="C1672" t="s">
        <v>2468</v>
      </c>
      <c r="D1672" t="s">
        <v>2469</v>
      </c>
      <c r="E1672" s="15" t="str">
        <f t="shared" si="50"/>
        <v>782 - TRANSPORTE RODOVIARIO</v>
      </c>
      <c r="F1672" s="15" t="str">
        <f>VLOOKUP(A1672,tab_funcao!$A$2:$C$115,3,FALSE)</f>
        <v>26 - Transporte</v>
      </c>
      <c r="G1672" s="15" t="str">
        <f t="shared" si="51"/>
        <v>2325 - OPERACAO DO SISTEMA DE PESAGEM DE VEICULOS</v>
      </c>
      <c r="H1672" s="15" t="s">
        <v>246</v>
      </c>
      <c r="I1672" s="16">
        <v>68000000</v>
      </c>
      <c r="J1672" s="16">
        <v>47400000</v>
      </c>
      <c r="K1672" s="13">
        <v>3000000</v>
      </c>
      <c r="L1672" s="13">
        <v>23391489</v>
      </c>
    </row>
    <row r="1673" spans="1:12" x14ac:dyDescent="0.15">
      <c r="A1673" t="s">
        <v>206</v>
      </c>
      <c r="B1673" t="s">
        <v>207</v>
      </c>
      <c r="C1673" t="s">
        <v>2470</v>
      </c>
      <c r="D1673" t="s">
        <v>2471</v>
      </c>
      <c r="E1673" s="15" t="str">
        <f t="shared" si="50"/>
        <v>782 - TRANSPORTE RODOVIARIO</v>
      </c>
      <c r="F1673" s="15" t="str">
        <f>VLOOKUP(A1673,tab_funcao!$A$2:$C$115,3,FALSE)</f>
        <v>26 - Transporte</v>
      </c>
      <c r="G1673" s="15" t="str">
        <f t="shared" si="51"/>
        <v>3E50 - ADEQUACAO DE TRECHO RODOVIARIO - ENTRONCAMENTO BR-101 (MANIL</v>
      </c>
      <c r="H1673" s="15" t="s">
        <v>247</v>
      </c>
      <c r="I1673" s="15"/>
      <c r="J1673" s="15"/>
      <c r="L1673" s="13">
        <v>0</v>
      </c>
    </row>
    <row r="1674" spans="1:12" x14ac:dyDescent="0.15">
      <c r="A1674" t="s">
        <v>206</v>
      </c>
      <c r="B1674" t="s">
        <v>207</v>
      </c>
      <c r="C1674" t="s">
        <v>2470</v>
      </c>
      <c r="D1674" t="s">
        <v>2471</v>
      </c>
      <c r="E1674" s="15" t="str">
        <f t="shared" si="50"/>
        <v>782 - TRANSPORTE RODOVIARIO</v>
      </c>
      <c r="F1674" s="15" t="str">
        <f>VLOOKUP(A1674,tab_funcao!$A$2:$C$115,3,FALSE)</f>
        <v>26 - Transporte</v>
      </c>
      <c r="G1674" s="15" t="str">
        <f t="shared" si="51"/>
        <v>3E50 - ADEQUACAO DE TRECHO RODOVIARIO - ENTRONCAMENTO BR-101 (MANIL</v>
      </c>
      <c r="H1674" s="15" t="s">
        <v>246</v>
      </c>
      <c r="I1674" s="15"/>
      <c r="J1674" s="16">
        <v>0</v>
      </c>
      <c r="L1674" s="13">
        <v>0</v>
      </c>
    </row>
    <row r="1675" spans="1:12" x14ac:dyDescent="0.15">
      <c r="A1675" t="s">
        <v>206</v>
      </c>
      <c r="B1675" t="s">
        <v>207</v>
      </c>
      <c r="C1675" t="s">
        <v>2472</v>
      </c>
      <c r="D1675" t="s">
        <v>2473</v>
      </c>
      <c r="E1675" s="15" t="str">
        <f t="shared" si="50"/>
        <v>782 - TRANSPORTE RODOVIARIO</v>
      </c>
      <c r="F1675" s="15" t="str">
        <f>VLOOKUP(A1675,tab_funcao!$A$2:$C$115,3,FALSE)</f>
        <v>26 - Transporte</v>
      </c>
      <c r="G1675" s="15" t="str">
        <f t="shared" si="51"/>
        <v>4482 - JULGAMENTO DE RECURSOS ADMINISTRATIVOS A MULTAS DE TRANSITO</v>
      </c>
      <c r="H1675" s="15" t="s">
        <v>247</v>
      </c>
      <c r="I1675" s="16">
        <v>456236</v>
      </c>
      <c r="J1675" s="16">
        <v>612000</v>
      </c>
      <c r="L1675" s="13">
        <v>591057</v>
      </c>
    </row>
    <row r="1676" spans="1:12" x14ac:dyDescent="0.15">
      <c r="A1676" t="s">
        <v>206</v>
      </c>
      <c r="B1676" t="s">
        <v>207</v>
      </c>
      <c r="C1676" t="s">
        <v>2472</v>
      </c>
      <c r="D1676" t="s">
        <v>2473</v>
      </c>
      <c r="E1676" s="15" t="str">
        <f t="shared" ref="E1676:E1739" si="52">A1676&amp;" - "&amp;B1676</f>
        <v>782 - TRANSPORTE RODOVIARIO</v>
      </c>
      <c r="F1676" s="15" t="str">
        <f>VLOOKUP(A1676,tab_funcao!$A$2:$C$115,3,FALSE)</f>
        <v>26 - Transporte</v>
      </c>
      <c r="G1676" s="15" t="str">
        <f t="shared" ref="G1676:G1739" si="53">C1676&amp;" - "&amp;D1676</f>
        <v>4482 - JULGAMENTO DE RECURSOS ADMINISTRATIVOS A MULTAS DE TRANSITO</v>
      </c>
      <c r="H1676" s="15" t="s">
        <v>246</v>
      </c>
      <c r="I1676" s="16">
        <v>543764</v>
      </c>
      <c r="J1676" s="16">
        <v>888000</v>
      </c>
      <c r="L1676" s="13">
        <v>817007</v>
      </c>
    </row>
    <row r="1677" spans="1:12" x14ac:dyDescent="0.15">
      <c r="A1677" t="s">
        <v>206</v>
      </c>
      <c r="B1677" t="s">
        <v>207</v>
      </c>
      <c r="C1677" t="s">
        <v>2474</v>
      </c>
      <c r="D1677" t="s">
        <v>2475</v>
      </c>
      <c r="E1677" s="15" t="str">
        <f t="shared" si="52"/>
        <v>782 - TRANSPORTE RODOVIARIO</v>
      </c>
      <c r="F1677" s="15" t="str">
        <f>VLOOKUP(A1677,tab_funcao!$A$2:$C$115,3,FALSE)</f>
        <v>26 - Transporte</v>
      </c>
      <c r="G1677" s="15" t="str">
        <f t="shared" si="53"/>
        <v>5E15 - CONSTRUCAO DE TRECHO RODOVIARIO - PEIXE - PARANA - TAGUATING</v>
      </c>
      <c r="H1677" s="15" t="s">
        <v>246</v>
      </c>
      <c r="I1677" s="16">
        <v>13100000</v>
      </c>
      <c r="J1677" s="16">
        <v>5000000</v>
      </c>
      <c r="L1677" s="13">
        <v>1775540</v>
      </c>
    </row>
    <row r="1678" spans="1:12" x14ac:dyDescent="0.15">
      <c r="A1678" t="s">
        <v>206</v>
      </c>
      <c r="B1678" t="s">
        <v>207</v>
      </c>
      <c r="C1678" t="s">
        <v>2476</v>
      </c>
      <c r="D1678" t="s">
        <v>2477</v>
      </c>
      <c r="E1678" s="15" t="str">
        <f t="shared" si="52"/>
        <v>782 - TRANSPORTE RODOVIARIO</v>
      </c>
      <c r="F1678" s="15" t="str">
        <f>VLOOKUP(A1678,tab_funcao!$A$2:$C$115,3,FALSE)</f>
        <v>26 - Transporte</v>
      </c>
      <c r="G1678" s="15" t="str">
        <f t="shared" si="53"/>
        <v>7242 - CONSTRUCAO DE TRECHO RODOVIARIO - CANTA - NOVO PARAISO - NA</v>
      </c>
      <c r="H1678" s="15" t="s">
        <v>246</v>
      </c>
      <c r="I1678" s="16">
        <v>20400000</v>
      </c>
      <c r="J1678" s="16">
        <v>70000000</v>
      </c>
      <c r="L1678" s="13">
        <v>52145767</v>
      </c>
    </row>
    <row r="1679" spans="1:12" x14ac:dyDescent="0.15">
      <c r="A1679" t="s">
        <v>206</v>
      </c>
      <c r="B1679" t="s">
        <v>207</v>
      </c>
      <c r="C1679" t="s">
        <v>2478</v>
      </c>
      <c r="D1679" t="s">
        <v>2479</v>
      </c>
      <c r="E1679" s="15" t="str">
        <f t="shared" si="52"/>
        <v>782 - TRANSPORTE RODOVIARIO</v>
      </c>
      <c r="F1679" s="15" t="str">
        <f>VLOOKUP(A1679,tab_funcao!$A$2:$C$115,3,FALSE)</f>
        <v>26 - Transporte</v>
      </c>
      <c r="G1679" s="15" t="str">
        <f t="shared" si="53"/>
        <v>7435 - ADEQUACAO DE TRECHO RODOVIARIO - DIVISA PB/PE - DIVISA PE/AL</v>
      </c>
      <c r="H1679" s="15" t="s">
        <v>246</v>
      </c>
      <c r="I1679" s="15"/>
      <c r="J1679" s="16">
        <v>20000000</v>
      </c>
      <c r="L1679" s="13">
        <v>16473648</v>
      </c>
    </row>
    <row r="1680" spans="1:12" x14ac:dyDescent="0.15">
      <c r="A1680" t="s">
        <v>206</v>
      </c>
      <c r="B1680" t="s">
        <v>207</v>
      </c>
      <c r="C1680" t="s">
        <v>2480</v>
      </c>
      <c r="D1680" t="s">
        <v>2481</v>
      </c>
      <c r="E1680" s="15" t="str">
        <f t="shared" si="52"/>
        <v>782 - TRANSPORTE RODOVIARIO</v>
      </c>
      <c r="F1680" s="15" t="str">
        <f>VLOOKUP(A1680,tab_funcao!$A$2:$C$115,3,FALSE)</f>
        <v>26 - Transporte</v>
      </c>
      <c r="G1680" s="15" t="str">
        <f t="shared" si="53"/>
        <v>7530 - ADEQUACAO DE TRECHO RODOVIARIO - NAVEGANTES - RIO DO SUL - N</v>
      </c>
      <c r="H1680" s="15" t="s">
        <v>247</v>
      </c>
      <c r="I1680" s="15"/>
      <c r="J1680" s="15"/>
      <c r="L1680" s="13">
        <v>25000000</v>
      </c>
    </row>
    <row r="1681" spans="1:12" x14ac:dyDescent="0.15">
      <c r="A1681" t="s">
        <v>206</v>
      </c>
      <c r="B1681" t="s">
        <v>207</v>
      </c>
      <c r="C1681" t="s">
        <v>2480</v>
      </c>
      <c r="D1681" t="s">
        <v>2481</v>
      </c>
      <c r="E1681" s="15" t="str">
        <f t="shared" si="52"/>
        <v>782 - TRANSPORTE RODOVIARIO</v>
      </c>
      <c r="F1681" s="15" t="str">
        <f>VLOOKUP(A1681,tab_funcao!$A$2:$C$115,3,FALSE)</f>
        <v>26 - Transporte</v>
      </c>
      <c r="G1681" s="15" t="str">
        <f t="shared" si="53"/>
        <v>7530 - ADEQUACAO DE TRECHO RODOVIARIO - NAVEGANTES - RIO DO SUL - N</v>
      </c>
      <c r="H1681" s="15" t="s">
        <v>246</v>
      </c>
      <c r="I1681" s="16">
        <v>59500000</v>
      </c>
      <c r="J1681" s="16">
        <v>80001000</v>
      </c>
      <c r="L1681" s="13">
        <v>146659206</v>
      </c>
    </row>
    <row r="1682" spans="1:12" x14ac:dyDescent="0.15">
      <c r="A1682" t="s">
        <v>206</v>
      </c>
      <c r="B1682" t="s">
        <v>207</v>
      </c>
      <c r="C1682" t="s">
        <v>2482</v>
      </c>
      <c r="D1682" t="s">
        <v>2483</v>
      </c>
      <c r="E1682" s="15" t="str">
        <f t="shared" si="52"/>
        <v>782 - TRANSPORTE RODOVIARIO</v>
      </c>
      <c r="F1682" s="15" t="str">
        <f>VLOOKUP(A1682,tab_funcao!$A$2:$C$115,3,FALSE)</f>
        <v>26 - Transporte</v>
      </c>
      <c r="G1682" s="15" t="str">
        <f t="shared" si="53"/>
        <v>7624 - ADEQUACAO DE TRECHO RODOVIARIO - DIVISA AL/PE - DIVISA AL/SE</v>
      </c>
      <c r="H1682" s="15" t="s">
        <v>246</v>
      </c>
      <c r="I1682" s="16">
        <v>49000000</v>
      </c>
      <c r="J1682" s="16">
        <v>50000000</v>
      </c>
      <c r="L1682" s="13">
        <v>122674832</v>
      </c>
    </row>
    <row r="1683" spans="1:12" x14ac:dyDescent="0.15">
      <c r="A1683" t="s">
        <v>206</v>
      </c>
      <c r="B1683" t="s">
        <v>207</v>
      </c>
      <c r="C1683" t="s">
        <v>2484</v>
      </c>
      <c r="D1683" t="s">
        <v>2485</v>
      </c>
      <c r="E1683" s="15" t="str">
        <f t="shared" si="52"/>
        <v>782 - TRANSPORTE RODOVIARIO</v>
      </c>
      <c r="F1683" s="15" t="str">
        <f>VLOOKUP(A1683,tab_funcao!$A$2:$C$115,3,FALSE)</f>
        <v>26 - Transporte</v>
      </c>
      <c r="G1683" s="15" t="str">
        <f t="shared" si="53"/>
        <v>7E79 - CONSTRUCAO DE TRECHO RODOVIARIO - URUACU - DIVISA GO/MT - NA</v>
      </c>
      <c r="H1683" s="15" t="s">
        <v>247</v>
      </c>
      <c r="I1683" s="15"/>
      <c r="J1683" s="15"/>
      <c r="L1683" s="13">
        <v>8393548</v>
      </c>
    </row>
    <row r="1684" spans="1:12" x14ac:dyDescent="0.15">
      <c r="A1684" t="s">
        <v>206</v>
      </c>
      <c r="B1684" t="s">
        <v>207</v>
      </c>
      <c r="C1684" t="s">
        <v>2484</v>
      </c>
      <c r="D1684" t="s">
        <v>2485</v>
      </c>
      <c r="E1684" s="15" t="str">
        <f t="shared" si="52"/>
        <v>782 - TRANSPORTE RODOVIARIO</v>
      </c>
      <c r="F1684" s="15" t="str">
        <f>VLOOKUP(A1684,tab_funcao!$A$2:$C$115,3,FALSE)</f>
        <v>26 - Transporte</v>
      </c>
      <c r="G1684" s="15" t="str">
        <f t="shared" si="53"/>
        <v>7E79 - CONSTRUCAO DE TRECHO RODOVIARIO - URUACU - DIVISA GO/MT - NA</v>
      </c>
      <c r="H1684" s="15" t="s">
        <v>246</v>
      </c>
      <c r="I1684" s="16">
        <v>12300000</v>
      </c>
      <c r="J1684" s="16">
        <v>5000000</v>
      </c>
      <c r="L1684" s="13">
        <v>11202865</v>
      </c>
    </row>
    <row r="1685" spans="1:12" x14ac:dyDescent="0.15">
      <c r="A1685" t="s">
        <v>206</v>
      </c>
      <c r="B1685" t="s">
        <v>207</v>
      </c>
      <c r="C1685" t="s">
        <v>2486</v>
      </c>
      <c r="D1685" t="s">
        <v>2487</v>
      </c>
      <c r="E1685" s="15" t="str">
        <f t="shared" si="52"/>
        <v>782 - TRANSPORTE RODOVIARIO</v>
      </c>
      <c r="F1685" s="15" t="str">
        <f>VLOOKUP(A1685,tab_funcao!$A$2:$C$115,3,FALSE)</f>
        <v>26 - Transporte</v>
      </c>
      <c r="G1685" s="15" t="str">
        <f t="shared" si="53"/>
        <v>7F51 - CONSTRUCAO DE TRECHO RODOVIARIO - DIVISA PI/BA - DIVISA BA/S</v>
      </c>
      <c r="H1685" s="15" t="s">
        <v>246</v>
      </c>
      <c r="I1685" s="16">
        <v>12300000</v>
      </c>
      <c r="J1685" s="16">
        <v>1000000</v>
      </c>
      <c r="L1685" s="13">
        <v>4380605</v>
      </c>
    </row>
    <row r="1686" spans="1:12" x14ac:dyDescent="0.15">
      <c r="A1686" t="s">
        <v>206</v>
      </c>
      <c r="B1686" t="s">
        <v>207</v>
      </c>
      <c r="C1686" t="s">
        <v>2488</v>
      </c>
      <c r="D1686" t="s">
        <v>2489</v>
      </c>
      <c r="E1686" s="15" t="str">
        <f t="shared" si="52"/>
        <v>782 - TRANSPORTE RODOVIARIO</v>
      </c>
      <c r="F1686" s="15" t="str">
        <f>VLOOKUP(A1686,tab_funcao!$A$2:$C$115,3,FALSE)</f>
        <v>26 - Transporte</v>
      </c>
      <c r="G1686" s="15" t="str">
        <f t="shared" si="53"/>
        <v>7G16 - CONSTRUCAO DE TRECHO RODOVIARIO - ENTRONCAMENTO BR-040 - ENT</v>
      </c>
      <c r="H1686" s="15" t="s">
        <v>246</v>
      </c>
      <c r="I1686" s="16">
        <v>16400000</v>
      </c>
      <c r="J1686" s="16">
        <v>20000000</v>
      </c>
      <c r="L1686" s="13">
        <v>12045501</v>
      </c>
    </row>
    <row r="1687" spans="1:12" x14ac:dyDescent="0.15">
      <c r="A1687" t="s">
        <v>206</v>
      </c>
      <c r="B1687" t="s">
        <v>207</v>
      </c>
      <c r="C1687" t="s">
        <v>2490</v>
      </c>
      <c r="D1687" t="s">
        <v>2491</v>
      </c>
      <c r="E1687" s="15" t="str">
        <f t="shared" si="52"/>
        <v>782 - TRANSPORTE RODOVIARIO</v>
      </c>
      <c r="F1687" s="15" t="str">
        <f>VLOOKUP(A1687,tab_funcao!$A$2:$C$115,3,FALSE)</f>
        <v>26 - Transporte</v>
      </c>
      <c r="G1687" s="15" t="str">
        <f t="shared" si="53"/>
        <v>7I68 - CONSTRUCAO DE CONTORNO RODOVIARIO - NO MUNICIPIO DE MANHUACU</v>
      </c>
      <c r="H1687" s="15" t="s">
        <v>247</v>
      </c>
      <c r="I1687" s="15"/>
      <c r="J1687" s="15"/>
      <c r="L1687" s="13">
        <v>0</v>
      </c>
    </row>
    <row r="1688" spans="1:12" x14ac:dyDescent="0.15">
      <c r="A1688" t="s">
        <v>206</v>
      </c>
      <c r="B1688" t="s">
        <v>207</v>
      </c>
      <c r="C1688" t="s">
        <v>2492</v>
      </c>
      <c r="D1688" t="s">
        <v>2493</v>
      </c>
      <c r="E1688" s="15" t="str">
        <f t="shared" si="52"/>
        <v>782 - TRANSPORTE RODOVIARIO</v>
      </c>
      <c r="F1688" s="15" t="str">
        <f>VLOOKUP(A1688,tab_funcao!$A$2:$C$115,3,FALSE)</f>
        <v>26 - Transporte</v>
      </c>
      <c r="G1688" s="15" t="str">
        <f t="shared" si="53"/>
        <v>7I71 - CONSTRUCAO DE CONTORNO RODOVIARIO EM JATAI - NA BR-060/GO</v>
      </c>
      <c r="H1688" s="15" t="s">
        <v>246</v>
      </c>
      <c r="I1688" s="16">
        <v>22900000</v>
      </c>
      <c r="J1688" s="16">
        <v>10000000</v>
      </c>
      <c r="L1688" s="13">
        <v>657227</v>
      </c>
    </row>
    <row r="1689" spans="1:12" x14ac:dyDescent="0.15">
      <c r="A1689" t="s">
        <v>206</v>
      </c>
      <c r="B1689" t="s">
        <v>207</v>
      </c>
      <c r="C1689" t="s">
        <v>2494</v>
      </c>
      <c r="D1689" t="s">
        <v>2495</v>
      </c>
      <c r="E1689" s="15" t="str">
        <f t="shared" si="52"/>
        <v>782 - TRANSPORTE RODOVIARIO</v>
      </c>
      <c r="F1689" s="15" t="str">
        <f>VLOOKUP(A1689,tab_funcao!$A$2:$C$115,3,FALSE)</f>
        <v>26 - Transporte</v>
      </c>
      <c r="G1689" s="15" t="str">
        <f t="shared" si="53"/>
        <v>7I84 - CONSTRUCAO DE PONTE SOBRE O RIO MADEIRA EM PORTO VELHO - NA</v>
      </c>
      <c r="H1689" s="15" t="s">
        <v>246</v>
      </c>
      <c r="I1689" s="15"/>
      <c r="J1689" s="15"/>
      <c r="L1689" s="13">
        <v>334431</v>
      </c>
    </row>
    <row r="1690" spans="1:12" x14ac:dyDescent="0.15">
      <c r="A1690" t="s">
        <v>206</v>
      </c>
      <c r="B1690" t="s">
        <v>207</v>
      </c>
      <c r="C1690" t="s">
        <v>2496</v>
      </c>
      <c r="D1690" t="s">
        <v>2497</v>
      </c>
      <c r="E1690" s="15" t="str">
        <f t="shared" si="52"/>
        <v>782 - TRANSPORTE RODOVIARIO</v>
      </c>
      <c r="F1690" s="15" t="str">
        <f>VLOOKUP(A1690,tab_funcao!$A$2:$C$115,3,FALSE)</f>
        <v>26 - Transporte</v>
      </c>
      <c r="G1690" s="15" t="str">
        <f t="shared" si="53"/>
        <v>7K23 - CONSTRUCAO DE TRECHO RODOVIARIO - PORTO CAMARGO - CAMPO MOUR</v>
      </c>
      <c r="H1690" s="15" t="s">
        <v>246</v>
      </c>
      <c r="I1690" s="16">
        <v>14700000</v>
      </c>
      <c r="J1690" s="16">
        <v>30000000</v>
      </c>
      <c r="L1690" s="13">
        <v>37826284</v>
      </c>
    </row>
    <row r="1691" spans="1:12" x14ac:dyDescent="0.15">
      <c r="A1691" t="s">
        <v>206</v>
      </c>
      <c r="B1691" t="s">
        <v>207</v>
      </c>
      <c r="C1691" t="s">
        <v>2498</v>
      </c>
      <c r="D1691" t="s">
        <v>2499</v>
      </c>
      <c r="E1691" s="15" t="str">
        <f t="shared" si="52"/>
        <v>782 - TRANSPORTE RODOVIARIO</v>
      </c>
      <c r="F1691" s="15" t="str">
        <f>VLOOKUP(A1691,tab_funcao!$A$2:$C$115,3,FALSE)</f>
        <v>26 - Transporte</v>
      </c>
      <c r="G1691" s="15" t="str">
        <f t="shared" si="53"/>
        <v>7L03 - ADEQUACAO DE ANEL RODOVIARIO EM FORTALEZA - NA BR-020/CE</v>
      </c>
      <c r="H1691" s="15" t="s">
        <v>246</v>
      </c>
      <c r="I1691" s="15"/>
      <c r="J1691" s="15"/>
      <c r="L1691" s="13">
        <v>10000000</v>
      </c>
    </row>
    <row r="1692" spans="1:12" x14ac:dyDescent="0.15">
      <c r="A1692" t="s">
        <v>206</v>
      </c>
      <c r="B1692" t="s">
        <v>207</v>
      </c>
      <c r="C1692" t="s">
        <v>2500</v>
      </c>
      <c r="D1692" t="s">
        <v>2501</v>
      </c>
      <c r="E1692" s="15" t="str">
        <f t="shared" si="52"/>
        <v>782 - TRANSPORTE RODOVIARIO</v>
      </c>
      <c r="F1692" s="15" t="str">
        <f>VLOOKUP(A1692,tab_funcao!$A$2:$C$115,3,FALSE)</f>
        <v>26 - Transporte</v>
      </c>
      <c r="G1692" s="15" t="str">
        <f t="shared" si="53"/>
        <v>7L04 - ADEQUACAO DE TRECHO RODOVIARIO - PORTO ALEGRE - PELOTAS - NA</v>
      </c>
      <c r="H1692" s="15" t="s">
        <v>247</v>
      </c>
      <c r="I1692" s="15"/>
      <c r="J1692" s="15"/>
      <c r="L1692" s="13">
        <v>23000000</v>
      </c>
    </row>
    <row r="1693" spans="1:12" x14ac:dyDescent="0.15">
      <c r="A1693" t="s">
        <v>206</v>
      </c>
      <c r="B1693" t="s">
        <v>207</v>
      </c>
      <c r="C1693" t="s">
        <v>2500</v>
      </c>
      <c r="D1693" t="s">
        <v>2501</v>
      </c>
      <c r="E1693" s="15" t="str">
        <f t="shared" si="52"/>
        <v>782 - TRANSPORTE RODOVIARIO</v>
      </c>
      <c r="F1693" s="15" t="str">
        <f>VLOOKUP(A1693,tab_funcao!$A$2:$C$115,3,FALSE)</f>
        <v>26 - Transporte</v>
      </c>
      <c r="G1693" s="15" t="str">
        <f t="shared" si="53"/>
        <v>7L04 - ADEQUACAO DE TRECHO RODOVIARIO - PORTO ALEGRE - PELOTAS - NA</v>
      </c>
      <c r="H1693" s="15" t="s">
        <v>246</v>
      </c>
      <c r="I1693" s="16">
        <v>93100000</v>
      </c>
      <c r="J1693" s="16">
        <v>96000000</v>
      </c>
      <c r="L1693" s="13">
        <v>123708423</v>
      </c>
    </row>
    <row r="1694" spans="1:12" x14ac:dyDescent="0.15">
      <c r="A1694" t="s">
        <v>206</v>
      </c>
      <c r="B1694" t="s">
        <v>207</v>
      </c>
      <c r="C1694" t="s">
        <v>2502</v>
      </c>
      <c r="D1694" t="s">
        <v>2503</v>
      </c>
      <c r="E1694" s="15" t="str">
        <f t="shared" si="52"/>
        <v>782 - TRANSPORTE RODOVIARIO</v>
      </c>
      <c r="F1694" s="15" t="str">
        <f>VLOOKUP(A1694,tab_funcao!$A$2:$C$115,3,FALSE)</f>
        <v>26 - Transporte</v>
      </c>
      <c r="G1694" s="15" t="str">
        <f t="shared" si="53"/>
        <v>7L92 - CONSTRUCAO DE PONTE SOBRE O RIO ARAGUAIA EM XAMBIOA - NA BR-</v>
      </c>
      <c r="H1694" s="15" t="s">
        <v>246</v>
      </c>
      <c r="I1694" s="16">
        <v>20400000</v>
      </c>
      <c r="J1694" s="15"/>
      <c r="L1694" s="13">
        <v>21792263</v>
      </c>
    </row>
    <row r="1695" spans="1:12" x14ac:dyDescent="0.15">
      <c r="A1695" t="s">
        <v>206</v>
      </c>
      <c r="B1695" t="s">
        <v>207</v>
      </c>
      <c r="C1695" t="s">
        <v>2504</v>
      </c>
      <c r="D1695" t="s">
        <v>2505</v>
      </c>
      <c r="E1695" s="15" t="str">
        <f t="shared" si="52"/>
        <v>782 - TRANSPORTE RODOVIARIO</v>
      </c>
      <c r="F1695" s="15" t="str">
        <f>VLOOKUP(A1695,tab_funcao!$A$2:$C$115,3,FALSE)</f>
        <v>26 - Transporte</v>
      </c>
      <c r="G1695" s="15" t="str">
        <f t="shared" si="53"/>
        <v>7M32 - CONSTRUCAO DE TRECHO RODOVIARIO - PIANCO - NOVA OLINDA - NA</v>
      </c>
      <c r="H1695" s="15" t="s">
        <v>246</v>
      </c>
      <c r="I1695" s="15"/>
      <c r="J1695" s="16">
        <v>1000000</v>
      </c>
      <c r="L1695" s="13">
        <v>860573</v>
      </c>
    </row>
    <row r="1696" spans="1:12" x14ac:dyDescent="0.15">
      <c r="A1696" t="s">
        <v>206</v>
      </c>
      <c r="B1696" t="s">
        <v>207</v>
      </c>
      <c r="C1696" t="s">
        <v>2506</v>
      </c>
      <c r="D1696" t="s">
        <v>2507</v>
      </c>
      <c r="E1696" s="15" t="str">
        <f t="shared" si="52"/>
        <v>782 - TRANSPORTE RODOVIARIO</v>
      </c>
      <c r="F1696" s="15" t="str">
        <f>VLOOKUP(A1696,tab_funcao!$A$2:$C$115,3,FALSE)</f>
        <v>26 - Transporte</v>
      </c>
      <c r="G1696" s="15" t="str">
        <f t="shared" si="53"/>
        <v>7M88 - ADEQUACAO DE TRECHO RODOVIARIO - ENTRONCAMENTO PE-160 - ENTR</v>
      </c>
      <c r="H1696" s="15" t="s">
        <v>246</v>
      </c>
      <c r="I1696" s="16">
        <v>1600000</v>
      </c>
      <c r="J1696" s="16">
        <v>30000000</v>
      </c>
      <c r="L1696" s="13">
        <v>3900000</v>
      </c>
    </row>
    <row r="1697" spans="1:12" x14ac:dyDescent="0.15">
      <c r="A1697" t="s">
        <v>206</v>
      </c>
      <c r="B1697" t="s">
        <v>207</v>
      </c>
      <c r="C1697" t="s">
        <v>2508</v>
      </c>
      <c r="D1697" t="s">
        <v>2509</v>
      </c>
      <c r="E1697" s="15" t="str">
        <f t="shared" si="52"/>
        <v>782 - TRANSPORTE RODOVIARIO</v>
      </c>
      <c r="F1697" s="15" t="str">
        <f>VLOOKUP(A1697,tab_funcao!$A$2:$C$115,3,FALSE)</f>
        <v>26 - Transporte</v>
      </c>
      <c r="G1697" s="15" t="str">
        <f t="shared" si="53"/>
        <v>7M95 - ADEQUACAO DE ANEL RODOVIARIO EM BELO HORIZONTE - NAS BRS 040</v>
      </c>
      <c r="H1697" s="15" t="s">
        <v>246</v>
      </c>
      <c r="I1697" s="15"/>
      <c r="J1697" s="15"/>
      <c r="L1697" s="13">
        <v>0</v>
      </c>
    </row>
    <row r="1698" spans="1:12" x14ac:dyDescent="0.15">
      <c r="A1698" t="s">
        <v>206</v>
      </c>
      <c r="B1698" t="s">
        <v>207</v>
      </c>
      <c r="C1698" t="s">
        <v>2510</v>
      </c>
      <c r="D1698" t="s">
        <v>2511</v>
      </c>
      <c r="E1698" s="15" t="str">
        <f t="shared" si="52"/>
        <v>782 - TRANSPORTE RODOVIARIO</v>
      </c>
      <c r="F1698" s="15" t="str">
        <f>VLOOKUP(A1698,tab_funcao!$A$2:$C$115,3,FALSE)</f>
        <v>26 - Transporte</v>
      </c>
      <c r="G1698" s="15" t="str">
        <f t="shared" si="53"/>
        <v>7N22 - CONSTRUCAO DE TRECHO RODOVIARIO - DIVISA BA/PI - DIVISA PI/M</v>
      </c>
      <c r="H1698" s="15" t="s">
        <v>246</v>
      </c>
      <c r="I1698" s="16">
        <v>16400000</v>
      </c>
      <c r="J1698" s="16">
        <v>30000000</v>
      </c>
      <c r="L1698" s="13">
        <v>82291442</v>
      </c>
    </row>
    <row r="1699" spans="1:12" x14ac:dyDescent="0.15">
      <c r="A1699" t="s">
        <v>206</v>
      </c>
      <c r="B1699" t="s">
        <v>207</v>
      </c>
      <c r="C1699" t="s">
        <v>2512</v>
      </c>
      <c r="D1699" t="s">
        <v>2513</v>
      </c>
      <c r="E1699" s="15" t="str">
        <f t="shared" si="52"/>
        <v>782 - TRANSPORTE RODOVIARIO</v>
      </c>
      <c r="F1699" s="15" t="str">
        <f>VLOOKUP(A1699,tab_funcao!$A$2:$C$115,3,FALSE)</f>
        <v>26 - Transporte</v>
      </c>
      <c r="G1699" s="15" t="str">
        <f t="shared" si="53"/>
        <v>7N85 - CONSTRUCAO DE TRECHO RODOVIARIO - TIMBE DO SUL - DIVISA SC/R</v>
      </c>
      <c r="H1699" s="15" t="s">
        <v>246</v>
      </c>
      <c r="I1699" s="15"/>
      <c r="J1699" s="16">
        <v>20000000</v>
      </c>
      <c r="L1699" s="13">
        <v>38528887</v>
      </c>
    </row>
    <row r="1700" spans="1:12" x14ac:dyDescent="0.15">
      <c r="A1700" t="s">
        <v>206</v>
      </c>
      <c r="B1700" t="s">
        <v>207</v>
      </c>
      <c r="C1700" t="s">
        <v>2514</v>
      </c>
      <c r="D1700" t="s">
        <v>2515</v>
      </c>
      <c r="E1700" s="15" t="str">
        <f t="shared" si="52"/>
        <v>782 - TRANSPORTE RODOVIARIO</v>
      </c>
      <c r="F1700" s="15" t="str">
        <f>VLOOKUP(A1700,tab_funcao!$A$2:$C$115,3,FALSE)</f>
        <v>26 - Transporte</v>
      </c>
      <c r="G1700" s="15" t="str">
        <f t="shared" si="53"/>
        <v>7P87 - ADEQUACAO DE TRAVESSIA URBANA EM JI-PARANA - NA BR-364/RO</v>
      </c>
      <c r="H1700" s="15" t="s">
        <v>246</v>
      </c>
      <c r="I1700" s="15"/>
      <c r="J1700" s="15"/>
      <c r="L1700" s="13">
        <v>17728587</v>
      </c>
    </row>
    <row r="1701" spans="1:12" x14ac:dyDescent="0.15">
      <c r="A1701" t="s">
        <v>206</v>
      </c>
      <c r="B1701" t="s">
        <v>207</v>
      </c>
      <c r="C1701" t="s">
        <v>2516</v>
      </c>
      <c r="D1701" t="s">
        <v>2517</v>
      </c>
      <c r="E1701" s="15" t="str">
        <f t="shared" si="52"/>
        <v>782 - TRANSPORTE RODOVIARIO</v>
      </c>
      <c r="F1701" s="15" t="str">
        <f>VLOOKUP(A1701,tab_funcao!$A$2:$C$115,3,FALSE)</f>
        <v>26 - Transporte</v>
      </c>
      <c r="G1701" s="15" t="str">
        <f t="shared" si="53"/>
        <v>7R82 - ADEQUACAO DE TRECHO RODOVIARIO - DIVISA DF/GO - DIVISA GO/BA</v>
      </c>
      <c r="H1701" s="15" t="s">
        <v>247</v>
      </c>
      <c r="I1701" s="15"/>
      <c r="J1701" s="15"/>
      <c r="L1701" s="13">
        <v>3466601</v>
      </c>
    </row>
    <row r="1702" spans="1:12" x14ac:dyDescent="0.15">
      <c r="A1702" t="s">
        <v>206</v>
      </c>
      <c r="B1702" t="s">
        <v>207</v>
      </c>
      <c r="C1702" t="s">
        <v>2516</v>
      </c>
      <c r="D1702" t="s">
        <v>2517</v>
      </c>
      <c r="E1702" s="15" t="str">
        <f t="shared" si="52"/>
        <v>782 - TRANSPORTE RODOVIARIO</v>
      </c>
      <c r="F1702" s="15" t="str">
        <f>VLOOKUP(A1702,tab_funcao!$A$2:$C$115,3,FALSE)</f>
        <v>26 - Transporte</v>
      </c>
      <c r="G1702" s="15" t="str">
        <f t="shared" si="53"/>
        <v>7R82 - ADEQUACAO DE TRECHO RODOVIARIO - DIVISA DF/GO - DIVISA GO/BA</v>
      </c>
      <c r="H1702" s="15" t="s">
        <v>246</v>
      </c>
      <c r="I1702" s="16">
        <v>28700000</v>
      </c>
      <c r="J1702" s="16">
        <v>39000000</v>
      </c>
      <c r="L1702" s="13">
        <v>24675512</v>
      </c>
    </row>
    <row r="1703" spans="1:12" x14ac:dyDescent="0.15">
      <c r="A1703" t="s">
        <v>206</v>
      </c>
      <c r="B1703" t="s">
        <v>207</v>
      </c>
      <c r="C1703" t="s">
        <v>2518</v>
      </c>
      <c r="D1703" t="s">
        <v>2519</v>
      </c>
      <c r="E1703" s="15" t="str">
        <f t="shared" si="52"/>
        <v>782 - TRANSPORTE RODOVIARIO</v>
      </c>
      <c r="F1703" s="15" t="str">
        <f>VLOOKUP(A1703,tab_funcao!$A$2:$C$115,3,FALSE)</f>
        <v>26 - Transporte</v>
      </c>
      <c r="G1703" s="15" t="str">
        <f t="shared" si="53"/>
        <v>7S51 - CONSTRUCAO DE CONTORNO RODOVIARIO (CONTORNO DE MESTRE ALVARO</v>
      </c>
      <c r="H1703" s="15" t="s">
        <v>246</v>
      </c>
      <c r="I1703" s="16">
        <v>32700000</v>
      </c>
      <c r="J1703" s="16">
        <v>1000000</v>
      </c>
      <c r="L1703" s="13">
        <v>77140588</v>
      </c>
    </row>
    <row r="1704" spans="1:12" x14ac:dyDescent="0.15">
      <c r="A1704" t="s">
        <v>206</v>
      </c>
      <c r="B1704" t="s">
        <v>207</v>
      </c>
      <c r="C1704" t="s">
        <v>2520</v>
      </c>
      <c r="D1704" t="s">
        <v>2521</v>
      </c>
      <c r="E1704" s="15" t="str">
        <f t="shared" si="52"/>
        <v>782 - TRANSPORTE RODOVIARIO</v>
      </c>
      <c r="F1704" s="15" t="str">
        <f>VLOOKUP(A1704,tab_funcao!$A$2:$C$115,3,FALSE)</f>
        <v>26 - Transporte</v>
      </c>
      <c r="G1704" s="15" t="str">
        <f t="shared" si="53"/>
        <v>7S57 - CONSTRUCAO DE TRECHO RODOVIARIO - ENTRONCAMENTO BR-163 (RIO</v>
      </c>
      <c r="H1704" s="15" t="s">
        <v>246</v>
      </c>
      <c r="I1704" s="16">
        <v>27900000</v>
      </c>
      <c r="J1704" s="16">
        <v>15000000</v>
      </c>
      <c r="L1704" s="13">
        <v>20978571</v>
      </c>
    </row>
    <row r="1705" spans="1:12" x14ac:dyDescent="0.15">
      <c r="A1705" t="s">
        <v>206</v>
      </c>
      <c r="B1705" t="s">
        <v>207</v>
      </c>
      <c r="C1705" t="s">
        <v>2522</v>
      </c>
      <c r="D1705" t="s">
        <v>2523</v>
      </c>
      <c r="E1705" s="15" t="str">
        <f t="shared" si="52"/>
        <v>782 - TRANSPORTE RODOVIARIO</v>
      </c>
      <c r="F1705" s="15" t="str">
        <f>VLOOKUP(A1705,tab_funcao!$A$2:$C$115,3,FALSE)</f>
        <v>26 - Transporte</v>
      </c>
      <c r="G1705" s="15" t="str">
        <f t="shared" si="53"/>
        <v>7S59 - CONSTRUCAO DE TRECHO RODOVIARIO - ENTRONCAMENTO BR-364 - ENT</v>
      </c>
      <c r="H1705" s="15" t="s">
        <v>246</v>
      </c>
      <c r="I1705" s="15"/>
      <c r="J1705" s="16">
        <v>20000000</v>
      </c>
      <c r="L1705" s="13">
        <v>36211458</v>
      </c>
    </row>
    <row r="1706" spans="1:12" x14ac:dyDescent="0.15">
      <c r="A1706" t="s">
        <v>206</v>
      </c>
      <c r="B1706" t="s">
        <v>207</v>
      </c>
      <c r="C1706" t="s">
        <v>2524</v>
      </c>
      <c r="D1706" t="s">
        <v>2525</v>
      </c>
      <c r="E1706" s="15" t="str">
        <f t="shared" si="52"/>
        <v>782 - TRANSPORTE RODOVIARIO</v>
      </c>
      <c r="F1706" s="15" t="str">
        <f>VLOOKUP(A1706,tab_funcao!$A$2:$C$115,3,FALSE)</f>
        <v>26 - Transporte</v>
      </c>
      <c r="G1706" s="15" t="str">
        <f t="shared" si="53"/>
        <v>7S62 - CONSTRUCAO DE TRECHO RODOVIARIO - VISEU - BRAGANCA - NA BR-3</v>
      </c>
      <c r="H1706" s="15" t="s">
        <v>246</v>
      </c>
      <c r="I1706" s="16">
        <v>12300000</v>
      </c>
      <c r="J1706" s="16">
        <v>1500000</v>
      </c>
      <c r="L1706" s="13">
        <v>3032416</v>
      </c>
    </row>
    <row r="1707" spans="1:12" x14ac:dyDescent="0.15">
      <c r="A1707" t="s">
        <v>206</v>
      </c>
      <c r="B1707" t="s">
        <v>207</v>
      </c>
      <c r="C1707" t="s">
        <v>2526</v>
      </c>
      <c r="D1707" t="s">
        <v>2527</v>
      </c>
      <c r="E1707" s="15" t="str">
        <f t="shared" si="52"/>
        <v>782 - TRANSPORTE RODOVIARIO</v>
      </c>
      <c r="F1707" s="15" t="str">
        <f>VLOOKUP(A1707,tab_funcao!$A$2:$C$115,3,FALSE)</f>
        <v>26 - Transporte</v>
      </c>
      <c r="G1707" s="15" t="str">
        <f t="shared" si="53"/>
        <v>7S69 - ADEQUACAO DE TRECHO RODOVIARIO - KM 0 - KM 4,5 - NA BR-376/P</v>
      </c>
      <c r="H1707" s="15" t="s">
        <v>246</v>
      </c>
      <c r="I1707" s="15"/>
      <c r="J1707" s="15"/>
      <c r="L1707" s="13">
        <v>0</v>
      </c>
    </row>
    <row r="1708" spans="1:12" x14ac:dyDescent="0.15">
      <c r="A1708" t="s">
        <v>206</v>
      </c>
      <c r="B1708" t="s">
        <v>207</v>
      </c>
      <c r="C1708" t="s">
        <v>2528</v>
      </c>
      <c r="D1708" t="s">
        <v>2529</v>
      </c>
      <c r="E1708" s="15" t="str">
        <f t="shared" si="52"/>
        <v>782 - TRANSPORTE RODOVIARIO</v>
      </c>
      <c r="F1708" s="15" t="str">
        <f>VLOOKUP(A1708,tab_funcao!$A$2:$C$115,3,FALSE)</f>
        <v>26 - Transporte</v>
      </c>
      <c r="G1708" s="15" t="str">
        <f t="shared" si="53"/>
        <v>7S73 - ADEQUACAO DE TRECHO RODOVIARIO - ACESSO A ONDA VERDE - ENTRO</v>
      </c>
      <c r="H1708" s="15" t="s">
        <v>246</v>
      </c>
      <c r="I1708" s="16">
        <v>18000000</v>
      </c>
      <c r="J1708" s="16">
        <v>15000000</v>
      </c>
      <c r="L1708" s="13">
        <v>40789282</v>
      </c>
    </row>
    <row r="1709" spans="1:12" x14ac:dyDescent="0.15">
      <c r="A1709" t="s">
        <v>206</v>
      </c>
      <c r="B1709" t="s">
        <v>207</v>
      </c>
      <c r="C1709" t="s">
        <v>2530</v>
      </c>
      <c r="D1709" t="s">
        <v>2531</v>
      </c>
      <c r="E1709" s="15" t="str">
        <f t="shared" si="52"/>
        <v>782 - TRANSPORTE RODOVIARIO</v>
      </c>
      <c r="F1709" s="15" t="str">
        <f>VLOOKUP(A1709,tab_funcao!$A$2:$C$115,3,FALSE)</f>
        <v>26 - Transporte</v>
      </c>
      <c r="G1709" s="15" t="str">
        <f t="shared" si="53"/>
        <v>7S75 - ADEQUACAO DE TRECHO RODOVIARIO - ENTRONCAMENTO BR-226 - ENTR</v>
      </c>
      <c r="H1709" s="15" t="s">
        <v>246</v>
      </c>
      <c r="I1709" s="16">
        <v>18000000</v>
      </c>
      <c r="J1709" s="16">
        <v>35000000</v>
      </c>
      <c r="L1709" s="13">
        <v>45646162</v>
      </c>
    </row>
    <row r="1710" spans="1:12" x14ac:dyDescent="0.15">
      <c r="A1710" t="s">
        <v>206</v>
      </c>
      <c r="B1710" t="s">
        <v>207</v>
      </c>
      <c r="C1710" t="s">
        <v>2532</v>
      </c>
      <c r="D1710" t="s">
        <v>2533</v>
      </c>
      <c r="E1710" s="15" t="str">
        <f t="shared" si="52"/>
        <v>782 - TRANSPORTE RODOVIARIO</v>
      </c>
      <c r="F1710" s="15" t="str">
        <f>VLOOKUP(A1710,tab_funcao!$A$2:$C$115,3,FALSE)</f>
        <v>26 - Transporte</v>
      </c>
      <c r="G1710" s="15" t="str">
        <f t="shared" si="53"/>
        <v>7S80 - CONSTRUCAO DE CONTORNO RODOVIARIO EM BARRA DO GARCAS - NA BR</v>
      </c>
      <c r="H1710" s="15" t="s">
        <v>246</v>
      </c>
      <c r="I1710" s="16">
        <v>24500000</v>
      </c>
      <c r="J1710" s="16">
        <v>30000000</v>
      </c>
      <c r="L1710" s="13">
        <v>8971420</v>
      </c>
    </row>
    <row r="1711" spans="1:12" x14ac:dyDescent="0.15">
      <c r="A1711" t="s">
        <v>206</v>
      </c>
      <c r="B1711" t="s">
        <v>207</v>
      </c>
      <c r="C1711" t="s">
        <v>2534</v>
      </c>
      <c r="D1711" t="s">
        <v>2535</v>
      </c>
      <c r="E1711" s="15" t="str">
        <f t="shared" si="52"/>
        <v>782 - TRANSPORTE RODOVIARIO</v>
      </c>
      <c r="F1711" s="15" t="str">
        <f>VLOOKUP(A1711,tab_funcao!$A$2:$C$115,3,FALSE)</f>
        <v>26 - Transporte</v>
      </c>
      <c r="G1711" s="15" t="str">
        <f t="shared" si="53"/>
        <v>7T98 - ADEQUACAO DE TRECHO RODOVIARIO - KM 0 (CABEDELO) - KM 28 (OI</v>
      </c>
      <c r="H1711" s="15" t="s">
        <v>247</v>
      </c>
      <c r="I1711" s="15"/>
      <c r="J1711" s="15"/>
      <c r="L1711" s="13">
        <v>15000000</v>
      </c>
    </row>
    <row r="1712" spans="1:12" x14ac:dyDescent="0.15">
      <c r="A1712" t="s">
        <v>206</v>
      </c>
      <c r="B1712" t="s">
        <v>207</v>
      </c>
      <c r="C1712" t="s">
        <v>2534</v>
      </c>
      <c r="D1712" t="s">
        <v>2535</v>
      </c>
      <c r="E1712" s="15" t="str">
        <f t="shared" si="52"/>
        <v>782 - TRANSPORTE RODOVIARIO</v>
      </c>
      <c r="F1712" s="15" t="str">
        <f>VLOOKUP(A1712,tab_funcao!$A$2:$C$115,3,FALSE)</f>
        <v>26 - Transporte</v>
      </c>
      <c r="G1712" s="15" t="str">
        <f t="shared" si="53"/>
        <v>7T98 - ADEQUACAO DE TRECHO RODOVIARIO - KM 0 (CABEDELO) - KM 28 (OI</v>
      </c>
      <c r="H1712" s="15" t="s">
        <v>246</v>
      </c>
      <c r="I1712" s="16">
        <v>24500000</v>
      </c>
      <c r="J1712" s="16">
        <v>1500000</v>
      </c>
      <c r="L1712" s="13">
        <v>22416857</v>
      </c>
    </row>
    <row r="1713" spans="1:12" x14ac:dyDescent="0.15">
      <c r="A1713" t="s">
        <v>206</v>
      </c>
      <c r="B1713" t="s">
        <v>207</v>
      </c>
      <c r="C1713" t="s">
        <v>2536</v>
      </c>
      <c r="D1713" t="s">
        <v>2537</v>
      </c>
      <c r="E1713" s="15" t="str">
        <f t="shared" si="52"/>
        <v>782 - TRANSPORTE RODOVIARIO</v>
      </c>
      <c r="F1713" s="15" t="str">
        <f>VLOOKUP(A1713,tab_funcao!$A$2:$C$115,3,FALSE)</f>
        <v>26 - Transporte</v>
      </c>
      <c r="G1713" s="15" t="str">
        <f t="shared" si="53"/>
        <v>7U06 - CONSTRUCAO DE ACESSO RODOVIARIO AO TERMINAL PORTUARIO DE CAP</v>
      </c>
      <c r="H1713" s="15" t="s">
        <v>246</v>
      </c>
      <c r="I1713" s="16">
        <v>16400000</v>
      </c>
      <c r="J1713" s="16">
        <v>10000000</v>
      </c>
      <c r="L1713" s="13">
        <v>22152829</v>
      </c>
    </row>
    <row r="1714" spans="1:12" x14ac:dyDescent="0.15">
      <c r="A1714" t="s">
        <v>206</v>
      </c>
      <c r="B1714" t="s">
        <v>207</v>
      </c>
      <c r="C1714" t="s">
        <v>2538</v>
      </c>
      <c r="D1714" t="s">
        <v>2539</v>
      </c>
      <c r="E1714" s="15" t="str">
        <f t="shared" si="52"/>
        <v>782 - TRANSPORTE RODOVIARIO</v>
      </c>
      <c r="F1714" s="15" t="str">
        <f>VLOOKUP(A1714,tab_funcao!$A$2:$C$115,3,FALSE)</f>
        <v>26 - Transporte</v>
      </c>
      <c r="G1714" s="15" t="str">
        <f t="shared" si="53"/>
        <v>7U07 - CONSTRUCAO DE TRECHO RODOVIARIO - COLONIA LEOPOLDINA - IBATE</v>
      </c>
      <c r="H1714" s="15" t="s">
        <v>247</v>
      </c>
      <c r="I1714" s="15"/>
      <c r="J1714" s="15"/>
      <c r="L1714" s="13">
        <v>816015</v>
      </c>
    </row>
    <row r="1715" spans="1:12" x14ac:dyDescent="0.15">
      <c r="A1715" t="s">
        <v>206</v>
      </c>
      <c r="B1715" t="s">
        <v>207</v>
      </c>
      <c r="C1715" t="s">
        <v>2538</v>
      </c>
      <c r="D1715" t="s">
        <v>2539</v>
      </c>
      <c r="E1715" s="15" t="str">
        <f t="shared" si="52"/>
        <v>782 - TRANSPORTE RODOVIARIO</v>
      </c>
      <c r="F1715" s="15" t="str">
        <f>VLOOKUP(A1715,tab_funcao!$A$2:$C$115,3,FALSE)</f>
        <v>26 - Transporte</v>
      </c>
      <c r="G1715" s="15" t="str">
        <f t="shared" si="53"/>
        <v>7U07 - CONSTRUCAO DE TRECHO RODOVIARIO - COLONIA LEOPOLDINA - IBATE</v>
      </c>
      <c r="H1715" s="15" t="s">
        <v>246</v>
      </c>
      <c r="I1715" s="16">
        <v>1600000</v>
      </c>
      <c r="J1715" s="15"/>
    </row>
    <row r="1716" spans="1:12" x14ac:dyDescent="0.15">
      <c r="A1716" t="s">
        <v>206</v>
      </c>
      <c r="B1716" t="s">
        <v>207</v>
      </c>
      <c r="C1716" t="s">
        <v>2540</v>
      </c>
      <c r="D1716" t="s">
        <v>2541</v>
      </c>
      <c r="E1716" s="15" t="str">
        <f t="shared" si="52"/>
        <v>782 - TRANSPORTE RODOVIARIO</v>
      </c>
      <c r="F1716" s="15" t="str">
        <f>VLOOKUP(A1716,tab_funcao!$A$2:$C$115,3,FALSE)</f>
        <v>26 - Transporte</v>
      </c>
      <c r="G1716" s="15" t="str">
        <f t="shared" si="53"/>
        <v>7U22 - ADEQUACAO DE TRECHO RODOVIARIO - ENTRONCAMENTO BR-277 (ACESS</v>
      </c>
      <c r="H1716" s="15" t="s">
        <v>246</v>
      </c>
      <c r="I1716" s="16">
        <v>34400000</v>
      </c>
      <c r="J1716" s="16">
        <v>80000000</v>
      </c>
      <c r="L1716" s="13">
        <v>97537357</v>
      </c>
    </row>
    <row r="1717" spans="1:12" x14ac:dyDescent="0.15">
      <c r="A1717" t="s">
        <v>206</v>
      </c>
      <c r="B1717" t="s">
        <v>207</v>
      </c>
      <c r="C1717" t="s">
        <v>2542</v>
      </c>
      <c r="D1717" t="s">
        <v>2543</v>
      </c>
      <c r="E1717" s="15" t="str">
        <f t="shared" si="52"/>
        <v>782 - TRANSPORTE RODOVIARIO</v>
      </c>
      <c r="F1717" s="15" t="str">
        <f>VLOOKUP(A1717,tab_funcao!$A$2:$C$115,3,FALSE)</f>
        <v>26 - Transporte</v>
      </c>
      <c r="G1717" s="15" t="str">
        <f t="shared" si="53"/>
        <v>7U27 - ADEQUACAO DE ACESSO RODOVIARIO AO PORTO DE PECEM (CE-155) -</v>
      </c>
      <c r="H1717" s="15" t="s">
        <v>246</v>
      </c>
      <c r="I1717" s="15"/>
      <c r="J1717" s="15"/>
      <c r="L1717" s="13">
        <v>10256000</v>
      </c>
    </row>
    <row r="1718" spans="1:12" x14ac:dyDescent="0.15">
      <c r="A1718" t="s">
        <v>206</v>
      </c>
      <c r="B1718" t="s">
        <v>207</v>
      </c>
      <c r="C1718" t="s">
        <v>2544</v>
      </c>
      <c r="D1718" t="s">
        <v>2545</v>
      </c>
      <c r="E1718" s="15" t="str">
        <f t="shared" si="52"/>
        <v>782 - TRANSPORTE RODOVIARIO</v>
      </c>
      <c r="F1718" s="15" t="str">
        <f>VLOOKUP(A1718,tab_funcao!$A$2:$C$115,3,FALSE)</f>
        <v>26 - Transporte</v>
      </c>
      <c r="G1718" s="15" t="str">
        <f t="shared" si="53"/>
        <v>7V00 - CONSTRUCAO DE TRECHO RODOVIARIO - ENTRONCAMENTO BR-316 (INIC</v>
      </c>
      <c r="H1718" s="15" t="s">
        <v>246</v>
      </c>
      <c r="I1718" s="16">
        <v>23500000</v>
      </c>
      <c r="J1718" s="16">
        <v>1500000</v>
      </c>
      <c r="L1718" s="13">
        <v>4390859</v>
      </c>
    </row>
    <row r="1719" spans="1:12" x14ac:dyDescent="0.15">
      <c r="A1719" t="s">
        <v>206</v>
      </c>
      <c r="B1719" t="s">
        <v>207</v>
      </c>
      <c r="C1719" t="s">
        <v>2546</v>
      </c>
      <c r="D1719" t="s">
        <v>2547</v>
      </c>
      <c r="E1719" s="15" t="str">
        <f t="shared" si="52"/>
        <v>782 - TRANSPORTE RODOVIARIO</v>
      </c>
      <c r="F1719" s="15" t="str">
        <f>VLOOKUP(A1719,tab_funcao!$A$2:$C$115,3,FALSE)</f>
        <v>26 - Transporte</v>
      </c>
      <c r="G1719" s="15" t="str">
        <f t="shared" si="53"/>
        <v>7V25 - CONSTRUCAO DE CONTORNO RODOVIARIO - MARINGA - PAICANDU - SAR</v>
      </c>
      <c r="H1719" s="15" t="s">
        <v>247</v>
      </c>
      <c r="I1719" s="15"/>
      <c r="J1719" s="15"/>
      <c r="L1719" s="13">
        <v>0</v>
      </c>
    </row>
    <row r="1720" spans="1:12" x14ac:dyDescent="0.15">
      <c r="A1720" t="s">
        <v>206</v>
      </c>
      <c r="B1720" t="s">
        <v>207</v>
      </c>
      <c r="C1720" t="s">
        <v>2546</v>
      </c>
      <c r="D1720" t="s">
        <v>2547</v>
      </c>
      <c r="E1720" s="15" t="str">
        <f t="shared" si="52"/>
        <v>782 - TRANSPORTE RODOVIARIO</v>
      </c>
      <c r="F1720" s="15" t="str">
        <f>VLOOKUP(A1720,tab_funcao!$A$2:$C$115,3,FALSE)</f>
        <v>26 - Transporte</v>
      </c>
      <c r="G1720" s="15" t="str">
        <f t="shared" si="53"/>
        <v>7V25 - CONSTRUCAO DE CONTORNO RODOVIARIO - MARINGA - PAICANDU - SAR</v>
      </c>
      <c r="H1720" s="15" t="s">
        <v>246</v>
      </c>
      <c r="I1720" s="15"/>
      <c r="J1720" s="15"/>
      <c r="L1720" s="13">
        <v>0</v>
      </c>
    </row>
    <row r="1721" spans="1:12" x14ac:dyDescent="0.15">
      <c r="A1721" t="s">
        <v>206</v>
      </c>
      <c r="B1721" t="s">
        <v>207</v>
      </c>
      <c r="C1721" t="s">
        <v>2548</v>
      </c>
      <c r="D1721" t="s">
        <v>2549</v>
      </c>
      <c r="E1721" s="15" t="str">
        <f t="shared" si="52"/>
        <v>782 - TRANSPORTE RODOVIARIO</v>
      </c>
      <c r="F1721" s="15" t="str">
        <f>VLOOKUP(A1721,tab_funcao!$A$2:$C$115,3,FALSE)</f>
        <v>26 - Transporte</v>
      </c>
      <c r="G1721" s="15" t="str">
        <f t="shared" si="53"/>
        <v>7W07 - ADEQUACAO DE TRECHO RODOVIARIO - CASTANHAL - SANTA MARIA DO</v>
      </c>
      <c r="H1721" s="15" t="s">
        <v>247</v>
      </c>
      <c r="I1721" s="15"/>
      <c r="J1721" s="15"/>
      <c r="L1721" s="13">
        <v>4000000</v>
      </c>
    </row>
    <row r="1722" spans="1:12" x14ac:dyDescent="0.15">
      <c r="A1722" t="s">
        <v>206</v>
      </c>
      <c r="B1722" t="s">
        <v>207</v>
      </c>
      <c r="C1722" t="s">
        <v>2548</v>
      </c>
      <c r="D1722" t="s">
        <v>2549</v>
      </c>
      <c r="E1722" s="15" t="str">
        <f t="shared" si="52"/>
        <v>782 - TRANSPORTE RODOVIARIO</v>
      </c>
      <c r="F1722" s="15" t="str">
        <f>VLOOKUP(A1722,tab_funcao!$A$2:$C$115,3,FALSE)</f>
        <v>26 - Transporte</v>
      </c>
      <c r="G1722" s="15" t="str">
        <f t="shared" si="53"/>
        <v>7W07 - ADEQUACAO DE TRECHO RODOVIARIO - CASTANHAL - SANTA MARIA DO</v>
      </c>
      <c r="H1722" s="15" t="s">
        <v>246</v>
      </c>
      <c r="I1722" s="16">
        <v>12300000</v>
      </c>
      <c r="J1722" s="15"/>
    </row>
    <row r="1723" spans="1:12" x14ac:dyDescent="0.15">
      <c r="A1723" t="s">
        <v>206</v>
      </c>
      <c r="B1723" t="s">
        <v>207</v>
      </c>
      <c r="C1723" t="s">
        <v>2550</v>
      </c>
      <c r="D1723" t="s">
        <v>2551</v>
      </c>
      <c r="E1723" s="15" t="str">
        <f t="shared" si="52"/>
        <v>782 - TRANSPORTE RODOVIARIO</v>
      </c>
      <c r="F1723" s="15" t="str">
        <f>VLOOKUP(A1723,tab_funcao!$A$2:$C$115,3,FALSE)</f>
        <v>26 - Transporte</v>
      </c>
      <c r="G1723" s="15" t="str">
        <f t="shared" si="53"/>
        <v>7W67 - CONSTRUCAO DO VIADUTO DO GANCHO NOS MUNICIPIOS DE NATAL E SA</v>
      </c>
      <c r="H1723" s="15" t="s">
        <v>246</v>
      </c>
      <c r="I1723" s="16">
        <v>16400000</v>
      </c>
      <c r="J1723" s="16">
        <v>5000000</v>
      </c>
      <c r="L1723" s="13">
        <v>43082857</v>
      </c>
    </row>
    <row r="1724" spans="1:12" x14ac:dyDescent="0.15">
      <c r="A1724" t="s">
        <v>206</v>
      </c>
      <c r="B1724" t="s">
        <v>207</v>
      </c>
      <c r="C1724" t="s">
        <v>2552</v>
      </c>
      <c r="D1724" t="s">
        <v>2553</v>
      </c>
      <c r="E1724" s="15" t="str">
        <f t="shared" si="52"/>
        <v>782 - TRANSPORTE RODOVIARIO</v>
      </c>
      <c r="F1724" s="15" t="str">
        <f>VLOOKUP(A1724,tab_funcao!$A$2:$C$115,3,FALSE)</f>
        <v>26 - Transporte</v>
      </c>
      <c r="G1724" s="15" t="str">
        <f t="shared" si="53"/>
        <v>7W70 - CONSTRUCAO DE VIADUTO RODOVIARIO NOS MUNICIPIOS DE NATAL E P</v>
      </c>
      <c r="H1724" s="15" t="s">
        <v>246</v>
      </c>
      <c r="I1724" s="15"/>
      <c r="J1724" s="16">
        <v>10000000</v>
      </c>
      <c r="L1724" s="13">
        <v>8765577</v>
      </c>
    </row>
    <row r="1725" spans="1:12" x14ac:dyDescent="0.15">
      <c r="A1725" t="s">
        <v>206</v>
      </c>
      <c r="B1725" t="s">
        <v>207</v>
      </c>
      <c r="C1725" t="s">
        <v>2554</v>
      </c>
      <c r="D1725" t="s">
        <v>2555</v>
      </c>
      <c r="E1725" s="15" t="str">
        <f t="shared" si="52"/>
        <v>782 - TRANSPORTE RODOVIARIO</v>
      </c>
      <c r="F1725" s="15" t="str">
        <f>VLOOKUP(A1725,tab_funcao!$A$2:$C$115,3,FALSE)</f>
        <v>26 - Transporte</v>
      </c>
      <c r="G1725" s="15" t="str">
        <f t="shared" si="53"/>
        <v>7W84 - ADEQUACAO DE TRECHO RODOVIARIO - TRECHO ESTIVA - ENTRONCAMEN</v>
      </c>
      <c r="H1725" s="15" t="s">
        <v>246</v>
      </c>
      <c r="I1725" s="16">
        <v>15100000</v>
      </c>
      <c r="J1725" s="16">
        <v>1500000</v>
      </c>
      <c r="L1725" s="13">
        <v>22160734</v>
      </c>
    </row>
    <row r="1726" spans="1:12" x14ac:dyDescent="0.15">
      <c r="A1726" t="s">
        <v>206</v>
      </c>
      <c r="B1726" t="s">
        <v>207</v>
      </c>
      <c r="C1726" t="s">
        <v>2556</v>
      </c>
      <c r="D1726" t="s">
        <v>2557</v>
      </c>
      <c r="E1726" s="15" t="str">
        <f t="shared" si="52"/>
        <v>782 - TRANSPORTE RODOVIARIO</v>
      </c>
      <c r="F1726" s="15" t="str">
        <f>VLOOKUP(A1726,tab_funcao!$A$2:$C$115,3,FALSE)</f>
        <v>26 - Transporte</v>
      </c>
      <c r="G1726" s="15" t="str">
        <f t="shared" si="53"/>
        <v>7W95 - ADEQUACAO DE TRECHO RODOVIARIO - TERESINA - PARNAIBA - NA BR</v>
      </c>
      <c r="H1726" s="15" t="s">
        <v>246</v>
      </c>
      <c r="I1726" s="16">
        <v>16400000</v>
      </c>
      <c r="J1726" s="16">
        <v>10000000</v>
      </c>
      <c r="L1726" s="13">
        <v>4989607</v>
      </c>
    </row>
    <row r="1727" spans="1:12" x14ac:dyDescent="0.15">
      <c r="A1727" t="s">
        <v>206</v>
      </c>
      <c r="B1727" t="s">
        <v>207</v>
      </c>
      <c r="C1727" t="s">
        <v>2558</v>
      </c>
      <c r="D1727" t="s">
        <v>2559</v>
      </c>
      <c r="E1727" s="15" t="str">
        <f t="shared" si="52"/>
        <v>782 - TRANSPORTE RODOVIARIO</v>
      </c>
      <c r="F1727" s="15" t="str">
        <f>VLOOKUP(A1727,tab_funcao!$A$2:$C$115,3,FALSE)</f>
        <v>26 - Transporte</v>
      </c>
      <c r="G1727" s="15" t="str">
        <f t="shared" si="53"/>
        <v>7X34 - CONSTRUCAO DE ANEL RODOVIARIO EM TRES LAGOAS - NAS BRS 262/1</v>
      </c>
      <c r="H1727" s="15" t="s">
        <v>246</v>
      </c>
      <c r="I1727" s="15"/>
      <c r="J1727" s="15"/>
      <c r="L1727" s="13">
        <v>0</v>
      </c>
    </row>
    <row r="1728" spans="1:12" x14ac:dyDescent="0.15">
      <c r="A1728" t="s">
        <v>206</v>
      </c>
      <c r="B1728" t="s">
        <v>207</v>
      </c>
      <c r="C1728" t="s">
        <v>2560</v>
      </c>
      <c r="D1728" t="s">
        <v>2561</v>
      </c>
      <c r="E1728" s="15" t="str">
        <f t="shared" si="52"/>
        <v>782 - TRANSPORTE RODOVIARIO</v>
      </c>
      <c r="F1728" s="15" t="str">
        <f>VLOOKUP(A1728,tab_funcao!$A$2:$C$115,3,FALSE)</f>
        <v>26 - Transporte</v>
      </c>
      <c r="G1728" s="15" t="str">
        <f t="shared" si="53"/>
        <v>7X35 - CONSTRUCAO DE TRECHO RODOVIARIO - SANTANA DO ARAGUAIA - REDE</v>
      </c>
      <c r="H1728" s="15" t="s">
        <v>247</v>
      </c>
      <c r="I1728" s="15"/>
      <c r="J1728" s="15"/>
      <c r="L1728" s="13">
        <v>0</v>
      </c>
    </row>
    <row r="1729" spans="1:12" x14ac:dyDescent="0.15">
      <c r="A1729" t="s">
        <v>206</v>
      </c>
      <c r="B1729" t="s">
        <v>207</v>
      </c>
      <c r="C1729" t="s">
        <v>2562</v>
      </c>
      <c r="D1729" t="s">
        <v>2563</v>
      </c>
      <c r="E1729" s="15" t="str">
        <f t="shared" si="52"/>
        <v>782 - TRANSPORTE RODOVIARIO</v>
      </c>
      <c r="F1729" s="15" t="str">
        <f>VLOOKUP(A1729,tab_funcao!$A$2:$C$115,3,FALSE)</f>
        <v>26 - Transporte</v>
      </c>
      <c r="G1729" s="15" t="str">
        <f t="shared" si="53"/>
        <v>7X42 - ADEQUACAO DA TRAVESSIA URBANA DE PETROLINA NAS BR?S-407/428/</v>
      </c>
      <c r="H1729" s="15" t="s">
        <v>246</v>
      </c>
      <c r="I1729" s="16">
        <v>1300000</v>
      </c>
      <c r="J1729" s="15"/>
    </row>
    <row r="1730" spans="1:12" x14ac:dyDescent="0.15">
      <c r="A1730" t="s">
        <v>206</v>
      </c>
      <c r="B1730" t="s">
        <v>207</v>
      </c>
      <c r="C1730" t="s">
        <v>2564</v>
      </c>
      <c r="D1730" t="s">
        <v>2565</v>
      </c>
      <c r="E1730" s="15" t="str">
        <f t="shared" si="52"/>
        <v>782 - TRANSPORTE RODOVIARIO</v>
      </c>
      <c r="F1730" s="15" t="str">
        <f>VLOOKUP(A1730,tab_funcao!$A$2:$C$115,3,FALSE)</f>
        <v>26 - Transporte</v>
      </c>
      <c r="G1730" s="15" t="str">
        <f t="shared" si="53"/>
        <v>7X51 - CONSTRUCAO DE TRECHO RODOVIARIO - NOVA REMANSO - CAMPO ALEGR</v>
      </c>
      <c r="H1730" s="15" t="s">
        <v>246</v>
      </c>
      <c r="I1730" s="15"/>
      <c r="J1730" s="15"/>
      <c r="L1730" s="13">
        <v>9598488</v>
      </c>
    </row>
    <row r="1731" spans="1:12" x14ac:dyDescent="0.15">
      <c r="A1731" t="s">
        <v>206</v>
      </c>
      <c r="B1731" t="s">
        <v>207</v>
      </c>
      <c r="C1731" t="s">
        <v>2566</v>
      </c>
      <c r="D1731" t="s">
        <v>2567</v>
      </c>
      <c r="E1731" s="15" t="str">
        <f t="shared" si="52"/>
        <v>782 - TRANSPORTE RODOVIARIO</v>
      </c>
      <c r="F1731" s="15" t="str">
        <f>VLOOKUP(A1731,tab_funcao!$A$2:$C$115,3,FALSE)</f>
        <v>26 - Transporte</v>
      </c>
      <c r="G1731" s="15" t="str">
        <f t="shared" si="53"/>
        <v>7X64 - CONSTRUCAO DE PONTES NA BR-425/RO</v>
      </c>
      <c r="H1731" s="15" t="s">
        <v>246</v>
      </c>
      <c r="I1731" s="16">
        <v>13100000</v>
      </c>
      <c r="J1731" s="15"/>
    </row>
    <row r="1732" spans="1:12" x14ac:dyDescent="0.15">
      <c r="A1732" t="s">
        <v>206</v>
      </c>
      <c r="B1732" t="s">
        <v>207</v>
      </c>
      <c r="C1732" t="s">
        <v>2568</v>
      </c>
      <c r="D1732" t="s">
        <v>2569</v>
      </c>
      <c r="E1732" s="15" t="str">
        <f t="shared" si="52"/>
        <v>782 - TRANSPORTE RODOVIARIO</v>
      </c>
      <c r="F1732" s="15" t="str">
        <f>VLOOKUP(A1732,tab_funcao!$A$2:$C$115,3,FALSE)</f>
        <v>26 - Transporte</v>
      </c>
      <c r="G1732" s="15" t="str">
        <f t="shared" si="53"/>
        <v>7X75 - ADEQUACAO DE TRECHO RODOVIARIO - FIM DAS OBRAS DE DUPLICACAO</v>
      </c>
      <c r="H1732" s="15" t="s">
        <v>246</v>
      </c>
      <c r="I1732" s="16">
        <v>20400000</v>
      </c>
      <c r="J1732" s="15"/>
      <c r="L1732" s="13">
        <v>24352286</v>
      </c>
    </row>
    <row r="1733" spans="1:12" x14ac:dyDescent="0.15">
      <c r="A1733" t="s">
        <v>206</v>
      </c>
      <c r="B1733" t="s">
        <v>207</v>
      </c>
      <c r="C1733" t="s">
        <v>2570</v>
      </c>
      <c r="D1733" t="s">
        <v>2571</v>
      </c>
      <c r="E1733" s="15" t="str">
        <f t="shared" si="52"/>
        <v>782 - TRANSPORTE RODOVIARIO</v>
      </c>
      <c r="F1733" s="15" t="str">
        <f>VLOOKUP(A1733,tab_funcao!$A$2:$C$115,3,FALSE)</f>
        <v>26 - Transporte</v>
      </c>
      <c r="G1733" s="15" t="str">
        <f t="shared" si="53"/>
        <v>7X78 - ADEQUACAO DE TRECHO RODOVIARIO - SAO JOSE DOS AUSENTES - DIV</v>
      </c>
      <c r="H1733" s="15" t="s">
        <v>247</v>
      </c>
      <c r="I1733" s="15"/>
      <c r="J1733" s="15"/>
      <c r="L1733" s="13">
        <v>8160149</v>
      </c>
    </row>
    <row r="1734" spans="1:12" x14ac:dyDescent="0.15">
      <c r="A1734" t="s">
        <v>206</v>
      </c>
      <c r="B1734" t="s">
        <v>207</v>
      </c>
      <c r="C1734" t="s">
        <v>2570</v>
      </c>
      <c r="D1734" t="s">
        <v>2571</v>
      </c>
      <c r="E1734" s="15" t="str">
        <f t="shared" si="52"/>
        <v>782 - TRANSPORTE RODOVIARIO</v>
      </c>
      <c r="F1734" s="15" t="str">
        <f>VLOOKUP(A1734,tab_funcao!$A$2:$C$115,3,FALSE)</f>
        <v>26 - Transporte</v>
      </c>
      <c r="G1734" s="15" t="str">
        <f t="shared" si="53"/>
        <v>7X78 - ADEQUACAO DE TRECHO RODOVIARIO - SAO JOSE DOS AUSENTES - DIV</v>
      </c>
      <c r="H1734" s="15" t="s">
        <v>246</v>
      </c>
      <c r="I1734" s="15"/>
      <c r="J1734" s="15"/>
      <c r="L1734" s="13">
        <v>4000000</v>
      </c>
    </row>
    <row r="1735" spans="1:12" x14ac:dyDescent="0.15">
      <c r="A1735" t="s">
        <v>206</v>
      </c>
      <c r="B1735" t="s">
        <v>207</v>
      </c>
      <c r="C1735" t="s">
        <v>2572</v>
      </c>
      <c r="D1735" t="s">
        <v>2573</v>
      </c>
      <c r="E1735" s="15" t="str">
        <f t="shared" si="52"/>
        <v>782 - TRANSPORTE RODOVIARIO</v>
      </c>
      <c r="F1735" s="15" t="str">
        <f>VLOOKUP(A1735,tab_funcao!$A$2:$C$115,3,FALSE)</f>
        <v>26 - Transporte</v>
      </c>
      <c r="G1735" s="15" t="str">
        <f t="shared" si="53"/>
        <v>7X96 - CONSTRUCAO DE PONTE SOBRE O RIO URUGUAI (FRONTEIRA BRASIL/AR</v>
      </c>
      <c r="H1735" s="15" t="s">
        <v>247</v>
      </c>
      <c r="I1735" s="15"/>
      <c r="J1735" s="15"/>
      <c r="L1735" s="13">
        <v>0</v>
      </c>
    </row>
    <row r="1736" spans="1:12" x14ac:dyDescent="0.15">
      <c r="A1736" t="s">
        <v>206</v>
      </c>
      <c r="B1736" t="s">
        <v>207</v>
      </c>
      <c r="C1736" t="s">
        <v>2572</v>
      </c>
      <c r="D1736" t="s">
        <v>2573</v>
      </c>
      <c r="E1736" s="15" t="str">
        <f t="shared" si="52"/>
        <v>782 - TRANSPORTE RODOVIARIO</v>
      </c>
      <c r="F1736" s="15" t="str">
        <f>VLOOKUP(A1736,tab_funcao!$A$2:$C$115,3,FALSE)</f>
        <v>26 - Transporte</v>
      </c>
      <c r="G1736" s="15" t="str">
        <f t="shared" si="53"/>
        <v>7X96 - CONSTRUCAO DE PONTE SOBRE O RIO URUGUAI (FRONTEIRA BRASIL/AR</v>
      </c>
      <c r="H1736" s="15" t="s">
        <v>246</v>
      </c>
      <c r="I1736" s="15"/>
      <c r="J1736" s="15"/>
      <c r="L1736" s="13">
        <v>0</v>
      </c>
    </row>
    <row r="1737" spans="1:12" x14ac:dyDescent="0.15">
      <c r="A1737" t="s">
        <v>206</v>
      </c>
      <c r="B1737" t="s">
        <v>207</v>
      </c>
      <c r="C1737" t="s">
        <v>2574</v>
      </c>
      <c r="D1737" t="s">
        <v>2575</v>
      </c>
      <c r="E1737" s="15" t="str">
        <f t="shared" si="52"/>
        <v>782 - TRANSPORTE RODOVIARIO</v>
      </c>
      <c r="F1737" s="15" t="str">
        <f>VLOOKUP(A1737,tab_funcao!$A$2:$C$115,3,FALSE)</f>
        <v>26 - Transporte</v>
      </c>
      <c r="G1737" s="15" t="str">
        <f t="shared" si="53"/>
        <v>7XA3 - ADEQUACAO DE TRECHO RODOVIARIO - VILHENA - PORTO VELHO - NA</v>
      </c>
      <c r="H1737" s="15" t="s">
        <v>246</v>
      </c>
      <c r="I1737" s="15"/>
      <c r="J1737" s="15"/>
      <c r="L1737" s="13">
        <v>10000000</v>
      </c>
    </row>
    <row r="1738" spans="1:12" x14ac:dyDescent="0.15">
      <c r="A1738" t="s">
        <v>206</v>
      </c>
      <c r="B1738" t="s">
        <v>207</v>
      </c>
      <c r="C1738" t="s">
        <v>2576</v>
      </c>
      <c r="D1738" t="s">
        <v>2577</v>
      </c>
      <c r="E1738" s="15" t="str">
        <f t="shared" si="52"/>
        <v>782 - TRANSPORTE RODOVIARIO</v>
      </c>
      <c r="F1738" s="15" t="str">
        <f>VLOOKUP(A1738,tab_funcao!$A$2:$C$115,3,FALSE)</f>
        <v>26 - Transporte</v>
      </c>
      <c r="G1738" s="15" t="str">
        <f t="shared" si="53"/>
        <v>7XF8 - DUPLICACAO DA PONTE SAO RAIMUNDO SOBRE O RIO DOCE - EM GOVER</v>
      </c>
      <c r="H1738" s="15" t="s">
        <v>246</v>
      </c>
      <c r="I1738" s="15"/>
      <c r="J1738" s="15"/>
      <c r="L1738" s="13">
        <v>0</v>
      </c>
    </row>
    <row r="1739" spans="1:12" x14ac:dyDescent="0.15">
      <c r="A1739" t="s">
        <v>206</v>
      </c>
      <c r="B1739" t="s">
        <v>207</v>
      </c>
      <c r="C1739" t="s">
        <v>2578</v>
      </c>
      <c r="D1739" t="s">
        <v>2579</v>
      </c>
      <c r="E1739" s="15" t="str">
        <f t="shared" si="52"/>
        <v>782 - TRANSPORTE RODOVIARIO</v>
      </c>
      <c r="F1739" s="15" t="str">
        <f>VLOOKUP(A1739,tab_funcao!$A$2:$C$115,3,FALSE)</f>
        <v>26 - Transporte</v>
      </c>
      <c r="G1739" s="15" t="str">
        <f t="shared" si="53"/>
        <v>7XG6 - ADEQUACAO DE TRECHO RODOVIARIO - BATAGUASSU - PORTO MURTINHO</v>
      </c>
      <c r="H1739" s="15" t="s">
        <v>246</v>
      </c>
      <c r="I1739" s="15"/>
      <c r="J1739" s="15"/>
      <c r="L1739" s="13">
        <v>0</v>
      </c>
    </row>
    <row r="1740" spans="1:12" x14ac:dyDescent="0.15">
      <c r="A1740" t="s">
        <v>206</v>
      </c>
      <c r="B1740" t="s">
        <v>207</v>
      </c>
      <c r="C1740" t="s">
        <v>2580</v>
      </c>
      <c r="D1740" t="s">
        <v>2581</v>
      </c>
      <c r="E1740" s="15" t="str">
        <f t="shared" ref="E1740:E1803" si="54">A1740&amp;" - "&amp;B1740</f>
        <v>782 - TRANSPORTE RODOVIARIO</v>
      </c>
      <c r="F1740" s="15" t="str">
        <f>VLOOKUP(A1740,tab_funcao!$A$2:$C$115,3,FALSE)</f>
        <v>26 - Transporte</v>
      </c>
      <c r="G1740" s="15" t="str">
        <f t="shared" ref="G1740:G1803" si="55">C1740&amp;" - "&amp;D1740</f>
        <v>7XI6 - ADEQUACAO DE TRECHO RODOVIARIO - PORTO ALEGRE - NOVO HAMBURG</v>
      </c>
      <c r="H1740" s="15" t="s">
        <v>247</v>
      </c>
      <c r="I1740" s="15"/>
      <c r="J1740" s="15"/>
      <c r="L1740" s="13">
        <v>15240223</v>
      </c>
    </row>
    <row r="1741" spans="1:12" x14ac:dyDescent="0.15">
      <c r="A1741" t="s">
        <v>206</v>
      </c>
      <c r="B1741" t="s">
        <v>207</v>
      </c>
      <c r="C1741" t="s">
        <v>2580</v>
      </c>
      <c r="D1741" t="s">
        <v>2581</v>
      </c>
      <c r="E1741" s="15" t="str">
        <f t="shared" si="54"/>
        <v>782 - TRANSPORTE RODOVIARIO</v>
      </c>
      <c r="F1741" s="15" t="str">
        <f>VLOOKUP(A1741,tab_funcao!$A$2:$C$115,3,FALSE)</f>
        <v>26 - Transporte</v>
      </c>
      <c r="G1741" s="15" t="str">
        <f t="shared" si="55"/>
        <v>7XI6 - ADEQUACAO DE TRECHO RODOVIARIO - PORTO ALEGRE - NOVO HAMBURG</v>
      </c>
      <c r="H1741" s="15" t="s">
        <v>246</v>
      </c>
      <c r="I1741" s="15"/>
      <c r="J1741" s="15"/>
      <c r="L1741" s="13">
        <v>0</v>
      </c>
    </row>
    <row r="1742" spans="1:12" x14ac:dyDescent="0.15">
      <c r="A1742" t="s">
        <v>206</v>
      </c>
      <c r="B1742" t="s">
        <v>207</v>
      </c>
      <c r="C1742" t="s">
        <v>2582</v>
      </c>
      <c r="D1742" t="s">
        <v>2583</v>
      </c>
      <c r="E1742" s="15" t="str">
        <f t="shared" si="54"/>
        <v>782 - TRANSPORTE RODOVIARIO</v>
      </c>
      <c r="F1742" s="15" t="str">
        <f>VLOOKUP(A1742,tab_funcao!$A$2:$C$115,3,FALSE)</f>
        <v>26 - Transporte</v>
      </c>
      <c r="G1742" s="15" t="str">
        <f t="shared" si="55"/>
        <v>7XI7 - ADEQUACAO DE TRECHO RODOVIARIO - ERECHIM - PASSO FUNDO - NA</v>
      </c>
      <c r="H1742" s="15" t="s">
        <v>246</v>
      </c>
      <c r="I1742" s="15"/>
      <c r="J1742" s="15"/>
      <c r="L1742" s="13">
        <v>0</v>
      </c>
    </row>
    <row r="1743" spans="1:12" x14ac:dyDescent="0.15">
      <c r="A1743" t="s">
        <v>206</v>
      </c>
      <c r="B1743" t="s">
        <v>207</v>
      </c>
      <c r="C1743" t="s">
        <v>2584</v>
      </c>
      <c r="D1743" t="s">
        <v>2585</v>
      </c>
      <c r="E1743" s="15" t="str">
        <f t="shared" si="54"/>
        <v>782 - TRANSPORTE RODOVIARIO</v>
      </c>
      <c r="F1743" s="15" t="str">
        <f>VLOOKUP(A1743,tab_funcao!$A$2:$C$115,3,FALSE)</f>
        <v>26 - Transporte</v>
      </c>
      <c r="G1743" s="15" t="str">
        <f t="shared" si="55"/>
        <v>7XI8 - ADEQUACAO DE PONTE SOBRE O RIO IBICUI - NA BR-472/RS</v>
      </c>
      <c r="H1743" s="15" t="s">
        <v>246</v>
      </c>
      <c r="I1743" s="15"/>
      <c r="J1743" s="15"/>
      <c r="L1743" s="13">
        <v>0</v>
      </c>
    </row>
    <row r="1744" spans="1:12" x14ac:dyDescent="0.15">
      <c r="A1744" t="s">
        <v>206</v>
      </c>
      <c r="B1744" t="s">
        <v>207</v>
      </c>
      <c r="C1744" t="s">
        <v>2586</v>
      </c>
      <c r="D1744" t="s">
        <v>2587</v>
      </c>
      <c r="E1744" s="15" t="str">
        <f t="shared" si="54"/>
        <v>782 - TRANSPORTE RODOVIARIO</v>
      </c>
      <c r="F1744" s="15" t="str">
        <f>VLOOKUP(A1744,tab_funcao!$A$2:$C$115,3,FALSE)</f>
        <v>26 - Transporte</v>
      </c>
      <c r="G1744" s="15" t="str">
        <f t="shared" si="55"/>
        <v>7XI9 - ADEQUACAO DE TRECHO RODOVIARIO - TAQUARITINGA - CARUARU - AG</v>
      </c>
      <c r="H1744" s="15" t="s">
        <v>246</v>
      </c>
      <c r="I1744" s="15"/>
      <c r="J1744" s="15"/>
      <c r="L1744" s="13">
        <v>0</v>
      </c>
    </row>
    <row r="1745" spans="1:12" x14ac:dyDescent="0.15">
      <c r="A1745" t="s">
        <v>206</v>
      </c>
      <c r="B1745" t="s">
        <v>207</v>
      </c>
      <c r="C1745" t="s">
        <v>2588</v>
      </c>
      <c r="D1745" t="s">
        <v>2589</v>
      </c>
      <c r="E1745" s="15" t="str">
        <f t="shared" si="54"/>
        <v>782 - TRANSPORTE RODOVIARIO</v>
      </c>
      <c r="F1745" s="15" t="str">
        <f>VLOOKUP(A1745,tab_funcao!$A$2:$C$115,3,FALSE)</f>
        <v>26 - Transporte</v>
      </c>
      <c r="G1745" s="15" t="str">
        <f t="shared" si="55"/>
        <v>7XJ0 - CONSTRUCAO DE TRECHO RODOVIARIO - JACUI - ALPINOPOLIS - NA B</v>
      </c>
      <c r="H1745" s="15" t="s">
        <v>246</v>
      </c>
      <c r="I1745" s="15"/>
      <c r="J1745" s="15"/>
      <c r="L1745" s="13">
        <v>0</v>
      </c>
    </row>
    <row r="1746" spans="1:12" x14ac:dyDescent="0.15">
      <c r="A1746" t="s">
        <v>206</v>
      </c>
      <c r="B1746" t="s">
        <v>207</v>
      </c>
      <c r="C1746" t="s">
        <v>2590</v>
      </c>
      <c r="D1746" t="s">
        <v>2591</v>
      </c>
      <c r="E1746" s="15" t="str">
        <f t="shared" si="54"/>
        <v>782 - TRANSPORTE RODOVIARIO</v>
      </c>
      <c r="F1746" s="15" t="str">
        <f>VLOOKUP(A1746,tab_funcao!$A$2:$C$115,3,FALSE)</f>
        <v>26 - Transporte</v>
      </c>
      <c r="G1746" s="15" t="str">
        <f t="shared" si="55"/>
        <v>7XJ1 - CONSTRUCAO DE TRECHO RODOVIARIO - BERILO - CHAPADA DO NORTE</v>
      </c>
      <c r="H1746" s="15" t="s">
        <v>246</v>
      </c>
      <c r="I1746" s="15"/>
      <c r="J1746" s="15"/>
      <c r="L1746" s="13">
        <v>0</v>
      </c>
    </row>
    <row r="1747" spans="1:12" x14ac:dyDescent="0.15">
      <c r="A1747" t="s">
        <v>206</v>
      </c>
      <c r="B1747" t="s">
        <v>207</v>
      </c>
      <c r="C1747" t="s">
        <v>2592</v>
      </c>
      <c r="D1747" t="s">
        <v>2593</v>
      </c>
      <c r="E1747" s="15" t="str">
        <f t="shared" si="54"/>
        <v>782 - TRANSPORTE RODOVIARIO</v>
      </c>
      <c r="F1747" s="15" t="str">
        <f>VLOOKUP(A1747,tab_funcao!$A$2:$C$115,3,FALSE)</f>
        <v>26 - Transporte</v>
      </c>
      <c r="G1747" s="15" t="str">
        <f t="shared" si="55"/>
        <v>7XJ2 - CONSTRUCAO DE TRECHO RODOVIARIO - KM 866,2 - KM 905,5 - NA B</v>
      </c>
      <c r="H1747" s="15" t="s">
        <v>246</v>
      </c>
      <c r="I1747" s="15"/>
      <c r="J1747" s="15"/>
      <c r="L1747" s="13">
        <v>0</v>
      </c>
    </row>
    <row r="1748" spans="1:12" x14ac:dyDescent="0.15">
      <c r="A1748" t="s">
        <v>206</v>
      </c>
      <c r="B1748" t="s">
        <v>207</v>
      </c>
      <c r="C1748" t="s">
        <v>2594</v>
      </c>
      <c r="D1748" t="s">
        <v>2595</v>
      </c>
      <c r="E1748" s="15" t="str">
        <f t="shared" si="54"/>
        <v>782 - TRANSPORTE RODOVIARIO</v>
      </c>
      <c r="F1748" s="15" t="str">
        <f>VLOOKUP(A1748,tab_funcao!$A$2:$C$115,3,FALSE)</f>
        <v>26 - Transporte</v>
      </c>
      <c r="G1748" s="15" t="str">
        <f t="shared" si="55"/>
        <v>7XJ3 - ADEQUACAO DE TRECHO RODOVIARIO - ENTRONCAMENTO BR-101 (JOAO</v>
      </c>
      <c r="H1748" s="15" t="s">
        <v>246</v>
      </c>
      <c r="I1748" s="15"/>
      <c r="J1748" s="15"/>
      <c r="L1748" s="13">
        <v>0</v>
      </c>
    </row>
    <row r="1749" spans="1:12" x14ac:dyDescent="0.15">
      <c r="A1749" t="s">
        <v>206</v>
      </c>
      <c r="B1749" t="s">
        <v>207</v>
      </c>
      <c r="C1749" t="s">
        <v>2596</v>
      </c>
      <c r="D1749" t="s">
        <v>2597</v>
      </c>
      <c r="E1749" s="15" t="str">
        <f t="shared" si="54"/>
        <v>782 - TRANSPORTE RODOVIARIO</v>
      </c>
      <c r="F1749" s="15" t="str">
        <f>VLOOKUP(A1749,tab_funcao!$A$2:$C$115,3,FALSE)</f>
        <v>26 - Transporte</v>
      </c>
      <c r="G1749" s="15" t="str">
        <f t="shared" si="55"/>
        <v>7XJ4 - CONSTRUCAO DE TRECHO RODOVIARIO - MARAU - ENTRONCAMENTO BR-1</v>
      </c>
      <c r="H1749" s="15" t="s">
        <v>246</v>
      </c>
      <c r="I1749" s="15"/>
      <c r="J1749" s="15"/>
      <c r="L1749" s="13">
        <v>0</v>
      </c>
    </row>
    <row r="1750" spans="1:12" x14ac:dyDescent="0.15">
      <c r="A1750" t="s">
        <v>206</v>
      </c>
      <c r="B1750" t="s">
        <v>207</v>
      </c>
      <c r="C1750" t="s">
        <v>2598</v>
      </c>
      <c r="D1750" t="s">
        <v>2599</v>
      </c>
      <c r="E1750" s="15" t="str">
        <f t="shared" si="54"/>
        <v>782 - TRANSPORTE RODOVIARIO</v>
      </c>
      <c r="F1750" s="15" t="str">
        <f>VLOOKUP(A1750,tab_funcao!$A$2:$C$115,3,FALSE)</f>
        <v>26 - Transporte</v>
      </c>
      <c r="G1750" s="15" t="str">
        <f t="shared" si="55"/>
        <v>7XJ5 - ADEQUACAO DE TRECHO RODOVIARIO - FLORIANOPOLIS - SAO MIGUEL</v>
      </c>
      <c r="H1750" s="15" t="s">
        <v>246</v>
      </c>
      <c r="I1750" s="15"/>
      <c r="J1750" s="15"/>
      <c r="L1750" s="13">
        <v>76358181</v>
      </c>
    </row>
    <row r="1751" spans="1:12" x14ac:dyDescent="0.15">
      <c r="A1751" t="s">
        <v>206</v>
      </c>
      <c r="B1751" t="s">
        <v>207</v>
      </c>
      <c r="C1751" t="s">
        <v>2600</v>
      </c>
      <c r="D1751" t="s">
        <v>2601</v>
      </c>
      <c r="E1751" s="15" t="str">
        <f t="shared" si="54"/>
        <v>782 - TRANSPORTE RODOVIARIO</v>
      </c>
      <c r="F1751" s="15" t="str">
        <f>VLOOKUP(A1751,tab_funcao!$A$2:$C$115,3,FALSE)</f>
        <v>26 - Transporte</v>
      </c>
      <c r="G1751" s="15" t="str">
        <f t="shared" si="55"/>
        <v>7XJ6 - ADEQUACAO DE TRECHO RODOVIARIO - FEIRA DE SANTANA - TEOFILAN</v>
      </c>
      <c r="H1751" s="15" t="s">
        <v>246</v>
      </c>
      <c r="I1751" s="15"/>
      <c r="J1751" s="15"/>
      <c r="L1751" s="13">
        <v>0</v>
      </c>
    </row>
    <row r="1752" spans="1:12" x14ac:dyDescent="0.15">
      <c r="A1752" t="s">
        <v>206</v>
      </c>
      <c r="B1752" t="s">
        <v>207</v>
      </c>
      <c r="C1752" t="s">
        <v>2602</v>
      </c>
      <c r="D1752" t="s">
        <v>2603</v>
      </c>
      <c r="E1752" s="15" t="str">
        <f t="shared" si="54"/>
        <v>782 - TRANSPORTE RODOVIARIO</v>
      </c>
      <c r="F1752" s="15" t="str">
        <f>VLOOKUP(A1752,tab_funcao!$A$2:$C$115,3,FALSE)</f>
        <v>26 - Transporte</v>
      </c>
      <c r="G1752" s="15" t="str">
        <f t="shared" si="55"/>
        <v>7XJ7 - CONSTRUCAO DE CONTORNO RODOVIARIO EM FEIRA DE SANTANA - NA B</v>
      </c>
      <c r="H1752" s="15" t="s">
        <v>246</v>
      </c>
      <c r="I1752" s="15"/>
      <c r="J1752" s="15"/>
      <c r="L1752" s="13">
        <v>888784</v>
      </c>
    </row>
    <row r="1753" spans="1:12" x14ac:dyDescent="0.15">
      <c r="A1753" t="s">
        <v>206</v>
      </c>
      <c r="B1753" t="s">
        <v>207</v>
      </c>
      <c r="C1753" t="s">
        <v>2604</v>
      </c>
      <c r="D1753" t="s">
        <v>2605</v>
      </c>
      <c r="E1753" s="15" t="str">
        <f t="shared" si="54"/>
        <v>782 - TRANSPORTE RODOVIARIO</v>
      </c>
      <c r="F1753" s="15" t="str">
        <f>VLOOKUP(A1753,tab_funcao!$A$2:$C$115,3,FALSE)</f>
        <v>26 - Transporte</v>
      </c>
      <c r="G1753" s="15" t="str">
        <f t="shared" si="55"/>
        <v>7XJ8 - ADEQUACAO DE TRECHO RODOVIARIO - BACABEIRA - SANTA RITA - NA</v>
      </c>
      <c r="H1753" s="15" t="s">
        <v>246</v>
      </c>
      <c r="I1753" s="15"/>
      <c r="J1753" s="15"/>
      <c r="L1753" s="13">
        <v>0</v>
      </c>
    </row>
    <row r="1754" spans="1:12" x14ac:dyDescent="0.15">
      <c r="A1754" t="s">
        <v>206</v>
      </c>
      <c r="B1754" t="s">
        <v>207</v>
      </c>
      <c r="C1754" t="s">
        <v>2606</v>
      </c>
      <c r="D1754" t="s">
        <v>2607</v>
      </c>
      <c r="E1754" s="15" t="str">
        <f t="shared" si="54"/>
        <v>782 - TRANSPORTE RODOVIARIO</v>
      </c>
      <c r="F1754" s="15" t="str">
        <f>VLOOKUP(A1754,tab_funcao!$A$2:$C$115,3,FALSE)</f>
        <v>26 - Transporte</v>
      </c>
      <c r="G1754" s="15" t="str">
        <f t="shared" si="55"/>
        <v>7XJ9 - ADEQUACAO DE TRECHO RODOVIARIO - DIVISA PI/MA - DIVISA MA/TO</v>
      </c>
      <c r="H1754" s="15" t="s">
        <v>247</v>
      </c>
      <c r="I1754" s="15"/>
      <c r="J1754" s="15"/>
      <c r="L1754" s="13">
        <v>6997193</v>
      </c>
    </row>
    <row r="1755" spans="1:12" x14ac:dyDescent="0.15">
      <c r="A1755" t="s">
        <v>206</v>
      </c>
      <c r="B1755" t="s">
        <v>207</v>
      </c>
      <c r="C1755" t="s">
        <v>2606</v>
      </c>
      <c r="D1755" t="s">
        <v>2607</v>
      </c>
      <c r="E1755" s="15" t="str">
        <f t="shared" si="54"/>
        <v>782 - TRANSPORTE RODOVIARIO</v>
      </c>
      <c r="F1755" s="15" t="str">
        <f>VLOOKUP(A1755,tab_funcao!$A$2:$C$115,3,FALSE)</f>
        <v>26 - Transporte</v>
      </c>
      <c r="G1755" s="15" t="str">
        <f t="shared" si="55"/>
        <v>7XJ9 - ADEQUACAO DE TRECHO RODOVIARIO - DIVISA PI/MA - DIVISA MA/TO</v>
      </c>
      <c r="H1755" s="15" t="s">
        <v>246</v>
      </c>
      <c r="I1755" s="15"/>
      <c r="J1755" s="15"/>
      <c r="L1755" s="13">
        <v>8864293</v>
      </c>
    </row>
    <row r="1756" spans="1:12" x14ac:dyDescent="0.15">
      <c r="A1756" t="s">
        <v>206</v>
      </c>
      <c r="B1756" t="s">
        <v>207</v>
      </c>
      <c r="C1756" t="s">
        <v>2608</v>
      </c>
      <c r="D1756" t="s">
        <v>2609</v>
      </c>
      <c r="E1756" s="15" t="str">
        <f t="shared" si="54"/>
        <v>782 - TRANSPORTE RODOVIARIO</v>
      </c>
      <c r="F1756" s="15" t="str">
        <f>VLOOKUP(A1756,tab_funcao!$A$2:$C$115,3,FALSE)</f>
        <v>26 - Transporte</v>
      </c>
      <c r="G1756" s="15" t="str">
        <f t="shared" si="55"/>
        <v>7XK0 - ADEQUACAO DE TRECHO RODOVIARIO - KM 183 - 188 - NA BR-428/PE</v>
      </c>
      <c r="H1756" s="15" t="s">
        <v>246</v>
      </c>
      <c r="I1756" s="15"/>
      <c r="J1756" s="15"/>
      <c r="L1756" s="13">
        <v>7970227</v>
      </c>
    </row>
    <row r="1757" spans="1:12" x14ac:dyDescent="0.15">
      <c r="A1757" t="s">
        <v>206</v>
      </c>
      <c r="B1757" t="s">
        <v>207</v>
      </c>
      <c r="C1757" t="s">
        <v>2610</v>
      </c>
      <c r="D1757" t="s">
        <v>2611</v>
      </c>
      <c r="E1757" s="15" t="str">
        <f t="shared" si="54"/>
        <v>782 - TRANSPORTE RODOVIARIO</v>
      </c>
      <c r="F1757" s="15" t="str">
        <f>VLOOKUP(A1757,tab_funcao!$A$2:$C$115,3,FALSE)</f>
        <v>26 - Transporte</v>
      </c>
      <c r="G1757" s="15" t="str">
        <f t="shared" si="55"/>
        <v>7XK1 - CONSTRUCAO DE TRECHO RODOVIARIO - ENTRONCAMENTO BR-040 (JUIZ</v>
      </c>
      <c r="H1757" s="15" t="s">
        <v>246</v>
      </c>
      <c r="I1757" s="15"/>
      <c r="J1757" s="15"/>
      <c r="L1757" s="13">
        <v>1919697</v>
      </c>
    </row>
    <row r="1758" spans="1:12" x14ac:dyDescent="0.15">
      <c r="A1758" t="s">
        <v>206</v>
      </c>
      <c r="B1758" t="s">
        <v>207</v>
      </c>
      <c r="C1758" t="s">
        <v>2612</v>
      </c>
      <c r="D1758" t="s">
        <v>2613</v>
      </c>
      <c r="E1758" s="15" t="str">
        <f t="shared" si="54"/>
        <v>782 - TRANSPORTE RODOVIARIO</v>
      </c>
      <c r="F1758" s="15" t="str">
        <f>VLOOKUP(A1758,tab_funcao!$A$2:$C$115,3,FALSE)</f>
        <v>26 - Transporte</v>
      </c>
      <c r="G1758" s="15" t="str">
        <f t="shared" si="55"/>
        <v>7XK5 - ADEQUACAO DE TRECHO RODOVIARIO - KM 124,6 - KM 130,0 - NA BR</v>
      </c>
      <c r="H1758" s="15" t="s">
        <v>246</v>
      </c>
      <c r="I1758" s="15"/>
      <c r="J1758" s="15"/>
      <c r="L1758" s="13">
        <v>0</v>
      </c>
    </row>
    <row r="1759" spans="1:12" x14ac:dyDescent="0.15">
      <c r="A1759" t="s">
        <v>206</v>
      </c>
      <c r="B1759" t="s">
        <v>207</v>
      </c>
      <c r="C1759" t="s">
        <v>2614</v>
      </c>
      <c r="D1759" t="s">
        <v>2615</v>
      </c>
      <c r="E1759" s="15" t="str">
        <f t="shared" si="54"/>
        <v>782 - TRANSPORTE RODOVIARIO</v>
      </c>
      <c r="F1759" s="15" t="str">
        <f>VLOOKUP(A1759,tab_funcao!$A$2:$C$115,3,FALSE)</f>
        <v>26 - Transporte</v>
      </c>
      <c r="G1759" s="15" t="str">
        <f t="shared" si="55"/>
        <v>7XK9 - CONSTRUCAO DE ARCO METROPOLITANO RODOVIARIO NA BR-230/PB E B</v>
      </c>
      <c r="H1759" s="15" t="s">
        <v>247</v>
      </c>
      <c r="I1759" s="15"/>
      <c r="J1759" s="15"/>
      <c r="L1759" s="13">
        <v>0</v>
      </c>
    </row>
    <row r="1760" spans="1:12" x14ac:dyDescent="0.15">
      <c r="A1760" t="s">
        <v>206</v>
      </c>
      <c r="B1760" t="s">
        <v>207</v>
      </c>
      <c r="C1760" t="s">
        <v>2616</v>
      </c>
      <c r="D1760" t="s">
        <v>2617</v>
      </c>
      <c r="E1760" s="15" t="str">
        <f t="shared" si="54"/>
        <v>782 - TRANSPORTE RODOVIARIO</v>
      </c>
      <c r="F1760" s="15" t="str">
        <f>VLOOKUP(A1760,tab_funcao!$A$2:$C$115,3,FALSE)</f>
        <v>26 - Transporte</v>
      </c>
      <c r="G1760" s="15" t="str">
        <f t="shared" si="55"/>
        <v>7XL1 - CONSTRUCAO DE TRECHO RODOVIARIO - ENTRONCAMENTO BR-163 (SORR</v>
      </c>
      <c r="H1760" s="15" t="s">
        <v>247</v>
      </c>
      <c r="I1760" s="15"/>
      <c r="J1760" s="15"/>
      <c r="L1760" s="13">
        <v>1000000</v>
      </c>
    </row>
    <row r="1761" spans="1:12" x14ac:dyDescent="0.15">
      <c r="A1761" t="s">
        <v>208</v>
      </c>
      <c r="B1761" t="s">
        <v>209</v>
      </c>
      <c r="C1761" t="s">
        <v>2618</v>
      </c>
      <c r="D1761" t="s">
        <v>2619</v>
      </c>
      <c r="E1761" s="15" t="str">
        <f t="shared" si="54"/>
        <v>783 - TRANSPORTE FERROVIARIO</v>
      </c>
      <c r="F1761" s="15" t="str">
        <f>VLOOKUP(A1761,tab_funcao!$A$2:$C$115,3,FALSE)</f>
        <v>26 - Transporte</v>
      </c>
      <c r="G1761" s="15" t="str">
        <f t="shared" si="55"/>
        <v>10MK - DESAPROPRIACAO DE AREA PARA CONSTRUCAO DA FERROVIA TRANSNORD</v>
      </c>
      <c r="H1761" s="15" t="s">
        <v>246</v>
      </c>
      <c r="I1761" s="16">
        <v>1000000</v>
      </c>
      <c r="J1761" s="16">
        <v>1000000</v>
      </c>
      <c r="L1761" s="13">
        <v>30000</v>
      </c>
    </row>
    <row r="1762" spans="1:12" x14ac:dyDescent="0.15">
      <c r="A1762" t="s">
        <v>208</v>
      </c>
      <c r="B1762" t="s">
        <v>209</v>
      </c>
      <c r="C1762" t="s">
        <v>2620</v>
      </c>
      <c r="D1762" t="s">
        <v>2621</v>
      </c>
      <c r="E1762" s="15" t="str">
        <f t="shared" si="54"/>
        <v>783 - TRANSPORTE FERROVIARIO</v>
      </c>
      <c r="F1762" s="15" t="str">
        <f>VLOOKUP(A1762,tab_funcao!$A$2:$C$115,3,FALSE)</f>
        <v>26 - Transporte</v>
      </c>
      <c r="G1762" s="15" t="str">
        <f t="shared" si="55"/>
        <v>116E - CONSTRUCAO DA FERROVIA NORTE-SUL - ANAPOLIS/GO - URUACU/GO -</v>
      </c>
      <c r="H1762" s="15" t="s">
        <v>246</v>
      </c>
      <c r="I1762" s="16">
        <v>3157622</v>
      </c>
      <c r="J1762" s="16">
        <v>4576136</v>
      </c>
      <c r="L1762" s="13">
        <v>1582808</v>
      </c>
    </row>
    <row r="1763" spans="1:12" x14ac:dyDescent="0.15">
      <c r="A1763" t="s">
        <v>208</v>
      </c>
      <c r="B1763" t="s">
        <v>209</v>
      </c>
      <c r="C1763" t="s">
        <v>2622</v>
      </c>
      <c r="D1763" t="s">
        <v>2623</v>
      </c>
      <c r="E1763" s="15" t="str">
        <f t="shared" si="54"/>
        <v>783 - TRANSPORTE FERROVIARIO</v>
      </c>
      <c r="F1763" s="15" t="str">
        <f>VLOOKUP(A1763,tab_funcao!$A$2:$C$115,3,FALSE)</f>
        <v>26 - Transporte</v>
      </c>
      <c r="G1763" s="15" t="str">
        <f t="shared" si="55"/>
        <v>116X - CONSTRUCAO DA FERROVIA NORTE-SUL - PALMAS/TO - URUACU/GO - E</v>
      </c>
      <c r="H1763" s="15" t="s">
        <v>246</v>
      </c>
      <c r="I1763" s="16">
        <v>3157622</v>
      </c>
      <c r="J1763" s="16">
        <v>3362155</v>
      </c>
      <c r="L1763" s="13">
        <v>5236437</v>
      </c>
    </row>
    <row r="1764" spans="1:12" x14ac:dyDescent="0.15">
      <c r="A1764" t="s">
        <v>208</v>
      </c>
      <c r="B1764" t="s">
        <v>209</v>
      </c>
      <c r="C1764" t="s">
        <v>2624</v>
      </c>
      <c r="D1764" t="s">
        <v>2625</v>
      </c>
      <c r="E1764" s="15" t="str">
        <f t="shared" si="54"/>
        <v>783 - TRANSPORTE FERROVIARIO</v>
      </c>
      <c r="F1764" s="15" t="str">
        <f>VLOOKUP(A1764,tab_funcao!$A$2:$C$115,3,FALSE)</f>
        <v>26 - Transporte</v>
      </c>
      <c r="G1764" s="15" t="str">
        <f t="shared" si="55"/>
        <v>11H1 - ADEQUACAO DE RAMAL FERROVIARIO EM BARRA MANSA - NA EF-222/RJ</v>
      </c>
      <c r="H1764" s="15" t="s">
        <v>246</v>
      </c>
      <c r="I1764" s="16">
        <v>24500000</v>
      </c>
      <c r="J1764" s="16">
        <v>12300000</v>
      </c>
      <c r="L1764" s="13">
        <v>14152418</v>
      </c>
    </row>
    <row r="1765" spans="1:12" x14ac:dyDescent="0.15">
      <c r="A1765" t="s">
        <v>208</v>
      </c>
      <c r="B1765" t="s">
        <v>209</v>
      </c>
      <c r="C1765" t="s">
        <v>2626</v>
      </c>
      <c r="D1765" t="s">
        <v>2627</v>
      </c>
      <c r="E1765" s="15" t="str">
        <f t="shared" si="54"/>
        <v>783 - TRANSPORTE FERROVIARIO</v>
      </c>
      <c r="F1765" s="15" t="str">
        <f>VLOOKUP(A1765,tab_funcao!$A$2:$C$115,3,FALSE)</f>
        <v>26 - Transporte</v>
      </c>
      <c r="G1765" s="15" t="str">
        <f t="shared" si="55"/>
        <v>11ZD - CONSTRUCAO DA FERROVIA NORTE-SUL - OUROESTE/SP - ESTRELA D?O</v>
      </c>
      <c r="H1765" s="15" t="s">
        <v>246</v>
      </c>
      <c r="I1765" s="16">
        <v>1644500</v>
      </c>
      <c r="J1765" s="16">
        <v>4732818</v>
      </c>
      <c r="L1765" s="13">
        <v>3941239</v>
      </c>
    </row>
    <row r="1766" spans="1:12" x14ac:dyDescent="0.15">
      <c r="A1766" t="s">
        <v>208</v>
      </c>
      <c r="B1766" t="s">
        <v>209</v>
      </c>
      <c r="C1766" t="s">
        <v>2628</v>
      </c>
      <c r="D1766" t="s">
        <v>2629</v>
      </c>
      <c r="E1766" s="15" t="str">
        <f t="shared" si="54"/>
        <v>783 - TRANSPORTE FERROVIARIO</v>
      </c>
      <c r="F1766" s="15" t="str">
        <f>VLOOKUP(A1766,tab_funcao!$A$2:$C$115,3,FALSE)</f>
        <v>26 - Transporte</v>
      </c>
      <c r="G1766" s="15" t="str">
        <f t="shared" si="55"/>
        <v>11ZE - CONSTRUCAO DA FERROVIA DE INTEGRACAO OESTE-LESTE - ILHEUS/BA</v>
      </c>
      <c r="H1766" s="15" t="s">
        <v>246</v>
      </c>
      <c r="I1766" s="16">
        <v>21440355</v>
      </c>
      <c r="J1766" s="16">
        <v>58411330</v>
      </c>
      <c r="L1766" s="13">
        <v>23040180</v>
      </c>
    </row>
    <row r="1767" spans="1:12" x14ac:dyDescent="0.15">
      <c r="A1767" t="s">
        <v>208</v>
      </c>
      <c r="B1767" t="s">
        <v>209</v>
      </c>
      <c r="C1767" t="s">
        <v>2630</v>
      </c>
      <c r="D1767" t="s">
        <v>2631</v>
      </c>
      <c r="E1767" s="15" t="str">
        <f t="shared" si="54"/>
        <v>783 - TRANSPORTE FERROVIARIO</v>
      </c>
      <c r="F1767" s="15" t="str">
        <f>VLOOKUP(A1767,tab_funcao!$A$2:$C$115,3,FALSE)</f>
        <v>26 - Transporte</v>
      </c>
      <c r="G1767" s="15" t="str">
        <f t="shared" si="55"/>
        <v>11ZH - CONSTRUCAO DA FERROVIA NORTE-SUL - OUROVERDE DE GOIAS/GO - S</v>
      </c>
      <c r="H1767" s="15" t="s">
        <v>246</v>
      </c>
      <c r="I1767" s="16">
        <v>4672837</v>
      </c>
      <c r="J1767" s="16">
        <v>2556571</v>
      </c>
      <c r="L1767" s="13">
        <v>7272211</v>
      </c>
    </row>
    <row r="1768" spans="1:12" x14ac:dyDescent="0.15">
      <c r="A1768" t="s">
        <v>208</v>
      </c>
      <c r="B1768" t="s">
        <v>209</v>
      </c>
      <c r="C1768" t="s">
        <v>2632</v>
      </c>
      <c r="D1768" t="s">
        <v>2633</v>
      </c>
      <c r="E1768" s="15" t="str">
        <f t="shared" si="54"/>
        <v>783 - TRANSPORTE FERROVIARIO</v>
      </c>
      <c r="F1768" s="15" t="str">
        <f>VLOOKUP(A1768,tab_funcao!$A$2:$C$115,3,FALSE)</f>
        <v>26 - Transporte</v>
      </c>
      <c r="G1768" s="15" t="str">
        <f t="shared" si="55"/>
        <v>11ZI - CONSTRUCAO DA FERROVIA NORTE-SUL - SANTA VITORIA/MG - ITURAM</v>
      </c>
      <c r="H1768" s="15" t="s">
        <v>246</v>
      </c>
      <c r="I1768" s="16">
        <v>1469366</v>
      </c>
      <c r="J1768" s="16">
        <v>2860310</v>
      </c>
      <c r="L1768" s="13">
        <v>2278716</v>
      </c>
    </row>
    <row r="1769" spans="1:12" x14ac:dyDescent="0.15">
      <c r="A1769" t="s">
        <v>208</v>
      </c>
      <c r="B1769" t="s">
        <v>209</v>
      </c>
      <c r="C1769" t="s">
        <v>2634</v>
      </c>
      <c r="D1769" t="s">
        <v>2635</v>
      </c>
      <c r="E1769" s="15" t="str">
        <f t="shared" si="54"/>
        <v>783 - TRANSPORTE FERROVIARIO</v>
      </c>
      <c r="F1769" s="15" t="str">
        <f>VLOOKUP(A1769,tab_funcao!$A$2:$C$115,3,FALSE)</f>
        <v>26 - Transporte</v>
      </c>
      <c r="G1769" s="15" t="str">
        <f t="shared" si="55"/>
        <v>124G - CONSTRUCAO DA FERROVIA DE INTEGRACAO OESTE-LESTE - CAETITE/B</v>
      </c>
      <c r="H1769" s="15" t="s">
        <v>246</v>
      </c>
      <c r="I1769" s="16">
        <v>482224973</v>
      </c>
      <c r="J1769" s="16">
        <v>308311448</v>
      </c>
      <c r="L1769" s="13">
        <v>386341500</v>
      </c>
    </row>
    <row r="1770" spans="1:12" x14ac:dyDescent="0.15">
      <c r="A1770" t="s">
        <v>208</v>
      </c>
      <c r="B1770" t="s">
        <v>209</v>
      </c>
      <c r="C1770" t="s">
        <v>2636</v>
      </c>
      <c r="D1770" t="s">
        <v>2637</v>
      </c>
      <c r="E1770" s="15" t="str">
        <f t="shared" si="54"/>
        <v>783 - TRANSPORTE FERROVIARIO</v>
      </c>
      <c r="F1770" s="15" t="str">
        <f>VLOOKUP(A1770,tab_funcao!$A$2:$C$115,3,FALSE)</f>
        <v>26 - Transporte</v>
      </c>
      <c r="G1770" s="15" t="str">
        <f t="shared" si="55"/>
        <v>1276 - CONSTRUCAO DE CONTORNO FERROVIARIO EM SAO FRANCISCO DO SUL -</v>
      </c>
      <c r="H1770" s="15" t="s">
        <v>246</v>
      </c>
      <c r="I1770" s="15"/>
      <c r="J1770" s="16">
        <v>4000000</v>
      </c>
      <c r="L1770" s="13">
        <v>2042292</v>
      </c>
    </row>
    <row r="1771" spans="1:12" x14ac:dyDescent="0.15">
      <c r="A1771" t="s">
        <v>208</v>
      </c>
      <c r="B1771" t="s">
        <v>209</v>
      </c>
      <c r="C1771" t="s">
        <v>2638</v>
      </c>
      <c r="D1771" t="s">
        <v>2639</v>
      </c>
      <c r="E1771" s="15" t="str">
        <f t="shared" si="54"/>
        <v>783 - TRANSPORTE FERROVIARIO</v>
      </c>
      <c r="F1771" s="15" t="str">
        <f>VLOOKUP(A1771,tab_funcao!$A$2:$C$115,3,FALSE)</f>
        <v>26 - Transporte</v>
      </c>
      <c r="G1771" s="15" t="str">
        <f t="shared" si="55"/>
        <v>13KH - CONSTRUCAO DE VIADUTO SOBRE LINHA FERREA EM GUARAREMA - NA E</v>
      </c>
      <c r="H1771" s="15" t="s">
        <v>246</v>
      </c>
      <c r="I1771" s="15"/>
      <c r="J1771" s="16">
        <v>3000000</v>
      </c>
      <c r="L1771" s="13">
        <v>0</v>
      </c>
    </row>
    <row r="1772" spans="1:12" x14ac:dyDescent="0.15">
      <c r="A1772" t="s">
        <v>208</v>
      </c>
      <c r="B1772" t="s">
        <v>209</v>
      </c>
      <c r="C1772" t="s">
        <v>2640</v>
      </c>
      <c r="D1772" t="s">
        <v>2641</v>
      </c>
      <c r="E1772" s="15" t="str">
        <f t="shared" si="54"/>
        <v>783 - TRANSPORTE FERROVIARIO</v>
      </c>
      <c r="F1772" s="15" t="str">
        <f>VLOOKUP(A1772,tab_funcao!$A$2:$C$115,3,FALSE)</f>
        <v>26 - Transporte</v>
      </c>
      <c r="G1772" s="15" t="str">
        <f t="shared" si="55"/>
        <v>14MM - IMPLANTACAO DO PLANO DE RECUPERACAO DE AREAS DEGRADADAS NA M</v>
      </c>
      <c r="H1772" s="15" t="s">
        <v>246</v>
      </c>
      <c r="I1772" s="16">
        <v>1000000</v>
      </c>
      <c r="J1772" s="16">
        <v>1000000</v>
      </c>
      <c r="L1772" s="13">
        <v>0</v>
      </c>
    </row>
    <row r="1773" spans="1:12" x14ac:dyDescent="0.15">
      <c r="A1773" t="s">
        <v>208</v>
      </c>
      <c r="B1773" t="s">
        <v>209</v>
      </c>
      <c r="C1773" t="s">
        <v>2642</v>
      </c>
      <c r="D1773" t="s">
        <v>2643</v>
      </c>
      <c r="E1773" s="15" t="str">
        <f t="shared" si="54"/>
        <v>783 - TRANSPORTE FERROVIARIO</v>
      </c>
      <c r="F1773" s="15" t="str">
        <f>VLOOKUP(A1773,tab_funcao!$A$2:$C$115,3,FALSE)</f>
        <v>26 - Transporte</v>
      </c>
      <c r="G1773" s="15" t="str">
        <f t="shared" si="55"/>
        <v>14TL - ADEQUACAO DE LINHA FERREA EM JUIZ DE FORA - EF-040/MG</v>
      </c>
      <c r="H1773" s="15" t="s">
        <v>246</v>
      </c>
      <c r="I1773" s="16">
        <v>16500000</v>
      </c>
      <c r="J1773" s="16">
        <v>11000000</v>
      </c>
      <c r="L1773" s="13">
        <v>4707376</v>
      </c>
    </row>
    <row r="1774" spans="1:12" x14ac:dyDescent="0.15">
      <c r="A1774" t="s">
        <v>208</v>
      </c>
      <c r="B1774" t="s">
        <v>209</v>
      </c>
      <c r="C1774" t="s">
        <v>2644</v>
      </c>
      <c r="D1774" t="s">
        <v>2645</v>
      </c>
      <c r="E1774" s="15" t="str">
        <f t="shared" si="54"/>
        <v>783 - TRANSPORTE FERROVIARIO</v>
      </c>
      <c r="F1774" s="15" t="str">
        <f>VLOOKUP(A1774,tab_funcao!$A$2:$C$115,3,FALSE)</f>
        <v>26 - Transporte</v>
      </c>
      <c r="G1774" s="15" t="str">
        <f t="shared" si="55"/>
        <v>14X6 - RECUPERACAO DE AREAS DEGRADADAS - FERROVIAS FEDERAIS</v>
      </c>
      <c r="H1774" s="15" t="s">
        <v>246</v>
      </c>
      <c r="I1774" s="16">
        <v>2226310</v>
      </c>
      <c r="J1774" s="16">
        <v>17020000</v>
      </c>
      <c r="L1774" s="13">
        <v>11259643</v>
      </c>
    </row>
    <row r="1775" spans="1:12" x14ac:dyDescent="0.15">
      <c r="A1775" t="s">
        <v>208</v>
      </c>
      <c r="B1775" t="s">
        <v>209</v>
      </c>
      <c r="C1775" t="s">
        <v>2646</v>
      </c>
      <c r="D1775" t="s">
        <v>2647</v>
      </c>
      <c r="E1775" s="15" t="str">
        <f t="shared" si="54"/>
        <v>783 - TRANSPORTE FERROVIARIO</v>
      </c>
      <c r="F1775" s="15" t="str">
        <f>VLOOKUP(A1775,tab_funcao!$A$2:$C$115,3,FALSE)</f>
        <v>26 - Transporte</v>
      </c>
      <c r="G1775" s="15" t="str">
        <f t="shared" si="55"/>
        <v>15RT - ADEQUACAO DE LINHA FERREA EM MOGI GUACU - NA EF-050/SP</v>
      </c>
      <c r="H1775" s="15" t="s">
        <v>246</v>
      </c>
      <c r="I1775" s="16">
        <v>1000000</v>
      </c>
      <c r="J1775" s="16">
        <v>3000000</v>
      </c>
      <c r="L1775" s="13">
        <v>1874703</v>
      </c>
    </row>
    <row r="1776" spans="1:12" x14ac:dyDescent="0.15">
      <c r="A1776" t="s">
        <v>208</v>
      </c>
      <c r="B1776" t="s">
        <v>209</v>
      </c>
      <c r="C1776" t="s">
        <v>2648</v>
      </c>
      <c r="D1776" t="s">
        <v>2649</v>
      </c>
      <c r="E1776" s="15" t="str">
        <f t="shared" si="54"/>
        <v>783 - TRANSPORTE FERROVIARIO</v>
      </c>
      <c r="F1776" s="15" t="str">
        <f>VLOOKUP(A1776,tab_funcao!$A$2:$C$115,3,FALSE)</f>
        <v>26 - Transporte</v>
      </c>
      <c r="G1776" s="15" t="str">
        <f t="shared" si="55"/>
        <v>15SP - IMPLANTACAO DO PLANO DE RECUPERACAO DE AREAS DEGRADADAS EM S</v>
      </c>
      <c r="H1776" s="15" t="s">
        <v>246</v>
      </c>
      <c r="I1776" s="16">
        <v>3500000</v>
      </c>
      <c r="J1776" s="16">
        <v>3000000</v>
      </c>
      <c r="L1776" s="13">
        <v>988087</v>
      </c>
    </row>
    <row r="1777" spans="1:12" x14ac:dyDescent="0.15">
      <c r="A1777" t="s">
        <v>208</v>
      </c>
      <c r="B1777" t="s">
        <v>209</v>
      </c>
      <c r="C1777" t="s">
        <v>2650</v>
      </c>
      <c r="D1777" t="s">
        <v>2651</v>
      </c>
      <c r="E1777" s="15" t="str">
        <f t="shared" si="54"/>
        <v>783 - TRANSPORTE FERROVIARIO</v>
      </c>
      <c r="F1777" s="15" t="str">
        <f>VLOOKUP(A1777,tab_funcao!$A$2:$C$115,3,FALSE)</f>
        <v>26 - Transporte</v>
      </c>
      <c r="G1777" s="15" t="str">
        <f t="shared" si="55"/>
        <v>15V3 - CONSTRUCAO DA FERROVIA DE INTEGRACAO CENTRO OESTE - TRECHO M</v>
      </c>
      <c r="H1777" s="15" t="s">
        <v>246</v>
      </c>
      <c r="I1777" s="16">
        <v>6520000</v>
      </c>
      <c r="J1777" s="15"/>
    </row>
    <row r="1778" spans="1:12" x14ac:dyDescent="0.15">
      <c r="A1778" t="s">
        <v>208</v>
      </c>
      <c r="B1778" t="s">
        <v>209</v>
      </c>
      <c r="C1778" t="s">
        <v>1584</v>
      </c>
      <c r="D1778" t="s">
        <v>1585</v>
      </c>
      <c r="E1778" s="15" t="str">
        <f t="shared" si="54"/>
        <v>783 - TRANSPORTE FERROVIARIO</v>
      </c>
      <c r="F1778" s="15" t="str">
        <f>VLOOKUP(A1778,tab_funcao!$A$2:$C$115,3,FALSE)</f>
        <v>26 - Transporte</v>
      </c>
      <c r="G1778" s="15" t="str">
        <f t="shared" si="55"/>
        <v>219Z - CONSERVACAO E RECUPERACAO DE ATIVOS DE INFRAESTRUTURA DA UNI</v>
      </c>
      <c r="H1778" s="15" t="s">
        <v>246</v>
      </c>
      <c r="I1778" s="15"/>
      <c r="J1778" s="16">
        <v>4000000</v>
      </c>
      <c r="L1778" s="13">
        <v>75000</v>
      </c>
    </row>
    <row r="1779" spans="1:12" x14ac:dyDescent="0.15">
      <c r="A1779" t="s">
        <v>208</v>
      </c>
      <c r="B1779" t="s">
        <v>209</v>
      </c>
      <c r="C1779" t="s">
        <v>2652</v>
      </c>
      <c r="D1779" t="s">
        <v>2653</v>
      </c>
      <c r="E1779" s="15" t="str">
        <f t="shared" si="54"/>
        <v>783 - TRANSPORTE FERROVIARIO</v>
      </c>
      <c r="F1779" s="15" t="str">
        <f>VLOOKUP(A1779,tab_funcao!$A$2:$C$115,3,FALSE)</f>
        <v>26 - Transporte</v>
      </c>
      <c r="G1779" s="15" t="str">
        <f t="shared" si="55"/>
        <v>5E83 - CONSTRUCAO DA FERROVIA NORTE-SUL - AGUIARNOPOLIS/TO - PALMAS</v>
      </c>
      <c r="H1779" s="15" t="s">
        <v>246</v>
      </c>
      <c r="I1779" s="16">
        <v>5258455</v>
      </c>
      <c r="J1779" s="16">
        <v>6409959</v>
      </c>
      <c r="L1779" s="13">
        <v>4603875</v>
      </c>
    </row>
    <row r="1780" spans="1:12" x14ac:dyDescent="0.15">
      <c r="A1780" t="s">
        <v>208</v>
      </c>
      <c r="B1780" t="s">
        <v>209</v>
      </c>
      <c r="C1780" t="s">
        <v>2654</v>
      </c>
      <c r="D1780" t="s">
        <v>2655</v>
      </c>
      <c r="E1780" s="15" t="str">
        <f t="shared" si="54"/>
        <v>783 - TRANSPORTE FERROVIARIO</v>
      </c>
      <c r="F1780" s="15" t="str">
        <f>VLOOKUP(A1780,tab_funcao!$A$2:$C$115,3,FALSE)</f>
        <v>26 - Transporte</v>
      </c>
      <c r="G1780" s="15" t="str">
        <f t="shared" si="55"/>
        <v>7V06 - ADEQUACAO DE LINHA FERREA EM ROLANDIA - NA EF-369/PR</v>
      </c>
      <c r="H1780" s="15" t="s">
        <v>246</v>
      </c>
      <c r="I1780" s="15"/>
      <c r="J1780" s="16">
        <v>2300000</v>
      </c>
      <c r="L1780" s="13">
        <v>0</v>
      </c>
    </row>
    <row r="1781" spans="1:12" x14ac:dyDescent="0.15">
      <c r="A1781" t="s">
        <v>208</v>
      </c>
      <c r="B1781" t="s">
        <v>209</v>
      </c>
      <c r="C1781" t="s">
        <v>2656</v>
      </c>
      <c r="D1781" t="s">
        <v>2657</v>
      </c>
      <c r="E1781" s="15" t="str">
        <f t="shared" si="54"/>
        <v>783 - TRANSPORTE FERROVIARIO</v>
      </c>
      <c r="F1781" s="15" t="str">
        <f>VLOOKUP(A1781,tab_funcao!$A$2:$C$115,3,FALSE)</f>
        <v>26 - Transporte</v>
      </c>
      <c r="G1781" s="15" t="str">
        <f t="shared" si="55"/>
        <v>7X30 - ADEQUACAO DE RAMAL FERROVIARIO NO PERIMETRO URBANO PARA ELIM</v>
      </c>
      <c r="H1781" s="15" t="s">
        <v>246</v>
      </c>
      <c r="I1781" s="15"/>
      <c r="J1781" s="16">
        <v>1000000</v>
      </c>
      <c r="L1781" s="13">
        <v>0</v>
      </c>
    </row>
    <row r="1782" spans="1:12" x14ac:dyDescent="0.15">
      <c r="A1782" t="s">
        <v>208</v>
      </c>
      <c r="B1782" t="s">
        <v>209</v>
      </c>
      <c r="C1782" t="s">
        <v>2658</v>
      </c>
      <c r="D1782" t="s">
        <v>2659</v>
      </c>
      <c r="E1782" s="15" t="str">
        <f t="shared" si="54"/>
        <v>783 - TRANSPORTE FERROVIARIO</v>
      </c>
      <c r="F1782" s="15" t="str">
        <f>VLOOKUP(A1782,tab_funcao!$A$2:$C$115,3,FALSE)</f>
        <v>26 - Transporte</v>
      </c>
      <c r="G1782" s="15" t="str">
        <f t="shared" si="55"/>
        <v>869V - MANUTENCAO E GESTAO DOS ATIVOS FERROVIARIOS</v>
      </c>
      <c r="H1782" s="15" t="s">
        <v>247</v>
      </c>
      <c r="I1782" s="16">
        <v>3649887</v>
      </c>
      <c r="J1782" s="16">
        <v>2040000</v>
      </c>
      <c r="L1782" s="13">
        <v>1970191</v>
      </c>
    </row>
    <row r="1783" spans="1:12" x14ac:dyDescent="0.15">
      <c r="A1783" t="s">
        <v>208</v>
      </c>
      <c r="B1783" t="s">
        <v>209</v>
      </c>
      <c r="C1783" t="s">
        <v>2658</v>
      </c>
      <c r="D1783" t="s">
        <v>2659</v>
      </c>
      <c r="E1783" s="15" t="str">
        <f t="shared" si="54"/>
        <v>783 - TRANSPORTE FERROVIARIO</v>
      </c>
      <c r="F1783" s="15" t="str">
        <f>VLOOKUP(A1783,tab_funcao!$A$2:$C$115,3,FALSE)</f>
        <v>26 - Transporte</v>
      </c>
      <c r="G1783" s="15" t="str">
        <f t="shared" si="55"/>
        <v>869V - MANUTENCAO E GESTAO DOS ATIVOS FERROVIARIOS</v>
      </c>
      <c r="H1783" s="15" t="s">
        <v>246</v>
      </c>
      <c r="I1783" s="16">
        <v>4350113</v>
      </c>
      <c r="J1783" s="16">
        <v>2960000</v>
      </c>
      <c r="K1783" s="13">
        <v>1496271</v>
      </c>
      <c r="L1783" s="13">
        <v>2723354</v>
      </c>
    </row>
    <row r="1784" spans="1:12" x14ac:dyDescent="0.15">
      <c r="A1784" t="s">
        <v>210</v>
      </c>
      <c r="B1784" t="s">
        <v>211</v>
      </c>
      <c r="C1784" t="s">
        <v>2660</v>
      </c>
      <c r="D1784" t="s">
        <v>2661</v>
      </c>
      <c r="E1784" s="15" t="str">
        <f t="shared" si="54"/>
        <v>784 - TRANSPORTE HIDROVIARIO</v>
      </c>
      <c r="F1784" s="15" t="str">
        <f>VLOOKUP(A1784,tab_funcao!$A$2:$C$115,3,FALSE)</f>
        <v>26 - Transporte</v>
      </c>
      <c r="G1784" s="15" t="str">
        <f t="shared" si="55"/>
        <v>0095 - RESSARCIMENTO AS EMPRESAS BRASILEIRAS DE NAVEGACAO</v>
      </c>
      <c r="H1784" s="15" t="s">
        <v>246</v>
      </c>
      <c r="I1784" s="16">
        <v>5000000</v>
      </c>
      <c r="J1784" s="16">
        <v>5000000</v>
      </c>
      <c r="K1784" s="13">
        <v>5000000</v>
      </c>
      <c r="L1784" s="13">
        <v>5000000</v>
      </c>
    </row>
    <row r="1785" spans="1:12" x14ac:dyDescent="0.15">
      <c r="A1785" t="s">
        <v>210</v>
      </c>
      <c r="B1785" t="s">
        <v>211</v>
      </c>
      <c r="C1785" t="s">
        <v>2662</v>
      </c>
      <c r="D1785" t="s">
        <v>2663</v>
      </c>
      <c r="E1785" s="15" t="str">
        <f t="shared" si="54"/>
        <v>784 - TRANSPORTE HIDROVIARIO</v>
      </c>
      <c r="F1785" s="15" t="str">
        <f>VLOOKUP(A1785,tab_funcao!$A$2:$C$115,3,FALSE)</f>
        <v>26 - Transporte</v>
      </c>
      <c r="G1785" s="15" t="str">
        <f t="shared" si="55"/>
        <v>0EB6 - PARTICIPACAO DA UNIAO NO CAPITAL - COMPANHIA DOCAS DO RIO GR</v>
      </c>
      <c r="H1785" s="15" t="s">
        <v>246</v>
      </c>
      <c r="I1785" s="15"/>
      <c r="J1785" s="16">
        <v>0</v>
      </c>
    </row>
    <row r="1786" spans="1:12" x14ac:dyDescent="0.15">
      <c r="A1786" t="s">
        <v>210</v>
      </c>
      <c r="B1786" t="s">
        <v>211</v>
      </c>
      <c r="C1786" t="s">
        <v>2664</v>
      </c>
      <c r="D1786" t="s">
        <v>2665</v>
      </c>
      <c r="E1786" s="15" t="str">
        <f t="shared" si="54"/>
        <v>784 - TRANSPORTE HIDROVIARIO</v>
      </c>
      <c r="F1786" s="15" t="str">
        <f>VLOOKUP(A1786,tab_funcao!$A$2:$C$115,3,FALSE)</f>
        <v>26 - Transporte</v>
      </c>
      <c r="G1786" s="15" t="str">
        <f t="shared" si="55"/>
        <v>122O - DRAGAGEM DE APROFUNDAMENTO NO PORTO DE PARANAGUA (PR)</v>
      </c>
      <c r="H1786" s="15" t="s">
        <v>246</v>
      </c>
      <c r="I1786" s="15"/>
      <c r="J1786" s="16">
        <v>28374000</v>
      </c>
      <c r="L1786" s="13">
        <v>0</v>
      </c>
    </row>
    <row r="1787" spans="1:12" x14ac:dyDescent="0.15">
      <c r="A1787" t="s">
        <v>210</v>
      </c>
      <c r="B1787" t="s">
        <v>211</v>
      </c>
      <c r="C1787" t="s">
        <v>2666</v>
      </c>
      <c r="D1787" t="s">
        <v>2667</v>
      </c>
      <c r="E1787" s="15" t="str">
        <f t="shared" si="54"/>
        <v>784 - TRANSPORTE HIDROVIARIO</v>
      </c>
      <c r="F1787" s="15" t="str">
        <f>VLOOKUP(A1787,tab_funcao!$A$2:$C$115,3,FALSE)</f>
        <v>26 - Transporte</v>
      </c>
      <c r="G1787" s="15" t="str">
        <f t="shared" si="55"/>
        <v>123M - MELHORAMENTOS NO CANAL DE NAVEGACAO DA HIDROVIA DO RIO TOCAN</v>
      </c>
      <c r="H1787" s="15" t="s">
        <v>246</v>
      </c>
      <c r="I1787" s="15"/>
      <c r="J1787" s="15"/>
      <c r="L1787" s="13">
        <v>0</v>
      </c>
    </row>
    <row r="1788" spans="1:12" x14ac:dyDescent="0.15">
      <c r="A1788" t="s">
        <v>210</v>
      </c>
      <c r="B1788" t="s">
        <v>211</v>
      </c>
      <c r="C1788" t="s">
        <v>2668</v>
      </c>
      <c r="D1788" t="s">
        <v>2669</v>
      </c>
      <c r="E1788" s="15" t="str">
        <f t="shared" si="54"/>
        <v>784 - TRANSPORTE HIDROVIARIO</v>
      </c>
      <c r="F1788" s="15" t="str">
        <f>VLOOKUP(A1788,tab_funcao!$A$2:$C$115,3,FALSE)</f>
        <v>26 - Transporte</v>
      </c>
      <c r="G1788" s="15" t="str">
        <f t="shared" si="55"/>
        <v>127G - CONSTRUCAO DE TERMINAIS FLUVIAIS</v>
      </c>
      <c r="H1788" s="15" t="s">
        <v>246</v>
      </c>
      <c r="I1788" s="16">
        <v>6000000</v>
      </c>
      <c r="J1788" s="16">
        <v>33000000</v>
      </c>
      <c r="L1788" s="13">
        <v>45796219</v>
      </c>
    </row>
    <row r="1789" spans="1:12" x14ac:dyDescent="0.15">
      <c r="A1789" t="s">
        <v>210</v>
      </c>
      <c r="B1789" t="s">
        <v>211</v>
      </c>
      <c r="C1789" t="s">
        <v>2670</v>
      </c>
      <c r="D1789" t="s">
        <v>2671</v>
      </c>
      <c r="E1789" s="15" t="str">
        <f t="shared" si="54"/>
        <v>784 - TRANSPORTE HIDROVIARIO</v>
      </c>
      <c r="F1789" s="15" t="str">
        <f>VLOOKUP(A1789,tab_funcao!$A$2:$C$115,3,FALSE)</f>
        <v>26 - Transporte</v>
      </c>
      <c r="G1789" s="15" t="str">
        <f t="shared" si="55"/>
        <v>12J1 - MELHORAMENTOS NO CANAL DE NAVEGACAO DA HIDROVIA DO SAO FRANC</v>
      </c>
      <c r="H1789" s="15" t="s">
        <v>246</v>
      </c>
      <c r="I1789" s="15"/>
      <c r="J1789" s="15"/>
      <c r="L1789" s="13">
        <v>2000000</v>
      </c>
    </row>
    <row r="1790" spans="1:12" x14ac:dyDescent="0.15">
      <c r="A1790" t="s">
        <v>210</v>
      </c>
      <c r="B1790" t="s">
        <v>211</v>
      </c>
      <c r="C1790" t="s">
        <v>2672</v>
      </c>
      <c r="D1790" t="s">
        <v>2673</v>
      </c>
      <c r="E1790" s="15" t="str">
        <f t="shared" si="54"/>
        <v>784 - TRANSPORTE HIDROVIARIO</v>
      </c>
      <c r="F1790" s="15" t="str">
        <f>VLOOKUP(A1790,tab_funcao!$A$2:$C$115,3,FALSE)</f>
        <v>26 - Transporte</v>
      </c>
      <c r="G1790" s="15" t="str">
        <f t="shared" si="55"/>
        <v>14KV - APOIO A IMPLANTACAO DE MELHORAMENTOS NO CANAL DE NAVEGACAO D</v>
      </c>
      <c r="H1790" s="15" t="s">
        <v>246</v>
      </c>
      <c r="I1790" s="16">
        <v>5123632</v>
      </c>
      <c r="J1790" s="16">
        <v>10650000</v>
      </c>
      <c r="L1790" s="13">
        <v>0</v>
      </c>
    </row>
    <row r="1791" spans="1:12" x14ac:dyDescent="0.15">
      <c r="A1791" t="s">
        <v>210</v>
      </c>
      <c r="B1791" t="s">
        <v>211</v>
      </c>
      <c r="C1791" t="s">
        <v>2674</v>
      </c>
      <c r="D1791" t="s">
        <v>2675</v>
      </c>
      <c r="E1791" s="15" t="str">
        <f t="shared" si="54"/>
        <v>784 - TRANSPORTE HIDROVIARIO</v>
      </c>
      <c r="F1791" s="15" t="str">
        <f>VLOOKUP(A1791,tab_funcao!$A$2:$C$115,3,FALSE)</f>
        <v>26 - Transporte</v>
      </c>
      <c r="G1791" s="15" t="str">
        <f t="shared" si="55"/>
        <v>15NW - CONSTRUCAO DE EDIFICACAO PARA RECEPCAO DE PASSAGEIROS DO POR</v>
      </c>
      <c r="H1791" s="15" t="s">
        <v>246</v>
      </c>
      <c r="I1791" s="16">
        <v>2000000</v>
      </c>
      <c r="J1791" s="16">
        <v>1726000</v>
      </c>
      <c r="L1791" s="13">
        <v>0</v>
      </c>
    </row>
    <row r="1792" spans="1:12" x14ac:dyDescent="0.15">
      <c r="A1792" t="s">
        <v>210</v>
      </c>
      <c r="B1792" t="s">
        <v>211</v>
      </c>
      <c r="C1792" t="s">
        <v>2676</v>
      </c>
      <c r="D1792" t="s">
        <v>2677</v>
      </c>
      <c r="E1792" s="15" t="str">
        <f t="shared" si="54"/>
        <v>784 - TRANSPORTE HIDROVIARIO</v>
      </c>
      <c r="F1792" s="15" t="str">
        <f>VLOOKUP(A1792,tab_funcao!$A$2:$C$115,3,FALSE)</f>
        <v>26 - Transporte</v>
      </c>
      <c r="G1792" s="15" t="str">
        <f t="shared" si="55"/>
        <v>20LN - OPERACAO DE TERMINAIS HIDROVIARIOS</v>
      </c>
      <c r="H1792" s="15" t="s">
        <v>247</v>
      </c>
      <c r="I1792" s="16">
        <v>10196872</v>
      </c>
      <c r="J1792" s="16">
        <v>10560672</v>
      </c>
      <c r="L1792" s="13">
        <v>10199286</v>
      </c>
    </row>
    <row r="1793" spans="1:12" x14ac:dyDescent="0.15">
      <c r="A1793" t="s">
        <v>210</v>
      </c>
      <c r="B1793" t="s">
        <v>211</v>
      </c>
      <c r="C1793" t="s">
        <v>2676</v>
      </c>
      <c r="D1793" t="s">
        <v>2677</v>
      </c>
      <c r="E1793" s="15" t="str">
        <f t="shared" si="54"/>
        <v>784 - TRANSPORTE HIDROVIARIO</v>
      </c>
      <c r="F1793" s="15" t="str">
        <f>VLOOKUP(A1793,tab_funcao!$A$2:$C$115,3,FALSE)</f>
        <v>26 - Transporte</v>
      </c>
      <c r="G1793" s="15" t="str">
        <f t="shared" si="55"/>
        <v>20LN - OPERACAO DE TERMINAIS HIDROVIARIOS</v>
      </c>
      <c r="H1793" s="15" t="s">
        <v>246</v>
      </c>
      <c r="I1793" s="16">
        <v>12153128</v>
      </c>
      <c r="J1793" s="16">
        <v>15323328</v>
      </c>
      <c r="K1793" s="13">
        <v>8120374</v>
      </c>
      <c r="L1793" s="13">
        <v>19424474</v>
      </c>
    </row>
    <row r="1794" spans="1:12" x14ac:dyDescent="0.15">
      <c r="A1794" t="s">
        <v>210</v>
      </c>
      <c r="B1794" t="s">
        <v>211</v>
      </c>
      <c r="C1794" t="s">
        <v>2678</v>
      </c>
      <c r="D1794" t="s">
        <v>2679</v>
      </c>
      <c r="E1794" s="15" t="str">
        <f t="shared" si="54"/>
        <v>784 - TRANSPORTE HIDROVIARIO</v>
      </c>
      <c r="F1794" s="15" t="str">
        <f>VLOOKUP(A1794,tab_funcao!$A$2:$C$115,3,FALSE)</f>
        <v>26 - Transporte</v>
      </c>
      <c r="G1794" s="15" t="str">
        <f t="shared" si="55"/>
        <v>20LO - OPERACAO DE ECLUSAS E HIDROVIAS</v>
      </c>
      <c r="H1794" s="15" t="s">
        <v>247</v>
      </c>
      <c r="I1794" s="16">
        <v>8841851</v>
      </c>
      <c r="J1794" s="16">
        <v>4406400</v>
      </c>
      <c r="L1794" s="13">
        <v>4255613</v>
      </c>
    </row>
    <row r="1795" spans="1:12" x14ac:dyDescent="0.15">
      <c r="A1795" t="s">
        <v>210</v>
      </c>
      <c r="B1795" t="s">
        <v>211</v>
      </c>
      <c r="C1795" t="s">
        <v>2678</v>
      </c>
      <c r="D1795" t="s">
        <v>2679</v>
      </c>
      <c r="E1795" s="15" t="str">
        <f t="shared" si="54"/>
        <v>784 - TRANSPORTE HIDROVIARIO</v>
      </c>
      <c r="F1795" s="15" t="str">
        <f>VLOOKUP(A1795,tab_funcao!$A$2:$C$115,3,FALSE)</f>
        <v>26 - Transporte</v>
      </c>
      <c r="G1795" s="15" t="str">
        <f t="shared" si="55"/>
        <v>20LO - OPERACAO DE ECLUSAS E HIDROVIAS</v>
      </c>
      <c r="H1795" s="15" t="s">
        <v>246</v>
      </c>
      <c r="I1795" s="16">
        <v>10538149</v>
      </c>
      <c r="J1795" s="16">
        <v>9193600</v>
      </c>
      <c r="K1795" s="13">
        <v>8519624</v>
      </c>
      <c r="L1795" s="13">
        <v>8458592</v>
      </c>
    </row>
    <row r="1796" spans="1:12" x14ac:dyDescent="0.15">
      <c r="A1796" t="s">
        <v>210</v>
      </c>
      <c r="B1796" t="s">
        <v>211</v>
      </c>
      <c r="C1796" t="s">
        <v>2680</v>
      </c>
      <c r="D1796" t="s">
        <v>2681</v>
      </c>
      <c r="E1796" s="15" t="str">
        <f t="shared" si="54"/>
        <v>784 - TRANSPORTE HIDROVIARIO</v>
      </c>
      <c r="F1796" s="15" t="str">
        <f>VLOOKUP(A1796,tab_funcao!$A$2:$C$115,3,FALSE)</f>
        <v>26 - Transporte</v>
      </c>
      <c r="G1796" s="15" t="str">
        <f t="shared" si="55"/>
        <v>212A - DRAGAGEM DE ADEQUACAO DA NAVEGABILIDADE EM PORTOS</v>
      </c>
      <c r="H1796" s="15" t="s">
        <v>246</v>
      </c>
      <c r="I1796" s="15"/>
      <c r="J1796" s="16">
        <v>43926000</v>
      </c>
      <c r="L1796" s="13">
        <v>40936401</v>
      </c>
    </row>
    <row r="1797" spans="1:12" x14ac:dyDescent="0.15">
      <c r="A1797" t="s">
        <v>210</v>
      </c>
      <c r="B1797" t="s">
        <v>211</v>
      </c>
      <c r="C1797" t="s">
        <v>1584</v>
      </c>
      <c r="D1797" t="s">
        <v>1585</v>
      </c>
      <c r="E1797" s="15" t="str">
        <f t="shared" si="54"/>
        <v>784 - TRANSPORTE HIDROVIARIO</v>
      </c>
      <c r="F1797" s="15" t="str">
        <f>VLOOKUP(A1797,tab_funcao!$A$2:$C$115,3,FALSE)</f>
        <v>26 - Transporte</v>
      </c>
      <c r="G1797" s="15" t="str">
        <f t="shared" si="55"/>
        <v>219Z - CONSERVACAO E RECUPERACAO DE ATIVOS DE INFRAESTRUTURA DA UNI</v>
      </c>
      <c r="H1797" s="15" t="s">
        <v>247</v>
      </c>
      <c r="I1797" s="16">
        <v>58658248</v>
      </c>
      <c r="J1797" s="16">
        <v>34718882</v>
      </c>
      <c r="L1797" s="13">
        <v>32770208</v>
      </c>
    </row>
    <row r="1798" spans="1:12" x14ac:dyDescent="0.15">
      <c r="A1798" t="s">
        <v>210</v>
      </c>
      <c r="B1798" t="s">
        <v>211</v>
      </c>
      <c r="C1798" t="s">
        <v>1584</v>
      </c>
      <c r="D1798" t="s">
        <v>1585</v>
      </c>
      <c r="E1798" s="15" t="str">
        <f t="shared" si="54"/>
        <v>784 - TRANSPORTE HIDROVIARIO</v>
      </c>
      <c r="F1798" s="15" t="str">
        <f>VLOOKUP(A1798,tab_funcao!$A$2:$C$115,3,FALSE)</f>
        <v>26 - Transporte</v>
      </c>
      <c r="G1798" s="15" t="str">
        <f t="shared" si="55"/>
        <v>219Z - CONSERVACAO E RECUPERACAO DE ATIVOS DE INFRAESTRUTURA DA UNI</v>
      </c>
      <c r="H1798" s="15" t="s">
        <v>246</v>
      </c>
      <c r="I1798" s="16">
        <v>149011752</v>
      </c>
      <c r="J1798" s="16">
        <v>109685118</v>
      </c>
      <c r="K1798" s="13">
        <v>16002704</v>
      </c>
      <c r="L1798" s="13">
        <v>66049649</v>
      </c>
    </row>
    <row r="1799" spans="1:12" x14ac:dyDescent="0.15">
      <c r="A1799" t="s">
        <v>210</v>
      </c>
      <c r="B1799" t="s">
        <v>211</v>
      </c>
      <c r="C1799" t="s">
        <v>2682</v>
      </c>
      <c r="D1799" t="s">
        <v>2683</v>
      </c>
      <c r="E1799" s="15" t="str">
        <f t="shared" si="54"/>
        <v>784 - TRANSPORTE HIDROVIARIO</v>
      </c>
      <c r="F1799" s="15" t="str">
        <f>VLOOKUP(A1799,tab_funcao!$A$2:$C$115,3,FALSE)</f>
        <v>26 - Transporte</v>
      </c>
      <c r="G1799" s="15" t="str">
        <f t="shared" si="55"/>
        <v>2869 - OPERACAO DAS LINHAS DE NAVEGACAO NO LAGO DE TRES MARIAS</v>
      </c>
      <c r="H1799" s="15" t="s">
        <v>247</v>
      </c>
      <c r="I1799" s="16">
        <v>656405</v>
      </c>
      <c r="J1799" s="16">
        <v>612000</v>
      </c>
      <c r="L1799" s="13">
        <v>591057</v>
      </c>
    </row>
    <row r="1800" spans="1:12" x14ac:dyDescent="0.15">
      <c r="A1800" t="s">
        <v>210</v>
      </c>
      <c r="B1800" t="s">
        <v>211</v>
      </c>
      <c r="C1800" t="s">
        <v>2682</v>
      </c>
      <c r="D1800" t="s">
        <v>2683</v>
      </c>
      <c r="E1800" s="15" t="str">
        <f t="shared" si="54"/>
        <v>784 - TRANSPORTE HIDROVIARIO</v>
      </c>
      <c r="F1800" s="15" t="str">
        <f>VLOOKUP(A1800,tab_funcao!$A$2:$C$115,3,FALSE)</f>
        <v>26 - Transporte</v>
      </c>
      <c r="G1800" s="15" t="str">
        <f t="shared" si="55"/>
        <v>2869 - OPERACAO DAS LINHAS DE NAVEGACAO NO LAGO DE TRES MARIAS</v>
      </c>
      <c r="H1800" s="15" t="s">
        <v>246</v>
      </c>
      <c r="I1800" s="16">
        <v>143595</v>
      </c>
      <c r="J1800" s="16">
        <v>888000</v>
      </c>
      <c r="L1800" s="13">
        <v>815501</v>
      </c>
    </row>
    <row r="1801" spans="1:12" x14ac:dyDescent="0.15">
      <c r="A1801" t="s">
        <v>210</v>
      </c>
      <c r="B1801" t="s">
        <v>211</v>
      </c>
      <c r="C1801" t="s">
        <v>2684</v>
      </c>
      <c r="D1801" t="s">
        <v>2685</v>
      </c>
      <c r="E1801" s="15" t="str">
        <f t="shared" si="54"/>
        <v>784 - TRANSPORTE HIDROVIARIO</v>
      </c>
      <c r="F1801" s="15" t="str">
        <f>VLOOKUP(A1801,tab_funcao!$A$2:$C$115,3,FALSE)</f>
        <v>26 - Transporte</v>
      </c>
      <c r="G1801" s="15" t="str">
        <f t="shared" si="55"/>
        <v>2E76 - REMOCAO DE NAVIO NAUFRAGADO NO PORTO DE VILA DO CONDE EM BAR</v>
      </c>
      <c r="H1801" s="15" t="s">
        <v>246</v>
      </c>
      <c r="I1801" s="15"/>
      <c r="J1801" s="16">
        <v>2086000</v>
      </c>
      <c r="L1801" s="13">
        <v>3377332</v>
      </c>
    </row>
    <row r="1802" spans="1:12" x14ac:dyDescent="0.15">
      <c r="A1802" t="s">
        <v>212</v>
      </c>
      <c r="B1802" t="s">
        <v>213</v>
      </c>
      <c r="C1802" t="s">
        <v>2686</v>
      </c>
      <c r="D1802" t="s">
        <v>2687</v>
      </c>
      <c r="E1802" s="15" t="str">
        <f t="shared" si="54"/>
        <v>811 - DESPORTO DE RENDIMENTO</v>
      </c>
      <c r="F1802" s="15" t="str">
        <f>VLOOKUP(A1802,tab_funcao!$A$2:$C$115,3,FALSE)</f>
        <v>27 - Desporto e Lazer</v>
      </c>
      <c r="G1802" s="15" t="str">
        <f t="shared" si="55"/>
        <v>09HW - CONCESSAO DE BOLSA A ATLETAS</v>
      </c>
      <c r="H1802" s="15" t="s">
        <v>246</v>
      </c>
      <c r="I1802" s="16">
        <v>145200000</v>
      </c>
      <c r="J1802" s="16">
        <v>70000000</v>
      </c>
      <c r="L1802" s="13">
        <v>69378026</v>
      </c>
    </row>
    <row r="1803" spans="1:12" x14ac:dyDescent="0.15">
      <c r="A1803" t="s">
        <v>212</v>
      </c>
      <c r="B1803" t="s">
        <v>213</v>
      </c>
      <c r="C1803" t="s">
        <v>2688</v>
      </c>
      <c r="D1803" t="s">
        <v>2689</v>
      </c>
      <c r="E1803" s="15" t="str">
        <f t="shared" si="54"/>
        <v>811 - DESPORTO DE RENDIMENTO</v>
      </c>
      <c r="F1803" s="15" t="str">
        <f>VLOOKUP(A1803,tab_funcao!$A$2:$C$115,3,FALSE)</f>
        <v>27 - Desporto e Lazer</v>
      </c>
      <c r="G1803" s="15" t="str">
        <f t="shared" si="55"/>
        <v>14TP - IMPLANTACAO DE INFRAESTRUTURA ESPORTIVA DE ALTO RENDIMENTO</v>
      </c>
      <c r="H1803" s="15" t="s">
        <v>246</v>
      </c>
      <c r="I1803" s="16">
        <v>16340000</v>
      </c>
      <c r="J1803" s="16">
        <v>9000000</v>
      </c>
      <c r="L1803" s="13">
        <v>9000000</v>
      </c>
    </row>
    <row r="1804" spans="1:12" x14ac:dyDescent="0.15">
      <c r="A1804" t="s">
        <v>212</v>
      </c>
      <c r="B1804" t="s">
        <v>213</v>
      </c>
      <c r="C1804" t="s">
        <v>2690</v>
      </c>
      <c r="D1804" t="s">
        <v>2691</v>
      </c>
      <c r="E1804" s="15" t="str">
        <f t="shared" ref="E1804:E1867" si="56">A1804&amp;" - "&amp;B1804</f>
        <v>811 - DESPORTO DE RENDIMENTO</v>
      </c>
      <c r="F1804" s="15" t="str">
        <f>VLOOKUP(A1804,tab_funcao!$A$2:$C$115,3,FALSE)</f>
        <v>27 - Desporto e Lazer</v>
      </c>
      <c r="G1804" s="15" t="str">
        <f t="shared" ref="G1804:G1867" si="57">C1804&amp;" - "&amp;D1804</f>
        <v>20JO - PROMOCAO E APOIO AO DESENVOLVIMENTO DO FUTEBOL MASCULINO E F</v>
      </c>
      <c r="H1804" s="15" t="s">
        <v>246</v>
      </c>
      <c r="I1804" s="16">
        <v>4000000</v>
      </c>
      <c r="J1804" s="16">
        <v>4000000</v>
      </c>
      <c r="K1804" s="13">
        <v>7260</v>
      </c>
      <c r="L1804" s="13">
        <v>10589353</v>
      </c>
    </row>
    <row r="1805" spans="1:12" x14ac:dyDescent="0.15">
      <c r="A1805" t="s">
        <v>212</v>
      </c>
      <c r="B1805" t="s">
        <v>213</v>
      </c>
      <c r="C1805" t="s">
        <v>2692</v>
      </c>
      <c r="D1805" t="s">
        <v>2693</v>
      </c>
      <c r="E1805" s="15" t="str">
        <f t="shared" si="56"/>
        <v>811 - DESPORTO DE RENDIMENTO</v>
      </c>
      <c r="F1805" s="15" t="str">
        <f>VLOOKUP(A1805,tab_funcao!$A$2:$C$115,3,FALSE)</f>
        <v>27 - Desporto e Lazer</v>
      </c>
      <c r="G1805" s="15" t="str">
        <f t="shared" si="57"/>
        <v>20YA - PREPARACAO DE ATLETAS E CAPACITACAO DE RECURSOS HUMANOS PARA</v>
      </c>
      <c r="H1805" s="15" t="s">
        <v>247</v>
      </c>
      <c r="I1805" s="15"/>
      <c r="J1805" s="15"/>
      <c r="L1805" s="13">
        <v>0</v>
      </c>
    </row>
    <row r="1806" spans="1:12" x14ac:dyDescent="0.15">
      <c r="A1806" t="s">
        <v>212</v>
      </c>
      <c r="B1806" t="s">
        <v>213</v>
      </c>
      <c r="C1806" t="s">
        <v>2692</v>
      </c>
      <c r="D1806" t="s">
        <v>2693</v>
      </c>
      <c r="E1806" s="15" t="str">
        <f t="shared" si="56"/>
        <v>811 - DESPORTO DE RENDIMENTO</v>
      </c>
      <c r="F1806" s="15" t="str">
        <f>VLOOKUP(A1806,tab_funcao!$A$2:$C$115,3,FALSE)</f>
        <v>27 - Desporto e Lazer</v>
      </c>
      <c r="G1806" s="15" t="str">
        <f t="shared" si="57"/>
        <v>20YA - PREPARACAO DE ATLETAS E CAPACITACAO DE RECURSOS HUMANOS PARA</v>
      </c>
      <c r="H1806" s="15" t="s">
        <v>246</v>
      </c>
      <c r="I1806" s="16">
        <v>3440000</v>
      </c>
      <c r="J1806" s="16">
        <v>3000000</v>
      </c>
      <c r="L1806" s="13">
        <v>5264623</v>
      </c>
    </row>
    <row r="1807" spans="1:12" x14ac:dyDescent="0.15">
      <c r="A1807" t="s">
        <v>212</v>
      </c>
      <c r="B1807" t="s">
        <v>213</v>
      </c>
      <c r="C1807" t="s">
        <v>2694</v>
      </c>
      <c r="D1807" t="s">
        <v>2695</v>
      </c>
      <c r="E1807" s="15" t="str">
        <f t="shared" si="56"/>
        <v>811 - DESPORTO DE RENDIMENTO</v>
      </c>
      <c r="F1807" s="15" t="str">
        <f>VLOOKUP(A1807,tab_funcao!$A$2:$C$115,3,FALSE)</f>
        <v>27 - Desporto e Lazer</v>
      </c>
      <c r="G1807" s="15" t="str">
        <f t="shared" si="57"/>
        <v>211Z - DESENVOLVIMENTO E EXECUCAO DA POLITICA NACIONAL ANTIDOPAGEM</v>
      </c>
      <c r="H1807" s="15" t="s">
        <v>246</v>
      </c>
      <c r="I1807" s="16">
        <v>7080000</v>
      </c>
      <c r="J1807" s="16">
        <v>5000000</v>
      </c>
      <c r="K1807" s="13">
        <v>123220</v>
      </c>
      <c r="L1807" s="13">
        <v>6155573</v>
      </c>
    </row>
    <row r="1808" spans="1:12" x14ac:dyDescent="0.15">
      <c r="A1808" t="s">
        <v>212</v>
      </c>
      <c r="B1808" t="s">
        <v>213</v>
      </c>
      <c r="C1808" t="s">
        <v>2696</v>
      </c>
      <c r="D1808" t="s">
        <v>2697</v>
      </c>
      <c r="E1808" s="15" t="str">
        <f t="shared" si="56"/>
        <v>811 - DESPORTO DE RENDIMENTO</v>
      </c>
      <c r="F1808" s="15" t="str">
        <f>VLOOKUP(A1808,tab_funcao!$A$2:$C$115,3,FALSE)</f>
        <v>27 - Desporto e Lazer</v>
      </c>
      <c r="G1808" s="15" t="str">
        <f t="shared" si="57"/>
        <v>216T - GESTAO, MANUTENCAO E APERFEICOAMENTO DA REDE NACIONAL DE TRE</v>
      </c>
      <c r="H1808" s="15" t="s">
        <v>246</v>
      </c>
      <c r="I1808" s="16">
        <v>8600000</v>
      </c>
      <c r="J1808" s="16">
        <v>10000000</v>
      </c>
      <c r="L1808" s="13">
        <v>11278560</v>
      </c>
    </row>
    <row r="1809" spans="1:12" x14ac:dyDescent="0.15">
      <c r="A1809" t="s">
        <v>212</v>
      </c>
      <c r="B1809" t="s">
        <v>213</v>
      </c>
      <c r="C1809" t="s">
        <v>2698</v>
      </c>
      <c r="D1809" t="s">
        <v>2699</v>
      </c>
      <c r="E1809" s="15" t="str">
        <f t="shared" si="56"/>
        <v>811 - DESPORTO DE RENDIMENTO</v>
      </c>
      <c r="F1809" s="15" t="str">
        <f>VLOOKUP(A1809,tab_funcao!$A$2:$C$115,3,FALSE)</f>
        <v>27 - Desporto e Lazer</v>
      </c>
      <c r="G1809" s="15" t="str">
        <f t="shared" si="57"/>
        <v>216U - PREPARACAO DE SELECOES PRINCIPAIS PARA REPRESENTACAO DO BRAS</v>
      </c>
      <c r="H1809" s="15" t="s">
        <v>246</v>
      </c>
      <c r="I1809" s="15"/>
      <c r="J1809" s="16">
        <v>1000000</v>
      </c>
      <c r="L1809" s="13">
        <v>692892</v>
      </c>
    </row>
    <row r="1810" spans="1:12" x14ac:dyDescent="0.15">
      <c r="A1810" t="s">
        <v>212</v>
      </c>
      <c r="B1810" t="s">
        <v>213</v>
      </c>
      <c r="C1810" t="s">
        <v>2700</v>
      </c>
      <c r="D1810" t="s">
        <v>2701</v>
      </c>
      <c r="E1810" s="15" t="str">
        <f t="shared" si="56"/>
        <v>811 - DESPORTO DE RENDIMENTO</v>
      </c>
      <c r="F1810" s="15" t="str">
        <f>VLOOKUP(A1810,tab_funcao!$A$2:$C$115,3,FALSE)</f>
        <v>27 - Desporto e Lazer</v>
      </c>
      <c r="G1810" s="15" t="str">
        <f t="shared" si="57"/>
        <v>218F - GESTAO E MANUTENCAO DO LEGADO OLIMPICO E PARAOLIMPICO</v>
      </c>
      <c r="H1810" s="15" t="s">
        <v>246</v>
      </c>
      <c r="I1810" s="16">
        <v>20640000</v>
      </c>
      <c r="J1810" s="16">
        <v>24000000</v>
      </c>
      <c r="K1810" s="13">
        <v>10762830</v>
      </c>
      <c r="L1810" s="13">
        <v>17289659</v>
      </c>
    </row>
    <row r="1811" spans="1:12" x14ac:dyDescent="0.15">
      <c r="A1811" t="s">
        <v>212</v>
      </c>
      <c r="B1811" t="s">
        <v>213</v>
      </c>
      <c r="C1811" t="s">
        <v>2702</v>
      </c>
      <c r="D1811" t="s">
        <v>2703</v>
      </c>
      <c r="E1811" s="15" t="str">
        <f t="shared" si="56"/>
        <v>811 - DESPORTO DE RENDIMENTO</v>
      </c>
      <c r="F1811" s="15" t="str">
        <f>VLOOKUP(A1811,tab_funcao!$A$2:$C$115,3,FALSE)</f>
        <v>27 - Desporto e Lazer</v>
      </c>
      <c r="G1811" s="15" t="str">
        <f t="shared" si="57"/>
        <v>21BJ - DESENVOLVIMENTO DO DESPORTO NACIONAL E MILITAR</v>
      </c>
      <c r="H1811" s="15" t="s">
        <v>247</v>
      </c>
      <c r="I1811" s="16">
        <v>2137657</v>
      </c>
      <c r="J1811" s="16">
        <v>2488800</v>
      </c>
      <c r="L1811" s="13">
        <v>2403633</v>
      </c>
    </row>
    <row r="1812" spans="1:12" x14ac:dyDescent="0.15">
      <c r="A1812" t="s">
        <v>212</v>
      </c>
      <c r="B1812" t="s">
        <v>213</v>
      </c>
      <c r="C1812" t="s">
        <v>2702</v>
      </c>
      <c r="D1812" t="s">
        <v>2703</v>
      </c>
      <c r="E1812" s="15" t="str">
        <f t="shared" si="56"/>
        <v>811 - DESPORTO DE RENDIMENTO</v>
      </c>
      <c r="F1812" s="15" t="str">
        <f>VLOOKUP(A1812,tab_funcao!$A$2:$C$115,3,FALSE)</f>
        <v>27 - Desporto e Lazer</v>
      </c>
      <c r="G1812" s="15" t="str">
        <f t="shared" si="57"/>
        <v>21BJ - DESENVOLVIMENTO DO DESPORTO NACIONAL E MILITAR</v>
      </c>
      <c r="H1812" s="15" t="s">
        <v>246</v>
      </c>
      <c r="I1812" s="16">
        <v>567263</v>
      </c>
      <c r="J1812" s="16">
        <v>3611200</v>
      </c>
      <c r="K1812" s="13">
        <v>141810</v>
      </c>
      <c r="L1812" s="13">
        <v>3397920</v>
      </c>
    </row>
    <row r="1813" spans="1:12" x14ac:dyDescent="0.15">
      <c r="A1813" t="s">
        <v>214</v>
      </c>
      <c r="B1813" t="s">
        <v>215</v>
      </c>
      <c r="C1813" t="s">
        <v>2704</v>
      </c>
      <c r="D1813" t="s">
        <v>2705</v>
      </c>
      <c r="E1813" s="15" t="str">
        <f t="shared" si="56"/>
        <v>812 - DESPORTO COMUNITARIO</v>
      </c>
      <c r="F1813" s="15" t="str">
        <f>VLOOKUP(A1813,tab_funcao!$A$2:$C$115,3,FALSE)</f>
        <v>27 - Desporto e Lazer</v>
      </c>
      <c r="G1813" s="15" t="str">
        <f t="shared" si="57"/>
        <v>14TR - IMPLANTACAO DOS CENTROS DE INICIACAO AO ESPORTE - CIE</v>
      </c>
      <c r="H1813" s="15" t="s">
        <v>246</v>
      </c>
      <c r="I1813" s="15"/>
      <c r="J1813" s="16">
        <v>10000000</v>
      </c>
      <c r="L1813" s="13">
        <v>10000000</v>
      </c>
    </row>
    <row r="1814" spans="1:12" x14ac:dyDescent="0.15">
      <c r="A1814" t="s">
        <v>214</v>
      </c>
      <c r="B1814" t="s">
        <v>215</v>
      </c>
      <c r="C1814" t="s">
        <v>2706</v>
      </c>
      <c r="D1814" t="s">
        <v>2707</v>
      </c>
      <c r="E1814" s="15" t="str">
        <f t="shared" si="56"/>
        <v>812 - DESPORTO COMUNITARIO</v>
      </c>
      <c r="F1814" s="15" t="str">
        <f>VLOOKUP(A1814,tab_funcao!$A$2:$C$115,3,FALSE)</f>
        <v>27 - Desporto e Lazer</v>
      </c>
      <c r="G1814" s="15" t="str">
        <f t="shared" si="57"/>
        <v>20IG - APOIO DAS FORCAS ARMADAS A INCLUSAO SOCIAL E A VALORIZACAO D</v>
      </c>
      <c r="H1814" s="15" t="s">
        <v>247</v>
      </c>
      <c r="I1814" s="16">
        <v>355617</v>
      </c>
      <c r="J1814" s="16">
        <v>121257</v>
      </c>
      <c r="L1814" s="13">
        <v>117108</v>
      </c>
    </row>
    <row r="1815" spans="1:12" x14ac:dyDescent="0.15">
      <c r="A1815" t="s">
        <v>214</v>
      </c>
      <c r="B1815" t="s">
        <v>215</v>
      </c>
      <c r="C1815" t="s">
        <v>2706</v>
      </c>
      <c r="D1815" t="s">
        <v>2707</v>
      </c>
      <c r="E1815" s="15" t="str">
        <f t="shared" si="56"/>
        <v>812 - DESPORTO COMUNITARIO</v>
      </c>
      <c r="F1815" s="15" t="str">
        <f>VLOOKUP(A1815,tab_funcao!$A$2:$C$115,3,FALSE)</f>
        <v>27 - Desporto e Lazer</v>
      </c>
      <c r="G1815" s="15" t="str">
        <f t="shared" si="57"/>
        <v>20IG - APOIO DAS FORCAS ARMADAS A INCLUSAO SOCIAL E A VALORIZACAO D</v>
      </c>
      <c r="H1815" s="15" t="s">
        <v>246</v>
      </c>
      <c r="I1815" s="16">
        <v>94370</v>
      </c>
      <c r="J1815" s="16">
        <v>175941</v>
      </c>
      <c r="K1815" s="13">
        <v>23589</v>
      </c>
      <c r="L1815" s="13">
        <v>6317617</v>
      </c>
    </row>
    <row r="1816" spans="1:12" x14ac:dyDescent="0.15">
      <c r="A1816" t="s">
        <v>214</v>
      </c>
      <c r="B1816" t="s">
        <v>215</v>
      </c>
      <c r="C1816" t="s">
        <v>2708</v>
      </c>
      <c r="D1816" t="s">
        <v>2709</v>
      </c>
      <c r="E1816" s="15" t="str">
        <f t="shared" si="56"/>
        <v>812 - DESPORTO COMUNITARIO</v>
      </c>
      <c r="F1816" s="15" t="str">
        <f>VLOOKUP(A1816,tab_funcao!$A$2:$C$115,3,FALSE)</f>
        <v>27 - Desporto e Lazer</v>
      </c>
      <c r="G1816" s="15" t="str">
        <f t="shared" si="57"/>
        <v>20JP - DESENVOLVIMENTO DE ATIVIDADES E APOIO A PROJETOS E EVENTOS D</v>
      </c>
      <c r="H1816" s="15" t="s">
        <v>246</v>
      </c>
      <c r="I1816" s="16">
        <v>37789515</v>
      </c>
      <c r="J1816" s="16">
        <v>50000000</v>
      </c>
      <c r="L1816" s="13">
        <v>151728079</v>
      </c>
    </row>
    <row r="1817" spans="1:12" x14ac:dyDescent="0.15">
      <c r="A1817" t="s">
        <v>214</v>
      </c>
      <c r="B1817" t="s">
        <v>215</v>
      </c>
      <c r="C1817" t="s">
        <v>2710</v>
      </c>
      <c r="D1817" t="s">
        <v>2711</v>
      </c>
      <c r="E1817" s="15" t="str">
        <f t="shared" si="56"/>
        <v>812 - DESPORTO COMUNITARIO</v>
      </c>
      <c r="F1817" s="15" t="str">
        <f>VLOOKUP(A1817,tab_funcao!$A$2:$C$115,3,FALSE)</f>
        <v>27 - Desporto e Lazer</v>
      </c>
      <c r="G1817" s="15" t="str">
        <f t="shared" si="57"/>
        <v>21CK - PROMOCAO E DESENVOLVIMENTO DO PARADESPORTO NACIONAL</v>
      </c>
      <c r="H1817" s="15" t="s">
        <v>246</v>
      </c>
      <c r="I1817" s="16">
        <v>5035330</v>
      </c>
      <c r="J1817" s="15"/>
    </row>
    <row r="1818" spans="1:12" x14ac:dyDescent="0.15">
      <c r="A1818" t="s">
        <v>214</v>
      </c>
      <c r="B1818" t="s">
        <v>215</v>
      </c>
      <c r="C1818" t="s">
        <v>2712</v>
      </c>
      <c r="D1818" t="s">
        <v>2713</v>
      </c>
      <c r="E1818" s="15" t="str">
        <f t="shared" si="56"/>
        <v>812 - DESPORTO COMUNITARIO</v>
      </c>
      <c r="F1818" s="15" t="str">
        <f>VLOOKUP(A1818,tab_funcao!$A$2:$C$115,3,FALSE)</f>
        <v>27 - Desporto e Lazer</v>
      </c>
      <c r="G1818" s="15" t="str">
        <f t="shared" si="57"/>
        <v>5450 - IMPLANTACAO E MODERNIZACAO DE INFRAESTRUTURA PARA ESPORTE ED</v>
      </c>
      <c r="H1818" s="15" t="s">
        <v>247</v>
      </c>
      <c r="I1818" s="15"/>
      <c r="J1818" s="15"/>
      <c r="L1818" s="13">
        <v>57012640</v>
      </c>
    </row>
    <row r="1819" spans="1:12" x14ac:dyDescent="0.15">
      <c r="A1819" t="s">
        <v>214</v>
      </c>
      <c r="B1819" t="s">
        <v>215</v>
      </c>
      <c r="C1819" t="s">
        <v>2712</v>
      </c>
      <c r="D1819" t="s">
        <v>2713</v>
      </c>
      <c r="E1819" s="15" t="str">
        <f t="shared" si="56"/>
        <v>812 - DESPORTO COMUNITARIO</v>
      </c>
      <c r="F1819" s="15" t="str">
        <f>VLOOKUP(A1819,tab_funcao!$A$2:$C$115,3,FALSE)</f>
        <v>27 - Desporto e Lazer</v>
      </c>
      <c r="G1819" s="15" t="str">
        <f t="shared" si="57"/>
        <v>5450 - IMPLANTACAO E MODERNIZACAO DE INFRAESTRUTURA PARA ESPORTE ED</v>
      </c>
      <c r="H1819" s="15" t="s">
        <v>246</v>
      </c>
      <c r="I1819" s="16">
        <v>44090510</v>
      </c>
      <c r="J1819" s="16">
        <v>34193845</v>
      </c>
      <c r="L1819" s="13">
        <v>251491731</v>
      </c>
    </row>
    <row r="1820" spans="1:12" x14ac:dyDescent="0.15">
      <c r="A1820" t="s">
        <v>216</v>
      </c>
      <c r="B1820" t="s">
        <v>217</v>
      </c>
      <c r="C1820" t="s">
        <v>2714</v>
      </c>
      <c r="D1820" t="s">
        <v>2715</v>
      </c>
      <c r="E1820" s="15" t="str">
        <f t="shared" si="56"/>
        <v>845 - OUTRAS TRANSFERENCIAS</v>
      </c>
      <c r="F1820" s="15" t="str">
        <f>VLOOKUP(A1820,tab_funcao!$A$2:$C$115,3,FALSE)</f>
        <v>28 - Encargos Especiais</v>
      </c>
      <c r="G1820" s="15" t="str">
        <f t="shared" si="57"/>
        <v>0083 - INDENIZACAO A FAMILIARES DE MORTOS E DESAPARECIDOS EM RAZAO</v>
      </c>
      <c r="H1820" s="15" t="s">
        <v>247</v>
      </c>
      <c r="I1820" s="16">
        <v>57291</v>
      </c>
      <c r="J1820" s="16">
        <v>40800</v>
      </c>
      <c r="L1820" s="13">
        <v>39404</v>
      </c>
    </row>
    <row r="1821" spans="1:12" x14ac:dyDescent="0.15">
      <c r="A1821" t="s">
        <v>216</v>
      </c>
      <c r="B1821" t="s">
        <v>217</v>
      </c>
      <c r="C1821" t="s">
        <v>2714</v>
      </c>
      <c r="D1821" t="s">
        <v>2715</v>
      </c>
      <c r="E1821" s="15" t="str">
        <f t="shared" si="56"/>
        <v>845 - OUTRAS TRANSFERENCIAS</v>
      </c>
      <c r="F1821" s="15" t="str">
        <f>VLOOKUP(A1821,tab_funcao!$A$2:$C$115,3,FALSE)</f>
        <v>28 - Encargos Especiais</v>
      </c>
      <c r="G1821" s="15" t="str">
        <f t="shared" si="57"/>
        <v>0083 - INDENIZACAO A FAMILIARES DE MORTOS E DESAPARECIDOS EM RAZAO</v>
      </c>
      <c r="H1821" s="15" t="s">
        <v>246</v>
      </c>
      <c r="I1821" s="16">
        <v>42709</v>
      </c>
      <c r="J1821" s="16">
        <v>59200</v>
      </c>
      <c r="L1821" s="13">
        <v>56666</v>
      </c>
    </row>
    <row r="1822" spans="1:12" x14ac:dyDescent="0.15">
      <c r="A1822" t="s">
        <v>216</v>
      </c>
      <c r="B1822" t="s">
        <v>217</v>
      </c>
      <c r="C1822" t="s">
        <v>2716</v>
      </c>
      <c r="D1822" t="s">
        <v>2717</v>
      </c>
      <c r="E1822" s="15" t="str">
        <f t="shared" si="56"/>
        <v>845 - OUTRAS TRANSFERENCIAS</v>
      </c>
      <c r="F1822" s="15" t="str">
        <f>VLOOKUP(A1822,tab_funcao!$A$2:$C$115,3,FALSE)</f>
        <v>28 - Encargos Especiais</v>
      </c>
      <c r="G1822" s="15" t="str">
        <f t="shared" si="57"/>
        <v>00AF - INTEGRALIZACAO DE COTAS AO FUNDO DE ARRENDAMENTO RESIDENCIAL</v>
      </c>
      <c r="H1822" s="15" t="s">
        <v>247</v>
      </c>
      <c r="I1822" s="15"/>
      <c r="J1822" s="15"/>
      <c r="L1822" s="13">
        <v>589681757</v>
      </c>
    </row>
    <row r="1823" spans="1:12" x14ac:dyDescent="0.15">
      <c r="A1823" t="s">
        <v>216</v>
      </c>
      <c r="B1823" t="s">
        <v>217</v>
      </c>
      <c r="C1823" t="s">
        <v>2716</v>
      </c>
      <c r="D1823" t="s">
        <v>2717</v>
      </c>
      <c r="E1823" s="15" t="str">
        <f t="shared" si="56"/>
        <v>845 - OUTRAS TRANSFERENCIAS</v>
      </c>
      <c r="F1823" s="15" t="str">
        <f>VLOOKUP(A1823,tab_funcao!$A$2:$C$115,3,FALSE)</f>
        <v>28 - Encargos Especiais</v>
      </c>
      <c r="G1823" s="15" t="str">
        <f t="shared" si="57"/>
        <v>00AF - INTEGRALIZACAO DE COTAS AO FUNDO DE ARRENDAMENTO RESIDENCIAL</v>
      </c>
      <c r="H1823" s="15" t="s">
        <v>246</v>
      </c>
      <c r="I1823" s="16">
        <v>1823430353</v>
      </c>
      <c r="J1823" s="16">
        <v>1525900976</v>
      </c>
      <c r="L1823" s="13">
        <v>1094389639</v>
      </c>
    </row>
    <row r="1824" spans="1:12" x14ac:dyDescent="0.15">
      <c r="A1824" t="s">
        <v>216</v>
      </c>
      <c r="B1824" t="s">
        <v>217</v>
      </c>
      <c r="C1824" t="s">
        <v>2718</v>
      </c>
      <c r="D1824" t="s">
        <v>2719</v>
      </c>
      <c r="E1824" s="15" t="str">
        <f t="shared" si="56"/>
        <v>845 - OUTRAS TRANSFERENCIAS</v>
      </c>
      <c r="F1824" s="15" t="str">
        <f>VLOOKUP(A1824,tab_funcao!$A$2:$C$115,3,FALSE)</f>
        <v>28 - Encargos Especiais</v>
      </c>
      <c r="G1824" s="15" t="str">
        <f t="shared" si="57"/>
        <v>00CY - TRANSFERENCIAS AO FUNDO DE DESENVOLVIMENTO SOCIAL - FDS (LEI</v>
      </c>
      <c r="H1824" s="15" t="s">
        <v>247</v>
      </c>
      <c r="I1824" s="16">
        <v>290856144</v>
      </c>
      <c r="J1824" s="16">
        <v>163200000</v>
      </c>
      <c r="L1824" s="13">
        <v>178015667</v>
      </c>
    </row>
    <row r="1825" spans="1:12" x14ac:dyDescent="0.15">
      <c r="A1825" t="s">
        <v>216</v>
      </c>
      <c r="B1825" t="s">
        <v>217</v>
      </c>
      <c r="C1825" t="s">
        <v>2718</v>
      </c>
      <c r="D1825" t="s">
        <v>2719</v>
      </c>
      <c r="E1825" s="15" t="str">
        <f t="shared" si="56"/>
        <v>845 - OUTRAS TRANSFERENCIAS</v>
      </c>
      <c r="F1825" s="15" t="str">
        <f>VLOOKUP(A1825,tab_funcao!$A$2:$C$115,3,FALSE)</f>
        <v>28 - Encargos Especiais</v>
      </c>
      <c r="G1825" s="15" t="str">
        <f t="shared" si="57"/>
        <v>00CY - TRANSFERENCIAS AO FUNDO DE DESENVOLVIMENTO SOCIAL - FDS (LEI</v>
      </c>
      <c r="H1825" s="15" t="s">
        <v>246</v>
      </c>
      <c r="I1825" s="16">
        <v>63627451</v>
      </c>
      <c r="J1825" s="16">
        <v>236800000</v>
      </c>
      <c r="L1825" s="13">
        <v>271491972</v>
      </c>
    </row>
    <row r="1826" spans="1:12" x14ac:dyDescent="0.15">
      <c r="A1826" t="s">
        <v>216</v>
      </c>
      <c r="B1826" t="s">
        <v>217</v>
      </c>
      <c r="C1826" t="s">
        <v>2720</v>
      </c>
      <c r="D1826" t="s">
        <v>2721</v>
      </c>
      <c r="E1826" s="15" t="str">
        <f t="shared" si="56"/>
        <v>845 - OUTRAS TRANSFERENCIAS</v>
      </c>
      <c r="F1826" s="15" t="str">
        <f>VLOOKUP(A1826,tab_funcao!$A$2:$C$115,3,FALSE)</f>
        <v>28 - Encargos Especiais</v>
      </c>
      <c r="G1826" s="15" t="str">
        <f t="shared" si="57"/>
        <v>00NJ - DOACAO A AGENCIA INTERNACIONAL DE COMPRA DE MEDICAMENTOS PAR</v>
      </c>
      <c r="H1826" s="15" t="s">
        <v>247</v>
      </c>
      <c r="I1826" s="16">
        <v>9884880</v>
      </c>
      <c r="J1826" s="16">
        <v>6000000</v>
      </c>
      <c r="L1826" s="13">
        <v>5660239</v>
      </c>
    </row>
    <row r="1827" spans="1:12" x14ac:dyDescent="0.15">
      <c r="A1827" t="s">
        <v>216</v>
      </c>
      <c r="B1827" t="s">
        <v>217</v>
      </c>
      <c r="C1827" t="s">
        <v>2720</v>
      </c>
      <c r="D1827" t="s">
        <v>2721</v>
      </c>
      <c r="E1827" s="15" t="str">
        <f t="shared" si="56"/>
        <v>845 - OUTRAS TRANSFERENCIAS</v>
      </c>
      <c r="F1827" s="15" t="str">
        <f>VLOOKUP(A1827,tab_funcao!$A$2:$C$115,3,FALSE)</f>
        <v>28 - Encargos Especiais</v>
      </c>
      <c r="G1827" s="15" t="str">
        <f t="shared" si="57"/>
        <v>00NJ - DOACAO A AGENCIA INTERNACIONAL DE COMPRA DE MEDICAMENTOS PAR</v>
      </c>
      <c r="H1827" s="15" t="s">
        <v>246</v>
      </c>
      <c r="I1827" s="16">
        <v>4115120</v>
      </c>
      <c r="J1827" s="16">
        <v>14000000</v>
      </c>
      <c r="L1827" s="13">
        <v>4839191</v>
      </c>
    </row>
    <row r="1828" spans="1:12" x14ac:dyDescent="0.15">
      <c r="A1828" t="s">
        <v>216</v>
      </c>
      <c r="B1828" t="s">
        <v>217</v>
      </c>
      <c r="C1828" t="s">
        <v>2722</v>
      </c>
      <c r="D1828" t="s">
        <v>2723</v>
      </c>
      <c r="E1828" s="15" t="str">
        <f t="shared" si="56"/>
        <v>845 - OUTRAS TRANSFERENCIAS</v>
      </c>
      <c r="F1828" s="15" t="str">
        <f>VLOOKUP(A1828,tab_funcao!$A$2:$C$115,3,FALSE)</f>
        <v>28 - Encargos Especiais</v>
      </c>
      <c r="G1828" s="15" t="str">
        <f t="shared" si="57"/>
        <v>00NK - DOACAO A ALIANCA GLOBAL PARA VACINAS E IMUNIZACAO - GAVI</v>
      </c>
      <c r="H1828" s="15" t="s">
        <v>247</v>
      </c>
      <c r="I1828" s="16">
        <v>2455300</v>
      </c>
      <c r="J1828" s="15"/>
      <c r="L1828" s="13">
        <v>728396</v>
      </c>
    </row>
    <row r="1829" spans="1:12" x14ac:dyDescent="0.15">
      <c r="A1829" t="s">
        <v>216</v>
      </c>
      <c r="B1829" t="s">
        <v>217</v>
      </c>
      <c r="C1829" t="s">
        <v>2722</v>
      </c>
      <c r="D1829" t="s">
        <v>2723</v>
      </c>
      <c r="E1829" s="15" t="str">
        <f t="shared" si="56"/>
        <v>845 - OUTRAS TRANSFERENCIAS</v>
      </c>
      <c r="F1829" s="15" t="str">
        <f>VLOOKUP(A1829,tab_funcao!$A$2:$C$115,3,FALSE)</f>
        <v>28 - Encargos Especiais</v>
      </c>
      <c r="G1829" s="15" t="str">
        <f t="shared" si="57"/>
        <v>00NK - DOACAO A ALIANCA GLOBAL PARA VACINAS E IMUNIZACAO - GAVI</v>
      </c>
      <c r="H1829" s="15" t="s">
        <v>246</v>
      </c>
      <c r="I1829" s="16">
        <v>1844700</v>
      </c>
      <c r="J1829" s="15"/>
      <c r="L1829" s="13">
        <v>9351604</v>
      </c>
    </row>
    <row r="1830" spans="1:12" x14ac:dyDescent="0.15">
      <c r="A1830" t="s">
        <v>216</v>
      </c>
      <c r="B1830" t="s">
        <v>217</v>
      </c>
      <c r="C1830" t="s">
        <v>2724</v>
      </c>
      <c r="D1830" t="s">
        <v>2725</v>
      </c>
      <c r="E1830" s="15" t="str">
        <f t="shared" si="56"/>
        <v>845 - OUTRAS TRANSFERENCIAS</v>
      </c>
      <c r="F1830" s="15" t="str">
        <f>VLOOKUP(A1830,tab_funcao!$A$2:$C$115,3,FALSE)</f>
        <v>28 - Encargos Especiais</v>
      </c>
      <c r="G1830" s="15" t="str">
        <f t="shared" si="57"/>
        <v>0531 - COMPENSACAO FINANCEIRA ENTRE ENTIDADES DE PREVIDENCIA FEDERA</v>
      </c>
      <c r="H1830" s="15" t="s">
        <v>246</v>
      </c>
      <c r="I1830" s="16">
        <v>225123</v>
      </c>
      <c r="J1830" s="16">
        <v>450246</v>
      </c>
      <c r="K1830" s="13">
        <v>225123</v>
      </c>
      <c r="L1830" s="13">
        <v>450246</v>
      </c>
    </row>
    <row r="1831" spans="1:12" x14ac:dyDescent="0.15">
      <c r="A1831" t="s">
        <v>218</v>
      </c>
      <c r="B1831" t="s">
        <v>219</v>
      </c>
      <c r="C1831" t="s">
        <v>2726</v>
      </c>
      <c r="D1831" t="s">
        <v>2727</v>
      </c>
      <c r="E1831" s="15" t="str">
        <f t="shared" si="56"/>
        <v>846 - OUTROS ENCARGOS ESPECIAIS</v>
      </c>
      <c r="F1831" s="15" t="str">
        <f>VLOOKUP(A1831,tab_funcao!$A$2:$C$115,3,FALSE)</f>
        <v>28 - Encargos Especiais</v>
      </c>
      <c r="G1831" s="15" t="str">
        <f t="shared" si="57"/>
        <v>0005 - SENTENCAS JUDICIAIS TRANSITADAS EM JULGADO (PRECATORIOS)</v>
      </c>
      <c r="H1831" s="15" t="s">
        <v>247</v>
      </c>
      <c r="I1831" s="16">
        <v>20494110187</v>
      </c>
      <c r="J1831" s="16">
        <v>23754180032</v>
      </c>
      <c r="L1831" s="13">
        <v>22798652509</v>
      </c>
    </row>
    <row r="1832" spans="1:12" x14ac:dyDescent="0.15">
      <c r="A1832" t="s">
        <v>218</v>
      </c>
      <c r="B1832" t="s">
        <v>219</v>
      </c>
      <c r="C1832" t="s">
        <v>2726</v>
      </c>
      <c r="D1832" t="s">
        <v>2727</v>
      </c>
      <c r="E1832" s="15" t="str">
        <f t="shared" si="56"/>
        <v>846 - OUTROS ENCARGOS ESPECIAIS</v>
      </c>
      <c r="F1832" s="15" t="str">
        <f>VLOOKUP(A1832,tab_funcao!$A$2:$C$115,3,FALSE)</f>
        <v>28 - Encargos Especiais</v>
      </c>
      <c r="G1832" s="15" t="str">
        <f t="shared" si="57"/>
        <v>0005 - SENTENCAS JUDICIAIS TRANSITADAS EM JULGADO (PRECATORIOS)</v>
      </c>
      <c r="H1832" s="15" t="s">
        <v>246</v>
      </c>
      <c r="I1832" s="16">
        <v>4250152436</v>
      </c>
      <c r="J1832" s="16">
        <v>2206323552</v>
      </c>
      <c r="K1832" s="13">
        <v>255000000</v>
      </c>
      <c r="L1832" s="13">
        <v>2216029014</v>
      </c>
    </row>
    <row r="1833" spans="1:12" x14ac:dyDescent="0.15">
      <c r="A1833" t="s">
        <v>218</v>
      </c>
      <c r="B1833" t="s">
        <v>219</v>
      </c>
      <c r="C1833" t="s">
        <v>2728</v>
      </c>
      <c r="D1833" t="s">
        <v>2729</v>
      </c>
      <c r="E1833" s="15" t="str">
        <f t="shared" si="56"/>
        <v>846 - OUTROS ENCARGOS ESPECIAIS</v>
      </c>
      <c r="F1833" s="15" t="str">
        <f>VLOOKUP(A1833,tab_funcao!$A$2:$C$115,3,FALSE)</f>
        <v>28 - Encargos Especiais</v>
      </c>
      <c r="G1833" s="15" t="str">
        <f t="shared" si="57"/>
        <v>0007 - CONTRIBUICAO A AGENCIA INTERNACIONAL DE PESOS E MEDIDAS - BI</v>
      </c>
      <c r="H1833" s="15" t="s">
        <v>247</v>
      </c>
      <c r="I1833" s="16">
        <v>2220000</v>
      </c>
      <c r="J1833" s="16">
        <v>408000</v>
      </c>
      <c r="L1833" s="13">
        <v>2324038</v>
      </c>
    </row>
    <row r="1834" spans="1:12" x14ac:dyDescent="0.15">
      <c r="A1834" t="s">
        <v>218</v>
      </c>
      <c r="B1834" t="s">
        <v>219</v>
      </c>
      <c r="C1834" t="s">
        <v>2728</v>
      </c>
      <c r="D1834" t="s">
        <v>2729</v>
      </c>
      <c r="E1834" s="15" t="str">
        <f t="shared" si="56"/>
        <v>846 - OUTROS ENCARGOS ESPECIAIS</v>
      </c>
      <c r="F1834" s="15" t="str">
        <f>VLOOKUP(A1834,tab_funcao!$A$2:$C$115,3,FALSE)</f>
        <v>28 - Encargos Especiais</v>
      </c>
      <c r="G1834" s="15" t="str">
        <f t="shared" si="57"/>
        <v>0007 - CONTRIBUICAO A AGENCIA INTERNACIONAL DE PESOS E MEDIDAS - BI</v>
      </c>
      <c r="H1834" s="15" t="s">
        <v>246</v>
      </c>
      <c r="I1834" s="16">
        <v>1000000</v>
      </c>
      <c r="J1834" s="16">
        <v>592001</v>
      </c>
      <c r="L1834" s="13">
        <v>544692</v>
      </c>
    </row>
    <row r="1835" spans="1:12" x14ac:dyDescent="0.15">
      <c r="A1835" t="s">
        <v>218</v>
      </c>
      <c r="B1835" t="s">
        <v>219</v>
      </c>
      <c r="C1835" t="s">
        <v>2730</v>
      </c>
      <c r="D1835" t="s">
        <v>2731</v>
      </c>
      <c r="E1835" s="15" t="str">
        <f t="shared" si="56"/>
        <v>846 - OUTROS ENCARGOS ESPECIAIS</v>
      </c>
      <c r="F1835" s="15" t="str">
        <f>VLOOKUP(A1835,tab_funcao!$A$2:$C$115,3,FALSE)</f>
        <v>28 - Encargos Especiais</v>
      </c>
      <c r="G1835" s="15" t="str">
        <f t="shared" si="57"/>
        <v>000K - SUBVENCAO ECONOMICA EM OPERACOES DE FINANCIAMENTO NO AMBITO</v>
      </c>
      <c r="H1835" s="15" t="s">
        <v>247</v>
      </c>
      <c r="I1835" s="16">
        <v>935552337</v>
      </c>
      <c r="J1835" s="16">
        <v>1675482578</v>
      </c>
      <c r="K1835" s="13">
        <v>935552337</v>
      </c>
      <c r="L1835" s="13">
        <v>1325482578</v>
      </c>
    </row>
    <row r="1836" spans="1:12" x14ac:dyDescent="0.15">
      <c r="A1836" t="s">
        <v>218</v>
      </c>
      <c r="B1836" t="s">
        <v>219</v>
      </c>
      <c r="C1836" t="s">
        <v>2732</v>
      </c>
      <c r="D1836" t="s">
        <v>2733</v>
      </c>
      <c r="E1836" s="15" t="str">
        <f t="shared" si="56"/>
        <v>846 - OUTROS ENCARGOS ESPECIAIS</v>
      </c>
      <c r="F1836" s="15" t="str">
        <f>VLOOKUP(A1836,tab_funcao!$A$2:$C$115,3,FALSE)</f>
        <v>28 - Encargos Especiais</v>
      </c>
      <c r="G1836" s="15" t="str">
        <f t="shared" si="57"/>
        <v>0011 - CONTRIBUICAO AO FUNDO GLOBAL PARA O MEIO AMBIENTE - GEF (ME)</v>
      </c>
      <c r="H1836" s="15" t="s">
        <v>247</v>
      </c>
      <c r="I1836" s="16">
        <v>7880000</v>
      </c>
      <c r="J1836" s="16">
        <v>408000</v>
      </c>
      <c r="L1836" s="13">
        <v>20894038</v>
      </c>
    </row>
    <row r="1837" spans="1:12" x14ac:dyDescent="0.15">
      <c r="A1837" t="s">
        <v>218</v>
      </c>
      <c r="B1837" t="s">
        <v>219</v>
      </c>
      <c r="C1837" t="s">
        <v>2732</v>
      </c>
      <c r="D1837" t="s">
        <v>2733</v>
      </c>
      <c r="E1837" s="15" t="str">
        <f t="shared" si="56"/>
        <v>846 - OUTROS ENCARGOS ESPECIAIS</v>
      </c>
      <c r="F1837" s="15" t="str">
        <f>VLOOKUP(A1837,tab_funcao!$A$2:$C$115,3,FALSE)</f>
        <v>28 - Encargos Especiais</v>
      </c>
      <c r="G1837" s="15" t="str">
        <f t="shared" si="57"/>
        <v>0011 - CONTRIBUICAO AO FUNDO GLOBAL PARA O MEIO AMBIENTE - GEF (ME)</v>
      </c>
      <c r="H1837" s="15" t="s">
        <v>246</v>
      </c>
      <c r="I1837" s="16">
        <v>1000000</v>
      </c>
      <c r="J1837" s="16">
        <v>592001</v>
      </c>
      <c r="L1837" s="13">
        <v>544692</v>
      </c>
    </row>
    <row r="1838" spans="1:12" x14ac:dyDescent="0.15">
      <c r="A1838" t="s">
        <v>218</v>
      </c>
      <c r="B1838" t="s">
        <v>219</v>
      </c>
      <c r="C1838" t="s">
        <v>2734</v>
      </c>
      <c r="D1838" t="s">
        <v>2735</v>
      </c>
      <c r="E1838" s="15" t="str">
        <f t="shared" si="56"/>
        <v>846 - OUTROS ENCARGOS ESPECIAIS</v>
      </c>
      <c r="F1838" s="15" t="str">
        <f>VLOOKUP(A1838,tab_funcao!$A$2:$C$115,3,FALSE)</f>
        <v>28 - Encargos Especiais</v>
      </c>
      <c r="G1838" s="15" t="str">
        <f t="shared" si="57"/>
        <v>0017 - CONTRIBUICAO A ORGANIZACAO INTERNACIONAL DO CAFE - OIC (MAPA</v>
      </c>
      <c r="H1838" s="15" t="s">
        <v>247</v>
      </c>
      <c r="I1838" s="16">
        <v>1042000</v>
      </c>
      <c r="J1838" s="16">
        <v>408000</v>
      </c>
      <c r="L1838" s="13">
        <v>2179954</v>
      </c>
    </row>
    <row r="1839" spans="1:12" x14ac:dyDescent="0.15">
      <c r="A1839" t="s">
        <v>218</v>
      </c>
      <c r="B1839" t="s">
        <v>219</v>
      </c>
      <c r="C1839" t="s">
        <v>2734</v>
      </c>
      <c r="D1839" t="s">
        <v>2735</v>
      </c>
      <c r="E1839" s="15" t="str">
        <f t="shared" si="56"/>
        <v>846 - OUTROS ENCARGOS ESPECIAIS</v>
      </c>
      <c r="F1839" s="15" t="str">
        <f>VLOOKUP(A1839,tab_funcao!$A$2:$C$115,3,FALSE)</f>
        <v>28 - Encargos Especiais</v>
      </c>
      <c r="G1839" s="15" t="str">
        <f t="shared" si="57"/>
        <v>0017 - CONTRIBUICAO A ORGANIZACAO INTERNACIONAL DO CAFE - OIC (MAPA</v>
      </c>
      <c r="H1839" s="15" t="s">
        <v>246</v>
      </c>
      <c r="I1839" s="16">
        <v>1000000</v>
      </c>
      <c r="J1839" s="16">
        <v>592001</v>
      </c>
      <c r="K1839" s="13">
        <v>1000000</v>
      </c>
      <c r="L1839" s="13">
        <v>1269504</v>
      </c>
    </row>
    <row r="1840" spans="1:12" x14ac:dyDescent="0.15">
      <c r="A1840" t="s">
        <v>218</v>
      </c>
      <c r="B1840" t="s">
        <v>219</v>
      </c>
      <c r="C1840" t="s">
        <v>2736</v>
      </c>
      <c r="D1840" t="s">
        <v>2737</v>
      </c>
      <c r="E1840" s="15" t="str">
        <f t="shared" si="56"/>
        <v>846 - OUTROS ENCARGOS ESPECIAIS</v>
      </c>
      <c r="F1840" s="15" t="str">
        <f>VLOOKUP(A1840,tab_funcao!$A$2:$C$115,3,FALSE)</f>
        <v>28 - Encargos Especiais</v>
      </c>
      <c r="G1840" s="15" t="str">
        <f t="shared" si="57"/>
        <v>0021 - FINANCIAMENTO PARA MODERNIZACAO DA GESTAO ADMINISTRATIVA E F</v>
      </c>
      <c r="H1840" s="15" t="s">
        <v>246</v>
      </c>
      <c r="I1840" s="16">
        <v>125000000</v>
      </c>
      <c r="J1840" s="16">
        <v>120000000</v>
      </c>
      <c r="L1840" s="13">
        <v>120000000</v>
      </c>
    </row>
    <row r="1841" spans="1:12" x14ac:dyDescent="0.15">
      <c r="A1841" t="s">
        <v>218</v>
      </c>
      <c r="B1841" t="s">
        <v>219</v>
      </c>
      <c r="C1841" t="s">
        <v>2738</v>
      </c>
      <c r="D1841" t="s">
        <v>2739</v>
      </c>
      <c r="E1841" s="15" t="str">
        <f t="shared" si="56"/>
        <v>846 - OUTROS ENCARGOS ESPECIAIS</v>
      </c>
      <c r="F1841" s="15" t="str">
        <f>VLOOKUP(A1841,tab_funcao!$A$2:$C$115,3,FALSE)</f>
        <v>28 - Encargos Especiais</v>
      </c>
      <c r="G1841" s="15" t="str">
        <f t="shared" si="57"/>
        <v>0022 - SENTENCAS JUDICIAIS DEVIDAS POR EMPRESAS ESTATAIS</v>
      </c>
      <c r="H1841" s="15" t="s">
        <v>247</v>
      </c>
      <c r="I1841" s="16">
        <v>220000000</v>
      </c>
      <c r="J1841" s="15"/>
    </row>
    <row r="1842" spans="1:12" x14ac:dyDescent="0.15">
      <c r="A1842" t="s">
        <v>218</v>
      </c>
      <c r="B1842" t="s">
        <v>219</v>
      </c>
      <c r="C1842" t="s">
        <v>2738</v>
      </c>
      <c r="D1842" t="s">
        <v>2739</v>
      </c>
      <c r="E1842" s="15" t="str">
        <f t="shared" si="56"/>
        <v>846 - OUTROS ENCARGOS ESPECIAIS</v>
      </c>
      <c r="F1842" s="15" t="str">
        <f>VLOOKUP(A1842,tab_funcao!$A$2:$C$115,3,FALSE)</f>
        <v>28 - Encargos Especiais</v>
      </c>
      <c r="G1842" s="15" t="str">
        <f t="shared" si="57"/>
        <v>0022 - SENTENCAS JUDICIAIS DEVIDAS POR EMPRESAS ESTATAIS</v>
      </c>
      <c r="H1842" s="15" t="s">
        <v>246</v>
      </c>
      <c r="I1842" s="16">
        <v>632314714</v>
      </c>
      <c r="J1842" s="16">
        <v>928428051</v>
      </c>
      <c r="K1842" s="13">
        <v>450244714</v>
      </c>
      <c r="L1842" s="13">
        <v>981005387</v>
      </c>
    </row>
    <row r="1843" spans="1:12" x14ac:dyDescent="0.15">
      <c r="A1843" t="s">
        <v>218</v>
      </c>
      <c r="B1843" t="s">
        <v>219</v>
      </c>
      <c r="C1843" t="s">
        <v>2740</v>
      </c>
      <c r="D1843" t="s">
        <v>2741</v>
      </c>
      <c r="E1843" s="15" t="str">
        <f t="shared" si="56"/>
        <v>846 - OUTROS ENCARGOS ESPECIAIS</v>
      </c>
      <c r="F1843" s="15" t="str">
        <f>VLOOKUP(A1843,tab_funcao!$A$2:$C$115,3,FALSE)</f>
        <v>28 - Encargos Especiais</v>
      </c>
      <c r="G1843" s="15" t="str">
        <f t="shared" si="57"/>
        <v>0023 - OBRIGACOES COM A GARANTIA DE CONTRATOS DE FINANCIAMENTO HABI</v>
      </c>
      <c r="H1843" s="15" t="s">
        <v>246</v>
      </c>
      <c r="I1843" s="16">
        <v>225727429</v>
      </c>
      <c r="J1843" s="16">
        <v>763985975</v>
      </c>
      <c r="K1843" s="13">
        <v>225727429</v>
      </c>
      <c r="L1843" s="13">
        <v>763985975</v>
      </c>
    </row>
    <row r="1844" spans="1:12" x14ac:dyDescent="0.15">
      <c r="A1844" t="s">
        <v>218</v>
      </c>
      <c r="B1844" t="s">
        <v>219</v>
      </c>
      <c r="C1844" t="s">
        <v>2742</v>
      </c>
      <c r="D1844" t="s">
        <v>2743</v>
      </c>
      <c r="E1844" s="15" t="str">
        <f t="shared" si="56"/>
        <v>846 - OUTROS ENCARGOS ESPECIAIS</v>
      </c>
      <c r="F1844" s="15" t="str">
        <f>VLOOKUP(A1844,tab_funcao!$A$2:$C$115,3,FALSE)</f>
        <v>28 - Encargos Especiais</v>
      </c>
      <c r="G1844" s="15" t="str">
        <f t="shared" si="57"/>
        <v>0026 - COBERTURA DE DEFICIT NAS OPERACOES DE SEGURO RURAL</v>
      </c>
      <c r="H1844" s="15" t="s">
        <v>246</v>
      </c>
      <c r="I1844" s="16">
        <v>21456263</v>
      </c>
      <c r="J1844" s="16">
        <v>29716670</v>
      </c>
      <c r="K1844" s="13">
        <v>21456263</v>
      </c>
      <c r="L1844" s="13">
        <v>29452631</v>
      </c>
    </row>
    <row r="1845" spans="1:12" x14ac:dyDescent="0.15">
      <c r="A1845" t="s">
        <v>218</v>
      </c>
      <c r="B1845" t="s">
        <v>219</v>
      </c>
      <c r="C1845" t="s">
        <v>2744</v>
      </c>
      <c r="D1845" t="s">
        <v>2745</v>
      </c>
      <c r="E1845" s="15" t="str">
        <f t="shared" si="56"/>
        <v>846 - OUTROS ENCARGOS ESPECIAIS</v>
      </c>
      <c r="F1845" s="15" t="str">
        <f>VLOOKUP(A1845,tab_funcao!$A$2:$C$115,3,FALSE)</f>
        <v>28 - Encargos Especiais</v>
      </c>
      <c r="G1845" s="15" t="str">
        <f t="shared" si="57"/>
        <v>0027 - PAGAMENTOS NO AMBITO DO SEGURO DE CREDITO A EXPORTACAO</v>
      </c>
      <c r="H1845" s="15" t="s">
        <v>246</v>
      </c>
      <c r="I1845" s="16">
        <v>950099037</v>
      </c>
      <c r="J1845" s="16">
        <v>1400000000</v>
      </c>
      <c r="K1845" s="13">
        <v>950099037</v>
      </c>
      <c r="L1845" s="13">
        <v>1387560721</v>
      </c>
    </row>
    <row r="1846" spans="1:12" x14ac:dyDescent="0.15">
      <c r="A1846" t="s">
        <v>218</v>
      </c>
      <c r="B1846" t="s">
        <v>219</v>
      </c>
      <c r="C1846" t="s">
        <v>2746</v>
      </c>
      <c r="D1846" t="s">
        <v>2747</v>
      </c>
      <c r="E1846" s="15" t="str">
        <f t="shared" si="56"/>
        <v>846 - OUTROS ENCARGOS ESPECIAIS</v>
      </c>
      <c r="F1846" s="15" t="str">
        <f>VLOOKUP(A1846,tab_funcao!$A$2:$C$115,3,FALSE)</f>
        <v>28 - Encargos Especiais</v>
      </c>
      <c r="G1846" s="15" t="str">
        <f t="shared" si="57"/>
        <v>0029 - FINANCIAMENTO AOS SETORES PRODUTIVOS DA REGIAO CENTRO-OESTE</v>
      </c>
      <c r="H1846" s="15" t="s">
        <v>246</v>
      </c>
      <c r="I1846" s="16">
        <v>2723462536</v>
      </c>
      <c r="J1846" s="16">
        <v>2819654279</v>
      </c>
      <c r="K1846" s="13">
        <v>2723462536</v>
      </c>
      <c r="L1846" s="13">
        <v>2819654279</v>
      </c>
    </row>
    <row r="1847" spans="1:12" x14ac:dyDescent="0.15">
      <c r="A1847" t="s">
        <v>218</v>
      </c>
      <c r="B1847" t="s">
        <v>219</v>
      </c>
      <c r="C1847" t="s">
        <v>2748</v>
      </c>
      <c r="D1847" t="s">
        <v>2749</v>
      </c>
      <c r="E1847" s="15" t="str">
        <f t="shared" si="56"/>
        <v>846 - OUTROS ENCARGOS ESPECIAIS</v>
      </c>
      <c r="F1847" s="15" t="str">
        <f>VLOOKUP(A1847,tab_funcao!$A$2:$C$115,3,FALSE)</f>
        <v>28 - Encargos Especiais</v>
      </c>
      <c r="G1847" s="15" t="str">
        <f t="shared" si="57"/>
        <v>0030 - FINANCIAMENTO AOS SETORES PRODUTIVOS DO SEMIARIDO DA REGIAO</v>
      </c>
      <c r="H1847" s="15" t="s">
        <v>246</v>
      </c>
      <c r="I1847" s="16">
        <v>4085193803</v>
      </c>
      <c r="J1847" s="16">
        <v>4229481419</v>
      </c>
      <c r="K1847" s="13">
        <v>4085193803</v>
      </c>
      <c r="L1847" s="13">
        <v>4229481419</v>
      </c>
    </row>
    <row r="1848" spans="1:12" x14ac:dyDescent="0.15">
      <c r="A1848" t="s">
        <v>218</v>
      </c>
      <c r="B1848" t="s">
        <v>219</v>
      </c>
      <c r="C1848" t="s">
        <v>2750</v>
      </c>
      <c r="D1848" t="s">
        <v>2751</v>
      </c>
      <c r="E1848" s="15" t="str">
        <f t="shared" si="56"/>
        <v>846 - OUTROS ENCARGOS ESPECIAIS</v>
      </c>
      <c r="F1848" s="15" t="str">
        <f>VLOOKUP(A1848,tab_funcao!$A$2:$C$115,3,FALSE)</f>
        <v>28 - Encargos Especiais</v>
      </c>
      <c r="G1848" s="15" t="str">
        <f t="shared" si="57"/>
        <v>0031 - FINANCIAMENTO AOS SETORES PRODUTIVOS DA REGIAO NORDESTE</v>
      </c>
      <c r="H1848" s="15" t="s">
        <v>246</v>
      </c>
      <c r="I1848" s="16">
        <v>4085193803</v>
      </c>
      <c r="J1848" s="16">
        <v>4229481419</v>
      </c>
      <c r="K1848" s="13">
        <v>4085193803</v>
      </c>
      <c r="L1848" s="13">
        <v>4229481419</v>
      </c>
    </row>
    <row r="1849" spans="1:12" x14ac:dyDescent="0.15">
      <c r="A1849" t="s">
        <v>218</v>
      </c>
      <c r="B1849" t="s">
        <v>219</v>
      </c>
      <c r="C1849" t="s">
        <v>2752</v>
      </c>
      <c r="D1849" t="s">
        <v>2753</v>
      </c>
      <c r="E1849" s="15" t="str">
        <f t="shared" si="56"/>
        <v>846 - OUTROS ENCARGOS ESPECIAIS</v>
      </c>
      <c r="F1849" s="15" t="str">
        <f>VLOOKUP(A1849,tab_funcao!$A$2:$C$115,3,FALSE)</f>
        <v>28 - Encargos Especiais</v>
      </c>
      <c r="G1849" s="15" t="str">
        <f t="shared" si="57"/>
        <v>0054 - INATIVOS E PENSIONISTAS DO ESTADO DO MATO GROSSO (ART. 27 DA</v>
      </c>
      <c r="H1849" s="15" t="s">
        <v>246</v>
      </c>
      <c r="I1849" s="15"/>
      <c r="J1849" s="16">
        <v>25000001</v>
      </c>
      <c r="L1849" s="13">
        <v>25000001</v>
      </c>
    </row>
    <row r="1850" spans="1:12" x14ac:dyDescent="0.15">
      <c r="A1850" t="s">
        <v>218</v>
      </c>
      <c r="B1850" t="s">
        <v>219</v>
      </c>
      <c r="C1850" t="s">
        <v>2754</v>
      </c>
      <c r="D1850" t="s">
        <v>2755</v>
      </c>
      <c r="E1850" s="15" t="str">
        <f t="shared" si="56"/>
        <v>846 - OUTROS ENCARGOS ESPECIAIS</v>
      </c>
      <c r="F1850" s="15" t="str">
        <f>VLOOKUP(A1850,tab_funcao!$A$2:$C$115,3,FALSE)</f>
        <v>28 - Encargos Especiais</v>
      </c>
      <c r="G1850" s="15" t="str">
        <f t="shared" si="57"/>
        <v>0055 - INATIVOS E PENSIONISTAS DA EXTINTA VIA FERREA DO RIO GRANDE</v>
      </c>
      <c r="H1850" s="15" t="s">
        <v>246</v>
      </c>
      <c r="I1850" s="15"/>
      <c r="J1850" s="16">
        <v>13500006</v>
      </c>
      <c r="L1850" s="13">
        <v>13500006</v>
      </c>
    </row>
    <row r="1851" spans="1:12" x14ac:dyDescent="0.15">
      <c r="A1851" t="s">
        <v>218</v>
      </c>
      <c r="B1851" t="s">
        <v>219</v>
      </c>
      <c r="C1851" t="s">
        <v>2756</v>
      </c>
      <c r="D1851" t="s">
        <v>2757</v>
      </c>
      <c r="E1851" s="15" t="str">
        <f t="shared" si="56"/>
        <v>846 - OUTROS ENCARGOS ESPECIAIS</v>
      </c>
      <c r="F1851" s="15" t="str">
        <f>VLOOKUP(A1851,tab_funcao!$A$2:$C$115,3,FALSE)</f>
        <v>28 - Encargos Especiais</v>
      </c>
      <c r="G1851" s="15" t="str">
        <f t="shared" si="57"/>
        <v>0057 - CONTRIBUICAO A ORGANIZACAO DOS ESTADOS IBERO-AMERICANOS PARA</v>
      </c>
      <c r="H1851" s="15" t="s">
        <v>247</v>
      </c>
      <c r="I1851" s="16">
        <v>4138000</v>
      </c>
      <c r="J1851" s="16">
        <v>408000</v>
      </c>
      <c r="L1851" s="13">
        <v>6044038</v>
      </c>
    </row>
    <row r="1852" spans="1:12" x14ac:dyDescent="0.15">
      <c r="A1852" t="s">
        <v>218</v>
      </c>
      <c r="B1852" t="s">
        <v>219</v>
      </c>
      <c r="C1852" t="s">
        <v>2756</v>
      </c>
      <c r="D1852" t="s">
        <v>2757</v>
      </c>
      <c r="E1852" s="15" t="str">
        <f t="shared" si="56"/>
        <v>846 - OUTROS ENCARGOS ESPECIAIS</v>
      </c>
      <c r="F1852" s="15" t="str">
        <f>VLOOKUP(A1852,tab_funcao!$A$2:$C$115,3,FALSE)</f>
        <v>28 - Encargos Especiais</v>
      </c>
      <c r="G1852" s="15" t="str">
        <f t="shared" si="57"/>
        <v>0057 - CONTRIBUICAO A ORGANIZACAO DOS ESTADOS IBERO-AMERICANOS PARA</v>
      </c>
      <c r="H1852" s="15" t="s">
        <v>246</v>
      </c>
      <c r="I1852" s="16">
        <v>1000000</v>
      </c>
      <c r="J1852" s="16">
        <v>592001</v>
      </c>
      <c r="L1852" s="13">
        <v>7701096</v>
      </c>
    </row>
    <row r="1853" spans="1:12" x14ac:dyDescent="0.15">
      <c r="A1853" t="s">
        <v>218</v>
      </c>
      <c r="B1853" t="s">
        <v>219</v>
      </c>
      <c r="C1853" t="s">
        <v>2758</v>
      </c>
      <c r="D1853" t="s">
        <v>2759</v>
      </c>
      <c r="E1853" s="15" t="str">
        <f t="shared" si="56"/>
        <v>846 - OUTROS ENCARGOS ESPECIAIS</v>
      </c>
      <c r="F1853" s="15" t="str">
        <f>VLOOKUP(A1853,tab_funcao!$A$2:$C$115,3,FALSE)</f>
        <v>28 - Encargos Especiais</v>
      </c>
      <c r="G1853" s="15" t="str">
        <f t="shared" si="57"/>
        <v>0069 - CONTRIBUICAO AO CENTRO PAN-AMERICANO DE FEBRE AFTOSA - PANAF</v>
      </c>
      <c r="H1853" s="15" t="s">
        <v>247</v>
      </c>
      <c r="I1853" s="16">
        <v>10664000</v>
      </c>
      <c r="J1853" s="16">
        <v>408000</v>
      </c>
      <c r="L1853" s="13">
        <v>19819494</v>
      </c>
    </row>
    <row r="1854" spans="1:12" x14ac:dyDescent="0.15">
      <c r="A1854" t="s">
        <v>218</v>
      </c>
      <c r="B1854" t="s">
        <v>219</v>
      </c>
      <c r="C1854" t="s">
        <v>2758</v>
      </c>
      <c r="D1854" t="s">
        <v>2759</v>
      </c>
      <c r="E1854" s="15" t="str">
        <f t="shared" si="56"/>
        <v>846 - OUTROS ENCARGOS ESPECIAIS</v>
      </c>
      <c r="F1854" s="15" t="str">
        <f>VLOOKUP(A1854,tab_funcao!$A$2:$C$115,3,FALSE)</f>
        <v>28 - Encargos Especiais</v>
      </c>
      <c r="G1854" s="15" t="str">
        <f t="shared" si="57"/>
        <v>0069 - CONTRIBUICAO AO CENTRO PAN-AMERICANO DE FEBRE AFTOSA - PANAF</v>
      </c>
      <c r="H1854" s="15" t="s">
        <v>246</v>
      </c>
      <c r="I1854" s="16">
        <v>1000000</v>
      </c>
      <c r="J1854" s="16">
        <v>592001</v>
      </c>
      <c r="L1854" s="13">
        <v>544692</v>
      </c>
    </row>
    <row r="1855" spans="1:12" x14ac:dyDescent="0.15">
      <c r="A1855" t="s">
        <v>218</v>
      </c>
      <c r="B1855" t="s">
        <v>219</v>
      </c>
      <c r="C1855" t="s">
        <v>2760</v>
      </c>
      <c r="D1855" t="s">
        <v>2761</v>
      </c>
      <c r="E1855" s="15" t="str">
        <f t="shared" si="56"/>
        <v>846 - OUTROS ENCARGOS ESPECIAIS</v>
      </c>
      <c r="F1855" s="15" t="str">
        <f>VLOOKUP(A1855,tab_funcao!$A$2:$C$115,3,FALSE)</f>
        <v>28 - Encargos Especiais</v>
      </c>
      <c r="G1855" s="15" t="str">
        <f t="shared" si="57"/>
        <v>0070 - CONTRIBUICAO AO INSTITUTO INTERAMERICANO DE COOPERACAO PARA</v>
      </c>
      <c r="H1855" s="15" t="s">
        <v>247</v>
      </c>
      <c r="I1855" s="16">
        <v>7880000</v>
      </c>
      <c r="J1855" s="16">
        <v>408000</v>
      </c>
      <c r="L1855" s="13">
        <v>25653291</v>
      </c>
    </row>
    <row r="1856" spans="1:12" x14ac:dyDescent="0.15">
      <c r="A1856" t="s">
        <v>218</v>
      </c>
      <c r="B1856" t="s">
        <v>219</v>
      </c>
      <c r="C1856" t="s">
        <v>2760</v>
      </c>
      <c r="D1856" t="s">
        <v>2761</v>
      </c>
      <c r="E1856" s="15" t="str">
        <f t="shared" si="56"/>
        <v>846 - OUTROS ENCARGOS ESPECIAIS</v>
      </c>
      <c r="F1856" s="15" t="str">
        <f>VLOOKUP(A1856,tab_funcao!$A$2:$C$115,3,FALSE)</f>
        <v>28 - Encargos Especiais</v>
      </c>
      <c r="G1856" s="15" t="str">
        <f t="shared" si="57"/>
        <v>0070 - CONTRIBUICAO AO INSTITUTO INTERAMERICANO DE COOPERACAO PARA</v>
      </c>
      <c r="H1856" s="15" t="s">
        <v>246</v>
      </c>
      <c r="I1856" s="16">
        <v>1000000</v>
      </c>
      <c r="J1856" s="16">
        <v>592001</v>
      </c>
      <c r="L1856" s="13">
        <v>544692</v>
      </c>
    </row>
    <row r="1857" spans="1:12" x14ac:dyDescent="0.15">
      <c r="A1857" t="s">
        <v>218</v>
      </c>
      <c r="B1857" t="s">
        <v>219</v>
      </c>
      <c r="C1857" t="s">
        <v>2762</v>
      </c>
      <c r="D1857" t="s">
        <v>2763</v>
      </c>
      <c r="E1857" s="15" t="str">
        <f t="shared" si="56"/>
        <v>846 - OUTROS ENCARGOS ESPECIAIS</v>
      </c>
      <c r="F1857" s="15" t="str">
        <f>VLOOKUP(A1857,tab_funcao!$A$2:$C$115,3,FALSE)</f>
        <v>28 - Encargos Especiais</v>
      </c>
      <c r="G1857" s="15" t="str">
        <f t="shared" si="57"/>
        <v>0073 - CONTRIBUICAO A ORGANIZACAO MUNDIAL DE SAUDE ANIMAL - OIE (MA</v>
      </c>
      <c r="H1857" s="15" t="s">
        <v>247</v>
      </c>
      <c r="I1857" s="16">
        <v>627000</v>
      </c>
      <c r="J1857" s="16">
        <v>408000</v>
      </c>
      <c r="L1857" s="13">
        <v>674038</v>
      </c>
    </row>
    <row r="1858" spans="1:12" x14ac:dyDescent="0.15">
      <c r="A1858" t="s">
        <v>218</v>
      </c>
      <c r="B1858" t="s">
        <v>219</v>
      </c>
      <c r="C1858" t="s">
        <v>2762</v>
      </c>
      <c r="D1858" t="s">
        <v>2763</v>
      </c>
      <c r="E1858" s="15" t="str">
        <f t="shared" si="56"/>
        <v>846 - OUTROS ENCARGOS ESPECIAIS</v>
      </c>
      <c r="F1858" s="15" t="str">
        <f>VLOOKUP(A1858,tab_funcao!$A$2:$C$115,3,FALSE)</f>
        <v>28 - Encargos Especiais</v>
      </c>
      <c r="G1858" s="15" t="str">
        <f t="shared" si="57"/>
        <v>0073 - CONTRIBUICAO A ORGANIZACAO MUNDIAL DE SAUDE ANIMAL - OIE (MA</v>
      </c>
      <c r="H1858" s="15" t="s">
        <v>246</v>
      </c>
      <c r="I1858" s="16">
        <v>627000</v>
      </c>
      <c r="J1858" s="16">
        <v>592001</v>
      </c>
      <c r="L1858" s="13">
        <v>544692</v>
      </c>
    </row>
    <row r="1859" spans="1:12" x14ac:dyDescent="0.15">
      <c r="A1859" t="s">
        <v>218</v>
      </c>
      <c r="B1859" t="s">
        <v>219</v>
      </c>
      <c r="C1859" t="s">
        <v>2764</v>
      </c>
      <c r="D1859" t="s">
        <v>2765</v>
      </c>
      <c r="E1859" s="15" t="str">
        <f t="shared" si="56"/>
        <v>846 - OUTROS ENCARGOS ESPECIAIS</v>
      </c>
      <c r="F1859" s="15" t="str">
        <f>VLOOKUP(A1859,tab_funcao!$A$2:$C$115,3,FALSE)</f>
        <v>28 - Encargos Especiais</v>
      </c>
      <c r="G1859" s="15" t="str">
        <f t="shared" si="57"/>
        <v>0074 - CONTRIBUICAO A ORGANIZACAO DAS NACOES UNIDAS PARA A ALIMENTA</v>
      </c>
      <c r="H1859" s="15" t="s">
        <v>247</v>
      </c>
      <c r="I1859" s="16">
        <v>7880000</v>
      </c>
      <c r="J1859" s="16">
        <v>408000</v>
      </c>
      <c r="L1859" s="13">
        <v>394038</v>
      </c>
    </row>
    <row r="1860" spans="1:12" x14ac:dyDescent="0.15">
      <c r="A1860" t="s">
        <v>218</v>
      </c>
      <c r="B1860" t="s">
        <v>219</v>
      </c>
      <c r="C1860" t="s">
        <v>2764</v>
      </c>
      <c r="D1860" t="s">
        <v>2765</v>
      </c>
      <c r="E1860" s="15" t="str">
        <f t="shared" si="56"/>
        <v>846 - OUTROS ENCARGOS ESPECIAIS</v>
      </c>
      <c r="F1860" s="15" t="str">
        <f>VLOOKUP(A1860,tab_funcao!$A$2:$C$115,3,FALSE)</f>
        <v>28 - Encargos Especiais</v>
      </c>
      <c r="G1860" s="15" t="str">
        <f t="shared" si="57"/>
        <v>0074 - CONTRIBUICAO A ORGANIZACAO DAS NACOES UNIDAS PARA A ALIMENTA</v>
      </c>
      <c r="H1860" s="15" t="s">
        <v>246</v>
      </c>
      <c r="I1860" s="16">
        <v>1000000</v>
      </c>
      <c r="J1860" s="16">
        <v>592001</v>
      </c>
      <c r="L1860" s="13">
        <v>544692</v>
      </c>
    </row>
    <row r="1861" spans="1:12" x14ac:dyDescent="0.15">
      <c r="A1861" t="s">
        <v>218</v>
      </c>
      <c r="B1861" t="s">
        <v>219</v>
      </c>
      <c r="C1861" t="s">
        <v>2766</v>
      </c>
      <c r="D1861" t="s">
        <v>2767</v>
      </c>
      <c r="E1861" s="15" t="str">
        <f t="shared" si="56"/>
        <v>846 - OUTROS ENCARGOS ESPECIAIS</v>
      </c>
      <c r="F1861" s="15" t="str">
        <f>VLOOKUP(A1861,tab_funcao!$A$2:$C$115,3,FALSE)</f>
        <v>28 - Encargos Especiais</v>
      </c>
      <c r="G1861" s="15" t="str">
        <f t="shared" si="57"/>
        <v>0087 - CONTRIBUICAO A UNIAO POSTAL UNIVERSAL - UPU (MC)</v>
      </c>
      <c r="H1861" s="15" t="s">
        <v>247</v>
      </c>
      <c r="I1861" s="16">
        <v>1697000</v>
      </c>
      <c r="J1861" s="16">
        <v>408000</v>
      </c>
      <c r="L1861" s="13">
        <v>2294038</v>
      </c>
    </row>
    <row r="1862" spans="1:12" x14ac:dyDescent="0.15">
      <c r="A1862" t="s">
        <v>218</v>
      </c>
      <c r="B1862" t="s">
        <v>219</v>
      </c>
      <c r="C1862" t="s">
        <v>2766</v>
      </c>
      <c r="D1862" t="s">
        <v>2767</v>
      </c>
      <c r="E1862" s="15" t="str">
        <f t="shared" si="56"/>
        <v>846 - OUTROS ENCARGOS ESPECIAIS</v>
      </c>
      <c r="F1862" s="15" t="str">
        <f>VLOOKUP(A1862,tab_funcao!$A$2:$C$115,3,FALSE)</f>
        <v>28 - Encargos Especiais</v>
      </c>
      <c r="G1862" s="15" t="str">
        <f t="shared" si="57"/>
        <v>0087 - CONTRIBUICAO A UNIAO POSTAL UNIVERSAL - UPU (MC)</v>
      </c>
      <c r="H1862" s="15" t="s">
        <v>246</v>
      </c>
      <c r="I1862" s="16">
        <v>1000000</v>
      </c>
      <c r="J1862" s="16">
        <v>592001</v>
      </c>
      <c r="L1862" s="13">
        <v>544692</v>
      </c>
    </row>
    <row r="1863" spans="1:12" x14ac:dyDescent="0.15">
      <c r="A1863" t="s">
        <v>218</v>
      </c>
      <c r="B1863" t="s">
        <v>219</v>
      </c>
      <c r="C1863" t="s">
        <v>2768</v>
      </c>
      <c r="D1863" t="s">
        <v>2769</v>
      </c>
      <c r="E1863" s="15" t="str">
        <f t="shared" si="56"/>
        <v>846 - OUTROS ENCARGOS ESPECIAIS</v>
      </c>
      <c r="F1863" s="15" t="str">
        <f>VLOOKUP(A1863,tab_funcao!$A$2:$C$115,3,FALSE)</f>
        <v>28 - Encargos Especiais</v>
      </c>
      <c r="G1863" s="15" t="str">
        <f t="shared" si="57"/>
        <v>0089 - CONTRIBUICAO A UNIAO INTERNACIONAL DE TELECOMUNICACOES - UIT</v>
      </c>
      <c r="H1863" s="15" t="s">
        <v>247</v>
      </c>
      <c r="I1863" s="16">
        <v>4303000</v>
      </c>
      <c r="J1863" s="16">
        <v>408000</v>
      </c>
      <c r="L1863" s="13">
        <v>394038</v>
      </c>
    </row>
    <row r="1864" spans="1:12" x14ac:dyDescent="0.15">
      <c r="A1864" t="s">
        <v>218</v>
      </c>
      <c r="B1864" t="s">
        <v>219</v>
      </c>
      <c r="C1864" t="s">
        <v>2768</v>
      </c>
      <c r="D1864" t="s">
        <v>2769</v>
      </c>
      <c r="E1864" s="15" t="str">
        <f t="shared" si="56"/>
        <v>846 - OUTROS ENCARGOS ESPECIAIS</v>
      </c>
      <c r="F1864" s="15" t="str">
        <f>VLOOKUP(A1864,tab_funcao!$A$2:$C$115,3,FALSE)</f>
        <v>28 - Encargos Especiais</v>
      </c>
      <c r="G1864" s="15" t="str">
        <f t="shared" si="57"/>
        <v>0089 - CONTRIBUICAO A UNIAO INTERNACIONAL DE TELECOMUNICACOES - UIT</v>
      </c>
      <c r="H1864" s="15" t="s">
        <v>246</v>
      </c>
      <c r="I1864" s="16">
        <v>1000000</v>
      </c>
      <c r="J1864" s="16">
        <v>592001</v>
      </c>
      <c r="K1864" s="13">
        <v>300000</v>
      </c>
      <c r="L1864" s="13">
        <v>7972949</v>
      </c>
    </row>
    <row r="1865" spans="1:12" x14ac:dyDescent="0.15">
      <c r="A1865" t="s">
        <v>218</v>
      </c>
      <c r="B1865" t="s">
        <v>219</v>
      </c>
      <c r="C1865" t="s">
        <v>2770</v>
      </c>
      <c r="D1865" t="s">
        <v>2771</v>
      </c>
      <c r="E1865" s="15" t="str">
        <f t="shared" si="56"/>
        <v>846 - OUTROS ENCARGOS ESPECIAIS</v>
      </c>
      <c r="F1865" s="15" t="str">
        <f>VLOOKUP(A1865,tab_funcao!$A$2:$C$115,3,FALSE)</f>
        <v>28 - Encargos Especiais</v>
      </c>
      <c r="G1865" s="15" t="str">
        <f t="shared" si="57"/>
        <v>008A - CONTRIBUICAO A ACADEMIA BRASILEIRA DE CIENCIAS - ABC</v>
      </c>
      <c r="H1865" s="15" t="s">
        <v>247</v>
      </c>
      <c r="I1865" s="16">
        <v>1937565</v>
      </c>
      <c r="J1865" s="16">
        <v>1632000</v>
      </c>
      <c r="L1865" s="13">
        <v>1984161</v>
      </c>
    </row>
    <row r="1866" spans="1:12" x14ac:dyDescent="0.15">
      <c r="A1866" t="s">
        <v>218</v>
      </c>
      <c r="B1866" t="s">
        <v>219</v>
      </c>
      <c r="C1866" t="s">
        <v>2770</v>
      </c>
      <c r="D1866" t="s">
        <v>2771</v>
      </c>
      <c r="E1866" s="15" t="str">
        <f t="shared" si="56"/>
        <v>846 - OUTROS ENCARGOS ESPECIAIS</v>
      </c>
      <c r="F1866" s="15" t="str">
        <f>VLOOKUP(A1866,tab_funcao!$A$2:$C$115,3,FALSE)</f>
        <v>28 - Encargos Especiais</v>
      </c>
      <c r="G1866" s="15" t="str">
        <f t="shared" si="57"/>
        <v>008A - CONTRIBUICAO A ACADEMIA BRASILEIRA DE CIENCIAS - ABC</v>
      </c>
      <c r="H1866" s="15" t="s">
        <v>246</v>
      </c>
      <c r="I1866" s="16">
        <v>1262435</v>
      </c>
      <c r="J1866" s="16">
        <v>2368000</v>
      </c>
      <c r="L1866" s="13">
        <v>2598300</v>
      </c>
    </row>
    <row r="1867" spans="1:12" x14ac:dyDescent="0.15">
      <c r="A1867" t="s">
        <v>218</v>
      </c>
      <c r="B1867" t="s">
        <v>219</v>
      </c>
      <c r="C1867" t="s">
        <v>2772</v>
      </c>
      <c r="D1867" t="s">
        <v>2773</v>
      </c>
      <c r="E1867" s="15" t="str">
        <f t="shared" si="56"/>
        <v>846 - OUTROS ENCARGOS ESPECIAIS</v>
      </c>
      <c r="F1867" s="15" t="str">
        <f>VLOOKUP(A1867,tab_funcao!$A$2:$C$115,3,FALSE)</f>
        <v>28 - Encargos Especiais</v>
      </c>
      <c r="G1867" s="15" t="str">
        <f t="shared" si="57"/>
        <v>0099 - CONTRIBUICAO AO CENTRO DE ESTUDOS MONETARIOS LATINO-AMERICAN</v>
      </c>
      <c r="H1867" s="15" t="s">
        <v>247</v>
      </c>
      <c r="I1867" s="15"/>
      <c r="J1867" s="16">
        <v>773390</v>
      </c>
      <c r="L1867" s="13">
        <v>746925</v>
      </c>
    </row>
    <row r="1868" spans="1:12" x14ac:dyDescent="0.15">
      <c r="A1868" t="s">
        <v>218</v>
      </c>
      <c r="B1868" t="s">
        <v>219</v>
      </c>
      <c r="C1868" t="s">
        <v>2772</v>
      </c>
      <c r="D1868" t="s">
        <v>2773</v>
      </c>
      <c r="E1868" s="15" t="str">
        <f t="shared" ref="E1868:E1931" si="58">A1868&amp;" - "&amp;B1868</f>
        <v>846 - OUTROS ENCARGOS ESPECIAIS</v>
      </c>
      <c r="F1868" s="15" t="str">
        <f>VLOOKUP(A1868,tab_funcao!$A$2:$C$115,3,FALSE)</f>
        <v>28 - Encargos Especiais</v>
      </c>
      <c r="G1868" s="15" t="str">
        <f t="shared" ref="G1868:G1931" si="59">C1868&amp;" - "&amp;D1868</f>
        <v>0099 - CONTRIBUICAO AO CENTRO DE ESTUDOS MONETARIOS LATINO-AMERICAN</v>
      </c>
      <c r="H1868" s="15" t="s">
        <v>246</v>
      </c>
      <c r="I1868" s="15"/>
      <c r="J1868" s="16">
        <v>1122175</v>
      </c>
      <c r="L1868" s="13">
        <v>1890135</v>
      </c>
    </row>
    <row r="1869" spans="1:12" x14ac:dyDescent="0.15">
      <c r="A1869" t="s">
        <v>218</v>
      </c>
      <c r="B1869" t="s">
        <v>219</v>
      </c>
      <c r="C1869" t="s">
        <v>2774</v>
      </c>
      <c r="D1869" t="s">
        <v>2775</v>
      </c>
      <c r="E1869" s="15" t="str">
        <f t="shared" si="58"/>
        <v>846 - OUTROS ENCARGOS ESPECIAIS</v>
      </c>
      <c r="F1869" s="15" t="str">
        <f>VLOOKUP(A1869,tab_funcao!$A$2:$C$115,3,FALSE)</f>
        <v>28 - Encargos Especiais</v>
      </c>
      <c r="G1869" s="15" t="str">
        <f t="shared" si="59"/>
        <v>009B - CONTRIBUICAO AO FUNDO PARA A CONVERGENCIA ESTRUTURAL DO MERC</v>
      </c>
      <c r="H1869" s="15" t="s">
        <v>247</v>
      </c>
      <c r="I1869" s="16">
        <v>1000000</v>
      </c>
      <c r="J1869" s="16">
        <v>408000</v>
      </c>
      <c r="L1869" s="13">
        <v>394038</v>
      </c>
    </row>
    <row r="1870" spans="1:12" x14ac:dyDescent="0.15">
      <c r="A1870" t="s">
        <v>218</v>
      </c>
      <c r="B1870" t="s">
        <v>219</v>
      </c>
      <c r="C1870" t="s">
        <v>2774</v>
      </c>
      <c r="D1870" t="s">
        <v>2775</v>
      </c>
      <c r="E1870" s="15" t="str">
        <f t="shared" si="58"/>
        <v>846 - OUTROS ENCARGOS ESPECIAIS</v>
      </c>
      <c r="F1870" s="15" t="str">
        <f>VLOOKUP(A1870,tab_funcao!$A$2:$C$115,3,FALSE)</f>
        <v>28 - Encargos Especiais</v>
      </c>
      <c r="G1870" s="15" t="str">
        <f t="shared" si="59"/>
        <v>009B - CONTRIBUICAO AO FUNDO PARA A CONVERGENCIA ESTRUTURAL DO MERC</v>
      </c>
      <c r="H1870" s="15" t="s">
        <v>246</v>
      </c>
      <c r="I1870" s="16">
        <v>1000000</v>
      </c>
      <c r="J1870" s="16">
        <v>592001</v>
      </c>
      <c r="L1870" s="13">
        <v>0</v>
      </c>
    </row>
    <row r="1871" spans="1:12" x14ac:dyDescent="0.15">
      <c r="A1871" t="s">
        <v>218</v>
      </c>
      <c r="B1871" t="s">
        <v>219</v>
      </c>
      <c r="C1871" t="s">
        <v>2776</v>
      </c>
      <c r="D1871" t="s">
        <v>2777</v>
      </c>
      <c r="E1871" s="15" t="str">
        <f t="shared" si="58"/>
        <v>846 - OUTROS ENCARGOS ESPECIAIS</v>
      </c>
      <c r="F1871" s="15" t="str">
        <f>VLOOKUP(A1871,tab_funcao!$A$2:$C$115,3,FALSE)</f>
        <v>28 - Encargos Especiais</v>
      </c>
      <c r="G1871" s="15" t="str">
        <f t="shared" si="59"/>
        <v>009K - COMPLEMENTACAO DE APOSENTADORIAS E PENSOES DA EXTINTA RFFSA</v>
      </c>
      <c r="H1871" s="15" t="s">
        <v>246</v>
      </c>
      <c r="I1871" s="15"/>
      <c r="J1871" s="16">
        <v>592910968</v>
      </c>
      <c r="L1871" s="13">
        <v>563910968</v>
      </c>
    </row>
    <row r="1872" spans="1:12" x14ac:dyDescent="0.15">
      <c r="A1872" t="s">
        <v>218</v>
      </c>
      <c r="B1872" t="s">
        <v>219</v>
      </c>
      <c r="C1872" t="s">
        <v>2778</v>
      </c>
      <c r="D1872" t="s">
        <v>2779</v>
      </c>
      <c r="E1872" s="15" t="str">
        <f t="shared" si="58"/>
        <v>846 - OUTROS ENCARGOS ESPECIAIS</v>
      </c>
      <c r="F1872" s="15" t="str">
        <f>VLOOKUP(A1872,tab_funcao!$A$2:$C$115,3,FALSE)</f>
        <v>28 - Encargos Especiais</v>
      </c>
      <c r="G1872" s="15" t="str">
        <f t="shared" si="59"/>
        <v>009O - PARTICIPACAO DA UNIAO NO CAPITAL - COMPANHIA DOCAS DO ESTADO</v>
      </c>
      <c r="H1872" s="15" t="s">
        <v>246</v>
      </c>
      <c r="I1872" s="15"/>
      <c r="J1872" s="16">
        <v>0</v>
      </c>
    </row>
    <row r="1873" spans="1:12" x14ac:dyDescent="0.15">
      <c r="A1873" t="s">
        <v>218</v>
      </c>
      <c r="B1873" t="s">
        <v>219</v>
      </c>
      <c r="C1873" t="s">
        <v>2780</v>
      </c>
      <c r="D1873" t="s">
        <v>2781</v>
      </c>
      <c r="E1873" s="15" t="str">
        <f t="shared" si="58"/>
        <v>846 - OUTROS ENCARGOS ESPECIAIS</v>
      </c>
      <c r="F1873" s="15" t="str">
        <f>VLOOKUP(A1873,tab_funcao!$A$2:$C$115,3,FALSE)</f>
        <v>28 - Encargos Especiais</v>
      </c>
      <c r="G1873" s="15" t="str">
        <f t="shared" si="59"/>
        <v>00AT - CONTRIBUICAO AO PROTOCOLO DE KIOTO (MCTI)</v>
      </c>
      <c r="H1873" s="15" t="s">
        <v>247</v>
      </c>
      <c r="I1873" s="16">
        <v>620000</v>
      </c>
      <c r="J1873" s="16">
        <v>408000</v>
      </c>
      <c r="L1873" s="13">
        <v>394038</v>
      </c>
    </row>
    <row r="1874" spans="1:12" x14ac:dyDescent="0.15">
      <c r="A1874" t="s">
        <v>218</v>
      </c>
      <c r="B1874" t="s">
        <v>219</v>
      </c>
      <c r="C1874" t="s">
        <v>2780</v>
      </c>
      <c r="D1874" t="s">
        <v>2781</v>
      </c>
      <c r="E1874" s="15" t="str">
        <f t="shared" si="58"/>
        <v>846 - OUTROS ENCARGOS ESPECIAIS</v>
      </c>
      <c r="F1874" s="15" t="str">
        <f>VLOOKUP(A1874,tab_funcao!$A$2:$C$115,3,FALSE)</f>
        <v>28 - Encargos Especiais</v>
      </c>
      <c r="G1874" s="15" t="str">
        <f t="shared" si="59"/>
        <v>00AT - CONTRIBUICAO AO PROTOCOLO DE KIOTO (MCTI)</v>
      </c>
      <c r="H1874" s="15" t="s">
        <v>246</v>
      </c>
      <c r="I1874" s="16">
        <v>620000</v>
      </c>
      <c r="J1874" s="16">
        <v>592001</v>
      </c>
      <c r="L1874" s="13">
        <v>544692</v>
      </c>
    </row>
    <row r="1875" spans="1:12" x14ac:dyDescent="0.15">
      <c r="A1875" t="s">
        <v>218</v>
      </c>
      <c r="B1875" t="s">
        <v>219</v>
      </c>
      <c r="C1875" t="s">
        <v>2782</v>
      </c>
      <c r="D1875" t="s">
        <v>2783</v>
      </c>
      <c r="E1875" s="15" t="str">
        <f t="shared" si="58"/>
        <v>846 - OUTROS ENCARGOS ESPECIAIS</v>
      </c>
      <c r="F1875" s="15" t="str">
        <f>VLOOKUP(A1875,tab_funcao!$A$2:$C$115,3,FALSE)</f>
        <v>28 - Encargos Especiais</v>
      </c>
      <c r="G1875" s="15" t="str">
        <f t="shared" si="59"/>
        <v>00B7 - CONTRIBUICAO A ORGANIZACAO DOS ESTADOS AMERICANOS - OEA (MRE</v>
      </c>
      <c r="H1875" s="15" t="s">
        <v>247</v>
      </c>
      <c r="I1875" s="16">
        <v>39000000</v>
      </c>
      <c r="J1875" s="16">
        <v>408000</v>
      </c>
      <c r="L1875" s="13">
        <v>57991895</v>
      </c>
    </row>
    <row r="1876" spans="1:12" x14ac:dyDescent="0.15">
      <c r="A1876" t="s">
        <v>218</v>
      </c>
      <c r="B1876" t="s">
        <v>219</v>
      </c>
      <c r="C1876" t="s">
        <v>2782</v>
      </c>
      <c r="D1876" t="s">
        <v>2783</v>
      </c>
      <c r="E1876" s="15" t="str">
        <f t="shared" si="58"/>
        <v>846 - OUTROS ENCARGOS ESPECIAIS</v>
      </c>
      <c r="F1876" s="15" t="str">
        <f>VLOOKUP(A1876,tab_funcao!$A$2:$C$115,3,FALSE)</f>
        <v>28 - Encargos Especiais</v>
      </c>
      <c r="G1876" s="15" t="str">
        <f t="shared" si="59"/>
        <v>00B7 - CONTRIBUICAO A ORGANIZACAO DOS ESTADOS AMERICANOS - OEA (MRE</v>
      </c>
      <c r="H1876" s="15" t="s">
        <v>246</v>
      </c>
      <c r="I1876" s="16">
        <v>1000000</v>
      </c>
      <c r="J1876" s="16">
        <v>592001</v>
      </c>
      <c r="L1876" s="13">
        <v>544692</v>
      </c>
    </row>
    <row r="1877" spans="1:12" x14ac:dyDescent="0.15">
      <c r="A1877" t="s">
        <v>218</v>
      </c>
      <c r="B1877" t="s">
        <v>219</v>
      </c>
      <c r="C1877" t="s">
        <v>2784</v>
      </c>
      <c r="D1877" t="s">
        <v>2785</v>
      </c>
      <c r="E1877" s="15" t="str">
        <f t="shared" si="58"/>
        <v>846 - OUTROS ENCARGOS ESPECIAIS</v>
      </c>
      <c r="F1877" s="15" t="str">
        <f>VLOOKUP(A1877,tab_funcao!$A$2:$C$115,3,FALSE)</f>
        <v>28 - Encargos Especiais</v>
      </c>
      <c r="G1877" s="15" t="str">
        <f t="shared" si="59"/>
        <v>00BA - CONTRIBUICAO A ORGANIZACAO DAS NACOES UNIDAS PARA A EDUCACAO</v>
      </c>
      <c r="H1877" s="15" t="s">
        <v>247</v>
      </c>
      <c r="I1877" s="16">
        <v>7880000</v>
      </c>
      <c r="J1877" s="16">
        <v>408000</v>
      </c>
      <c r="L1877" s="13">
        <v>15752154</v>
      </c>
    </row>
    <row r="1878" spans="1:12" x14ac:dyDescent="0.15">
      <c r="A1878" t="s">
        <v>218</v>
      </c>
      <c r="B1878" t="s">
        <v>219</v>
      </c>
      <c r="C1878" t="s">
        <v>2784</v>
      </c>
      <c r="D1878" t="s">
        <v>2785</v>
      </c>
      <c r="E1878" s="15" t="str">
        <f t="shared" si="58"/>
        <v>846 - OUTROS ENCARGOS ESPECIAIS</v>
      </c>
      <c r="F1878" s="15" t="str">
        <f>VLOOKUP(A1878,tab_funcao!$A$2:$C$115,3,FALSE)</f>
        <v>28 - Encargos Especiais</v>
      </c>
      <c r="G1878" s="15" t="str">
        <f t="shared" si="59"/>
        <v>00BA - CONTRIBUICAO A ORGANIZACAO DAS NACOES UNIDAS PARA A EDUCACAO</v>
      </c>
      <c r="H1878" s="15" t="s">
        <v>246</v>
      </c>
      <c r="I1878" s="16">
        <v>1000000</v>
      </c>
      <c r="J1878" s="16">
        <v>592001</v>
      </c>
      <c r="L1878" s="13">
        <v>544692</v>
      </c>
    </row>
    <row r="1879" spans="1:12" x14ac:dyDescent="0.15">
      <c r="A1879" t="s">
        <v>218</v>
      </c>
      <c r="B1879" t="s">
        <v>219</v>
      </c>
      <c r="C1879" t="s">
        <v>2786</v>
      </c>
      <c r="D1879" t="s">
        <v>2787</v>
      </c>
      <c r="E1879" s="15" t="str">
        <f t="shared" si="58"/>
        <v>846 - OUTROS ENCARGOS ESPECIAIS</v>
      </c>
      <c r="F1879" s="15" t="str">
        <f>VLOOKUP(A1879,tab_funcao!$A$2:$C$115,3,FALSE)</f>
        <v>28 - Encargos Especiais</v>
      </c>
      <c r="G1879" s="15" t="str">
        <f t="shared" si="59"/>
        <v>00BC - CONTRIBUICAO A AGENCIA BRASILEIRO-ARGENTINA DE CONTABILIDADE</v>
      </c>
      <c r="H1879" s="15" t="s">
        <v>247</v>
      </c>
      <c r="I1879" s="16">
        <v>7880000</v>
      </c>
      <c r="J1879" s="16">
        <v>408000</v>
      </c>
      <c r="L1879" s="13">
        <v>7394038</v>
      </c>
    </row>
    <row r="1880" spans="1:12" x14ac:dyDescent="0.15">
      <c r="A1880" t="s">
        <v>218</v>
      </c>
      <c r="B1880" t="s">
        <v>219</v>
      </c>
      <c r="C1880" t="s">
        <v>2786</v>
      </c>
      <c r="D1880" t="s">
        <v>2787</v>
      </c>
      <c r="E1880" s="15" t="str">
        <f t="shared" si="58"/>
        <v>846 - OUTROS ENCARGOS ESPECIAIS</v>
      </c>
      <c r="F1880" s="15" t="str">
        <f>VLOOKUP(A1880,tab_funcao!$A$2:$C$115,3,FALSE)</f>
        <v>28 - Encargos Especiais</v>
      </c>
      <c r="G1880" s="15" t="str">
        <f t="shared" si="59"/>
        <v>00BC - CONTRIBUICAO A AGENCIA BRASILEIRO-ARGENTINA DE CONTABILIDADE</v>
      </c>
      <c r="H1880" s="15" t="s">
        <v>246</v>
      </c>
      <c r="I1880" s="16">
        <v>1000000</v>
      </c>
      <c r="J1880" s="16">
        <v>592001</v>
      </c>
      <c r="L1880" s="13">
        <v>2273052</v>
      </c>
    </row>
    <row r="1881" spans="1:12" x14ac:dyDescent="0.15">
      <c r="A1881" t="s">
        <v>218</v>
      </c>
      <c r="B1881" t="s">
        <v>219</v>
      </c>
      <c r="C1881" t="s">
        <v>2788</v>
      </c>
      <c r="D1881" t="s">
        <v>2789</v>
      </c>
      <c r="E1881" s="15" t="str">
        <f t="shared" si="58"/>
        <v>846 - OUTROS ENCARGOS ESPECIAIS</v>
      </c>
      <c r="F1881" s="15" t="str">
        <f>VLOOKUP(A1881,tab_funcao!$A$2:$C$115,3,FALSE)</f>
        <v>28 - Encargos Especiais</v>
      </c>
      <c r="G1881" s="15" t="str">
        <f t="shared" si="59"/>
        <v>00BG - CONTRIBUICAO A COMISSAO PREPARATORIA DA ORGANIZACAO DO TRATA</v>
      </c>
      <c r="H1881" s="15" t="s">
        <v>247</v>
      </c>
      <c r="I1881" s="16">
        <v>7880000</v>
      </c>
      <c r="J1881" s="16">
        <v>408000</v>
      </c>
      <c r="L1881" s="13">
        <v>7988962</v>
      </c>
    </row>
    <row r="1882" spans="1:12" x14ac:dyDescent="0.15">
      <c r="A1882" t="s">
        <v>218</v>
      </c>
      <c r="B1882" t="s">
        <v>219</v>
      </c>
      <c r="C1882" t="s">
        <v>2788</v>
      </c>
      <c r="D1882" t="s">
        <v>2789</v>
      </c>
      <c r="E1882" s="15" t="str">
        <f t="shared" si="58"/>
        <v>846 - OUTROS ENCARGOS ESPECIAIS</v>
      </c>
      <c r="F1882" s="15" t="str">
        <f>VLOOKUP(A1882,tab_funcao!$A$2:$C$115,3,FALSE)</f>
        <v>28 - Encargos Especiais</v>
      </c>
      <c r="G1882" s="15" t="str">
        <f t="shared" si="59"/>
        <v>00BG - CONTRIBUICAO A COMISSAO PREPARATORIA DA ORGANIZACAO DO TRATA</v>
      </c>
      <c r="H1882" s="15" t="s">
        <v>246</v>
      </c>
      <c r="I1882" s="16">
        <v>1000000</v>
      </c>
      <c r="J1882" s="16">
        <v>592001</v>
      </c>
      <c r="L1882" s="13">
        <v>544692</v>
      </c>
    </row>
    <row r="1883" spans="1:12" x14ac:dyDescent="0.15">
      <c r="A1883" t="s">
        <v>218</v>
      </c>
      <c r="B1883" t="s">
        <v>219</v>
      </c>
      <c r="C1883" t="s">
        <v>2790</v>
      </c>
      <c r="D1883" t="s">
        <v>2791</v>
      </c>
      <c r="E1883" s="15" t="str">
        <f t="shared" si="58"/>
        <v>846 - OUTROS ENCARGOS ESPECIAIS</v>
      </c>
      <c r="F1883" s="15" t="str">
        <f>VLOOKUP(A1883,tab_funcao!$A$2:$C$115,3,FALSE)</f>
        <v>28 - Encargos Especiais</v>
      </c>
      <c r="G1883" s="15" t="str">
        <f t="shared" si="59"/>
        <v>00BU - CONTRIBUICAO AO TRIBUNAL INTERNACIONAL DO DIREITO DO MAR - T</v>
      </c>
      <c r="H1883" s="15" t="s">
        <v>247</v>
      </c>
      <c r="I1883" s="16">
        <v>2121000</v>
      </c>
      <c r="J1883" s="16">
        <v>408000</v>
      </c>
      <c r="L1883" s="13">
        <v>2194038</v>
      </c>
    </row>
    <row r="1884" spans="1:12" x14ac:dyDescent="0.15">
      <c r="A1884" t="s">
        <v>218</v>
      </c>
      <c r="B1884" t="s">
        <v>219</v>
      </c>
      <c r="C1884" t="s">
        <v>2790</v>
      </c>
      <c r="D1884" t="s">
        <v>2791</v>
      </c>
      <c r="E1884" s="15" t="str">
        <f t="shared" si="58"/>
        <v>846 - OUTROS ENCARGOS ESPECIAIS</v>
      </c>
      <c r="F1884" s="15" t="str">
        <f>VLOOKUP(A1884,tab_funcao!$A$2:$C$115,3,FALSE)</f>
        <v>28 - Encargos Especiais</v>
      </c>
      <c r="G1884" s="15" t="str">
        <f t="shared" si="59"/>
        <v>00BU - CONTRIBUICAO AO TRIBUNAL INTERNACIONAL DO DIREITO DO MAR - T</v>
      </c>
      <c r="H1884" s="15" t="s">
        <v>246</v>
      </c>
      <c r="I1884" s="16">
        <v>1000000</v>
      </c>
      <c r="J1884" s="16">
        <v>592001</v>
      </c>
      <c r="K1884" s="13">
        <v>1000000</v>
      </c>
      <c r="L1884" s="13">
        <v>544692</v>
      </c>
    </row>
    <row r="1885" spans="1:12" x14ac:dyDescent="0.15">
      <c r="A1885" t="s">
        <v>218</v>
      </c>
      <c r="B1885" t="s">
        <v>219</v>
      </c>
      <c r="C1885" t="s">
        <v>2792</v>
      </c>
      <c r="D1885" t="s">
        <v>2793</v>
      </c>
      <c r="E1885" s="15" t="str">
        <f t="shared" si="58"/>
        <v>846 - OUTROS ENCARGOS ESPECIAIS</v>
      </c>
      <c r="F1885" s="15" t="str">
        <f>VLOOKUP(A1885,tab_funcao!$A$2:$C$115,3,FALSE)</f>
        <v>28 - Encargos Especiais</v>
      </c>
      <c r="G1885" s="15" t="str">
        <f t="shared" si="59"/>
        <v>00CW - SUBVENCAO ECONOMICA DESTINADA A IMPLEMENTACAO DE PROJETOS DE</v>
      </c>
      <c r="H1885" s="15" t="s">
        <v>247</v>
      </c>
      <c r="I1885" s="15"/>
      <c r="J1885" s="16">
        <v>183600000</v>
      </c>
      <c r="L1885" s="13">
        <v>20400371</v>
      </c>
    </row>
    <row r="1886" spans="1:12" x14ac:dyDescent="0.15">
      <c r="A1886" t="s">
        <v>218</v>
      </c>
      <c r="B1886" t="s">
        <v>219</v>
      </c>
      <c r="C1886" t="s">
        <v>2792</v>
      </c>
      <c r="D1886" t="s">
        <v>2793</v>
      </c>
      <c r="E1886" s="15" t="str">
        <f t="shared" si="58"/>
        <v>846 - OUTROS ENCARGOS ESPECIAIS</v>
      </c>
      <c r="F1886" s="15" t="str">
        <f>VLOOKUP(A1886,tab_funcao!$A$2:$C$115,3,FALSE)</f>
        <v>28 - Encargos Especiais</v>
      </c>
      <c r="G1886" s="15" t="str">
        <f t="shared" si="59"/>
        <v>00CW - SUBVENCAO ECONOMICA DESTINADA A IMPLEMENTACAO DE PROJETOS DE</v>
      </c>
      <c r="H1886" s="15" t="s">
        <v>246</v>
      </c>
      <c r="I1886" s="15"/>
      <c r="J1886" s="16">
        <v>266400000</v>
      </c>
      <c r="L1886" s="13">
        <v>247308646</v>
      </c>
    </row>
    <row r="1887" spans="1:12" x14ac:dyDescent="0.15">
      <c r="A1887" t="s">
        <v>218</v>
      </c>
      <c r="B1887" t="s">
        <v>219</v>
      </c>
      <c r="C1887" t="s">
        <v>2794</v>
      </c>
      <c r="D1887" t="s">
        <v>2793</v>
      </c>
      <c r="E1887" s="15" t="str">
        <f t="shared" si="58"/>
        <v>846 - OUTROS ENCARGOS ESPECIAIS</v>
      </c>
      <c r="F1887" s="15" t="str">
        <f>VLOOKUP(A1887,tab_funcao!$A$2:$C$115,3,FALSE)</f>
        <v>28 - Encargos Especiais</v>
      </c>
      <c r="G1887" s="15" t="str">
        <f t="shared" si="59"/>
        <v>00CX - SUBVENCAO ECONOMICA DESTINADA A IMPLEMENTACAO DE PROJETOS DE</v>
      </c>
      <c r="H1887" s="15" t="s">
        <v>247</v>
      </c>
      <c r="I1887" s="16">
        <v>88292502</v>
      </c>
      <c r="J1887" s="16">
        <v>135394402</v>
      </c>
      <c r="L1887" s="13">
        <v>20400371</v>
      </c>
    </row>
    <row r="1888" spans="1:12" x14ac:dyDescent="0.15">
      <c r="A1888" t="s">
        <v>218</v>
      </c>
      <c r="B1888" t="s">
        <v>219</v>
      </c>
      <c r="C1888" t="s">
        <v>2794</v>
      </c>
      <c r="D1888" t="s">
        <v>2793</v>
      </c>
      <c r="E1888" s="15" t="str">
        <f t="shared" si="58"/>
        <v>846 - OUTROS ENCARGOS ESPECIAIS</v>
      </c>
      <c r="F1888" s="15" t="str">
        <f>VLOOKUP(A1888,tab_funcao!$A$2:$C$115,3,FALSE)</f>
        <v>28 - Encargos Especiais</v>
      </c>
      <c r="G1888" s="15" t="str">
        <f t="shared" si="59"/>
        <v>00CX - SUBVENCAO ECONOMICA DESTINADA A IMPLEMENTACAO DE PROJETOS DE</v>
      </c>
      <c r="H1888" s="15" t="s">
        <v>246</v>
      </c>
      <c r="I1888" s="16">
        <v>19314795</v>
      </c>
      <c r="J1888" s="16">
        <v>196454622</v>
      </c>
      <c r="L1888" s="13">
        <v>126198015</v>
      </c>
    </row>
    <row r="1889" spans="1:12" x14ac:dyDescent="0.15">
      <c r="A1889" t="s">
        <v>218</v>
      </c>
      <c r="B1889" t="s">
        <v>219</v>
      </c>
      <c r="C1889" t="s">
        <v>2795</v>
      </c>
      <c r="D1889" t="s">
        <v>2796</v>
      </c>
      <c r="E1889" s="15" t="str">
        <f t="shared" si="58"/>
        <v>846 - OUTROS ENCARGOS ESPECIAIS</v>
      </c>
      <c r="F1889" s="15" t="str">
        <f>VLOOKUP(A1889,tab_funcao!$A$2:$C$115,3,FALSE)</f>
        <v>28 - Encargos Especiais</v>
      </c>
      <c r="G1889" s="15" t="str">
        <f t="shared" si="59"/>
        <v>00DN - CONTRIBUICAO VOLUNTARIA AO CENTRO-SUL - CS (MRE)</v>
      </c>
      <c r="H1889" s="15" t="s">
        <v>247</v>
      </c>
      <c r="I1889" s="16">
        <v>140000</v>
      </c>
      <c r="J1889" s="16">
        <v>408000</v>
      </c>
      <c r="L1889" s="13">
        <v>394038</v>
      </c>
    </row>
    <row r="1890" spans="1:12" x14ac:dyDescent="0.15">
      <c r="A1890" t="s">
        <v>218</v>
      </c>
      <c r="B1890" t="s">
        <v>219</v>
      </c>
      <c r="C1890" t="s">
        <v>2795</v>
      </c>
      <c r="D1890" t="s">
        <v>2796</v>
      </c>
      <c r="E1890" s="15" t="str">
        <f t="shared" si="58"/>
        <v>846 - OUTROS ENCARGOS ESPECIAIS</v>
      </c>
      <c r="F1890" s="15" t="str">
        <f>VLOOKUP(A1890,tab_funcao!$A$2:$C$115,3,FALSE)</f>
        <v>28 - Encargos Especiais</v>
      </c>
      <c r="G1890" s="15" t="str">
        <f t="shared" si="59"/>
        <v>00DN - CONTRIBUICAO VOLUNTARIA AO CENTRO-SUL - CS (MRE)</v>
      </c>
      <c r="H1890" s="15" t="s">
        <v>246</v>
      </c>
      <c r="I1890" s="16">
        <v>140000</v>
      </c>
      <c r="J1890" s="16">
        <v>592001</v>
      </c>
      <c r="L1890" s="13">
        <v>544692</v>
      </c>
    </row>
    <row r="1891" spans="1:12" x14ac:dyDescent="0.15">
      <c r="A1891" t="s">
        <v>218</v>
      </c>
      <c r="B1891" t="s">
        <v>219</v>
      </c>
      <c r="C1891" t="s">
        <v>2797</v>
      </c>
      <c r="D1891" t="s">
        <v>2798</v>
      </c>
      <c r="E1891" s="15" t="str">
        <f t="shared" si="58"/>
        <v>846 - OUTROS ENCARGOS ESPECIAIS</v>
      </c>
      <c r="F1891" s="15" t="str">
        <f>VLOOKUP(A1891,tab_funcao!$A$2:$C$115,3,FALSE)</f>
        <v>28 - Encargos Especiais</v>
      </c>
      <c r="G1891" s="15" t="str">
        <f t="shared" si="59"/>
        <v>00E0 - CONTRIBUICAO VOLUNTARIA A REDE INTERNACIONAL DE CENTROS DE A</v>
      </c>
      <c r="H1891" s="15" t="s">
        <v>247</v>
      </c>
      <c r="I1891" s="15"/>
      <c r="J1891" s="16">
        <v>408000</v>
      </c>
      <c r="L1891" s="13">
        <v>394038</v>
      </c>
    </row>
    <row r="1892" spans="1:12" x14ac:dyDescent="0.15">
      <c r="A1892" t="s">
        <v>218</v>
      </c>
      <c r="B1892" t="s">
        <v>219</v>
      </c>
      <c r="C1892" t="s">
        <v>2797</v>
      </c>
      <c r="D1892" t="s">
        <v>2798</v>
      </c>
      <c r="E1892" s="15" t="str">
        <f t="shared" si="58"/>
        <v>846 - OUTROS ENCARGOS ESPECIAIS</v>
      </c>
      <c r="F1892" s="15" t="str">
        <f>VLOOKUP(A1892,tab_funcao!$A$2:$C$115,3,FALSE)</f>
        <v>28 - Encargos Especiais</v>
      </c>
      <c r="G1892" s="15" t="str">
        <f t="shared" si="59"/>
        <v>00E0 - CONTRIBUICAO VOLUNTARIA A REDE INTERNACIONAL DE CENTROS DE A</v>
      </c>
      <c r="H1892" s="15" t="s">
        <v>246</v>
      </c>
      <c r="I1892" s="15"/>
      <c r="J1892" s="16">
        <v>592001</v>
      </c>
      <c r="L1892" s="13">
        <v>0</v>
      </c>
    </row>
    <row r="1893" spans="1:12" x14ac:dyDescent="0.15">
      <c r="A1893" t="s">
        <v>218</v>
      </c>
      <c r="B1893" t="s">
        <v>219</v>
      </c>
      <c r="C1893" t="s">
        <v>2799</v>
      </c>
      <c r="D1893" t="s">
        <v>2800</v>
      </c>
      <c r="E1893" s="15" t="str">
        <f t="shared" si="58"/>
        <v>846 - OUTROS ENCARGOS ESPECIAIS</v>
      </c>
      <c r="F1893" s="15" t="str">
        <f>VLOOKUP(A1893,tab_funcao!$A$2:$C$115,3,FALSE)</f>
        <v>28 - Encargos Especiais</v>
      </c>
      <c r="G1893" s="15" t="str">
        <f t="shared" si="59"/>
        <v>00E8 - CONTRIBUICAO A ORGANIZACAO INTERNACIONAL PARA AS MIGRACOES -</v>
      </c>
      <c r="H1893" s="15" t="s">
        <v>247</v>
      </c>
      <c r="I1893" s="16">
        <v>1000000</v>
      </c>
      <c r="J1893" s="16">
        <v>408000</v>
      </c>
      <c r="L1893" s="13">
        <v>394038</v>
      </c>
    </row>
    <row r="1894" spans="1:12" x14ac:dyDescent="0.15">
      <c r="A1894" t="s">
        <v>218</v>
      </c>
      <c r="B1894" t="s">
        <v>219</v>
      </c>
      <c r="C1894" t="s">
        <v>2799</v>
      </c>
      <c r="D1894" t="s">
        <v>2800</v>
      </c>
      <c r="E1894" s="15" t="str">
        <f t="shared" si="58"/>
        <v>846 - OUTROS ENCARGOS ESPECIAIS</v>
      </c>
      <c r="F1894" s="15" t="str">
        <f>VLOOKUP(A1894,tab_funcao!$A$2:$C$115,3,FALSE)</f>
        <v>28 - Encargos Especiais</v>
      </c>
      <c r="G1894" s="15" t="str">
        <f t="shared" si="59"/>
        <v>00E8 - CONTRIBUICAO A ORGANIZACAO INTERNACIONAL PARA AS MIGRACOES -</v>
      </c>
      <c r="H1894" s="15" t="s">
        <v>246</v>
      </c>
      <c r="I1894" s="16">
        <v>1000000</v>
      </c>
      <c r="J1894" s="16">
        <v>592001</v>
      </c>
      <c r="L1894" s="13">
        <v>544692</v>
      </c>
    </row>
    <row r="1895" spans="1:12" x14ac:dyDescent="0.15">
      <c r="A1895" t="s">
        <v>218</v>
      </c>
      <c r="B1895" t="s">
        <v>219</v>
      </c>
      <c r="C1895" t="s">
        <v>2801</v>
      </c>
      <c r="D1895" t="s">
        <v>2802</v>
      </c>
      <c r="E1895" s="15" t="str">
        <f t="shared" si="58"/>
        <v>846 - OUTROS ENCARGOS ESPECIAIS</v>
      </c>
      <c r="F1895" s="15" t="str">
        <f>VLOOKUP(A1895,tab_funcao!$A$2:$C$115,3,FALSE)</f>
        <v>28 - Encargos Especiais</v>
      </c>
      <c r="G1895" s="15" t="str">
        <f t="shared" si="59"/>
        <v>00ED - INTEGRALIZACAO DE COTAS DO FUNDO GARANTIDOR DE CREDITO PARA</v>
      </c>
      <c r="H1895" s="15" t="s">
        <v>247</v>
      </c>
      <c r="I1895" s="15"/>
      <c r="J1895" s="15"/>
      <c r="L1895" s="13">
        <v>20000000000</v>
      </c>
    </row>
    <row r="1896" spans="1:12" x14ac:dyDescent="0.15">
      <c r="A1896" t="s">
        <v>218</v>
      </c>
      <c r="B1896" t="s">
        <v>219</v>
      </c>
      <c r="C1896" t="s">
        <v>2803</v>
      </c>
      <c r="D1896" t="s">
        <v>2804</v>
      </c>
      <c r="E1896" s="15" t="str">
        <f t="shared" si="58"/>
        <v>846 - OUTROS ENCARGOS ESPECIAIS</v>
      </c>
      <c r="F1896" s="15" t="str">
        <f>VLOOKUP(A1896,tab_funcao!$A$2:$C$115,3,FALSE)</f>
        <v>28 - Encargos Especiais</v>
      </c>
      <c r="G1896" s="15" t="str">
        <f t="shared" si="59"/>
        <v>00EE - INTEGRALIZACAO DE COTAS NO FUNDO GARANTIDOR DE OPERACOES (FG</v>
      </c>
      <c r="H1896" s="15" t="s">
        <v>247</v>
      </c>
      <c r="I1896" s="15"/>
      <c r="J1896" s="15"/>
      <c r="L1896" s="13">
        <v>38093233748</v>
      </c>
    </row>
    <row r="1897" spans="1:12" x14ac:dyDescent="0.15">
      <c r="A1897" t="s">
        <v>218</v>
      </c>
      <c r="B1897" t="s">
        <v>219</v>
      </c>
      <c r="C1897" t="s">
        <v>2805</v>
      </c>
      <c r="D1897" t="s">
        <v>2806</v>
      </c>
      <c r="E1897" s="15" t="str">
        <f t="shared" si="58"/>
        <v>846 - OUTROS ENCARGOS ESPECIAIS</v>
      </c>
      <c r="F1897" s="15" t="str">
        <f>VLOOKUP(A1897,tab_funcao!$A$2:$C$115,3,FALSE)</f>
        <v>28 - Encargos Especiais</v>
      </c>
      <c r="G1897" s="15" t="str">
        <f t="shared" si="59"/>
        <v>00F4 - CONTRIBUICAO AO PROTOCOLO DE MONTREAL SOBRE SUBSTANCIAS QUE</v>
      </c>
      <c r="H1897" s="15" t="s">
        <v>247</v>
      </c>
      <c r="I1897" s="16">
        <v>538000</v>
      </c>
      <c r="J1897" s="16">
        <v>408000</v>
      </c>
      <c r="L1897" s="13">
        <v>1506762</v>
      </c>
    </row>
    <row r="1898" spans="1:12" x14ac:dyDescent="0.15">
      <c r="A1898" t="s">
        <v>218</v>
      </c>
      <c r="B1898" t="s">
        <v>219</v>
      </c>
      <c r="C1898" t="s">
        <v>2805</v>
      </c>
      <c r="D1898" t="s">
        <v>2806</v>
      </c>
      <c r="E1898" s="15" t="str">
        <f t="shared" si="58"/>
        <v>846 - OUTROS ENCARGOS ESPECIAIS</v>
      </c>
      <c r="F1898" s="15" t="str">
        <f>VLOOKUP(A1898,tab_funcao!$A$2:$C$115,3,FALSE)</f>
        <v>28 - Encargos Especiais</v>
      </c>
      <c r="G1898" s="15" t="str">
        <f t="shared" si="59"/>
        <v>00F4 - CONTRIBUICAO AO PROTOCOLO DE MONTREAL SOBRE SUBSTANCIAS QUE</v>
      </c>
      <c r="H1898" s="15" t="s">
        <v>246</v>
      </c>
      <c r="I1898" s="16">
        <v>538000</v>
      </c>
      <c r="J1898" s="16">
        <v>592001</v>
      </c>
      <c r="L1898" s="13">
        <v>544692</v>
      </c>
    </row>
    <row r="1899" spans="1:12" x14ac:dyDescent="0.15">
      <c r="A1899" t="s">
        <v>218</v>
      </c>
      <c r="B1899" t="s">
        <v>219</v>
      </c>
      <c r="C1899" t="s">
        <v>2807</v>
      </c>
      <c r="D1899" t="s">
        <v>2808</v>
      </c>
      <c r="E1899" s="15" t="str">
        <f t="shared" si="58"/>
        <v>846 - OUTROS ENCARGOS ESPECIAIS</v>
      </c>
      <c r="F1899" s="15" t="str">
        <f>VLOOKUP(A1899,tab_funcao!$A$2:$C$115,3,FALSE)</f>
        <v>28 - Encargos Especiais</v>
      </c>
      <c r="G1899" s="15" t="str">
        <f t="shared" si="59"/>
        <v>00F7 - CONTRIBUICAO A ASSOCIACAO BRASILEIRA DAS INSTITUICOES DE PES</v>
      </c>
      <c r="H1899" s="15" t="s">
        <v>247</v>
      </c>
      <c r="I1899" s="16">
        <v>169537</v>
      </c>
      <c r="J1899" s="16">
        <v>142800</v>
      </c>
      <c r="L1899" s="13">
        <v>137913</v>
      </c>
    </row>
    <row r="1900" spans="1:12" x14ac:dyDescent="0.15">
      <c r="A1900" t="s">
        <v>218</v>
      </c>
      <c r="B1900" t="s">
        <v>219</v>
      </c>
      <c r="C1900" t="s">
        <v>2807</v>
      </c>
      <c r="D1900" t="s">
        <v>2808</v>
      </c>
      <c r="E1900" s="15" t="str">
        <f t="shared" si="58"/>
        <v>846 - OUTROS ENCARGOS ESPECIAIS</v>
      </c>
      <c r="F1900" s="15" t="str">
        <f>VLOOKUP(A1900,tab_funcao!$A$2:$C$115,3,FALSE)</f>
        <v>28 - Encargos Especiais</v>
      </c>
      <c r="G1900" s="15" t="str">
        <f t="shared" si="59"/>
        <v>00F7 - CONTRIBUICAO A ASSOCIACAO BRASILEIRA DAS INSTITUICOES DE PES</v>
      </c>
      <c r="H1900" s="15" t="s">
        <v>246</v>
      </c>
      <c r="I1900" s="16">
        <v>110463</v>
      </c>
      <c r="J1900" s="16">
        <v>207200</v>
      </c>
      <c r="L1900" s="13">
        <v>2042352</v>
      </c>
    </row>
    <row r="1901" spans="1:12" x14ac:dyDescent="0.15">
      <c r="A1901" t="s">
        <v>218</v>
      </c>
      <c r="B1901" t="s">
        <v>219</v>
      </c>
      <c r="C1901" t="s">
        <v>2809</v>
      </c>
      <c r="D1901" t="s">
        <v>2810</v>
      </c>
      <c r="E1901" s="15" t="str">
        <f t="shared" si="58"/>
        <v>846 - OUTROS ENCARGOS ESPECIAIS</v>
      </c>
      <c r="F1901" s="15" t="str">
        <f>VLOOKUP(A1901,tab_funcao!$A$2:$C$115,3,FALSE)</f>
        <v>28 - Encargos Especiais</v>
      </c>
      <c r="G1901" s="15" t="str">
        <f t="shared" si="59"/>
        <v>00F8 - CONTRIBUICAO A SOCIEDADE BRASILEIRA PARA O PROGRESSO DA CIEN</v>
      </c>
      <c r="H1901" s="15" t="s">
        <v>247</v>
      </c>
      <c r="I1901" s="16">
        <v>1937565</v>
      </c>
      <c r="J1901" s="16">
        <v>1632000</v>
      </c>
      <c r="L1901" s="13">
        <v>1576153</v>
      </c>
    </row>
    <row r="1902" spans="1:12" x14ac:dyDescent="0.15">
      <c r="A1902" t="s">
        <v>218</v>
      </c>
      <c r="B1902" t="s">
        <v>219</v>
      </c>
      <c r="C1902" t="s">
        <v>2809</v>
      </c>
      <c r="D1902" t="s">
        <v>2810</v>
      </c>
      <c r="E1902" s="15" t="str">
        <f t="shared" si="58"/>
        <v>846 - OUTROS ENCARGOS ESPECIAIS</v>
      </c>
      <c r="F1902" s="15" t="str">
        <f>VLOOKUP(A1902,tab_funcao!$A$2:$C$115,3,FALSE)</f>
        <v>28 - Encargos Especiais</v>
      </c>
      <c r="G1902" s="15" t="str">
        <f t="shared" si="59"/>
        <v>00F8 - CONTRIBUICAO A SOCIEDADE BRASILEIRA PARA O PROGRESSO DA CIEN</v>
      </c>
      <c r="H1902" s="15" t="s">
        <v>246</v>
      </c>
      <c r="I1902" s="16">
        <v>1262435</v>
      </c>
      <c r="J1902" s="16">
        <v>2368000</v>
      </c>
      <c r="L1902" s="13">
        <v>4649808</v>
      </c>
    </row>
    <row r="1903" spans="1:12" x14ac:dyDescent="0.15">
      <c r="A1903" t="s">
        <v>218</v>
      </c>
      <c r="B1903" t="s">
        <v>219</v>
      </c>
      <c r="C1903" t="s">
        <v>2811</v>
      </c>
      <c r="D1903" t="s">
        <v>2812</v>
      </c>
      <c r="E1903" s="15" t="str">
        <f t="shared" si="58"/>
        <v>846 - OUTROS ENCARGOS ESPECIAIS</v>
      </c>
      <c r="F1903" s="15" t="str">
        <f>VLOOKUP(A1903,tab_funcao!$A$2:$C$115,3,FALSE)</f>
        <v>28 - Encargos Especiais</v>
      </c>
      <c r="G1903" s="15" t="str">
        <f t="shared" si="59"/>
        <v>00G5 - CONTRIBUICAO DA UNIAO, DE SUAS AUTARQUIAS E FUNDACOES PARA O</v>
      </c>
      <c r="H1903" s="15" t="s">
        <v>246</v>
      </c>
      <c r="I1903" s="16">
        <v>798217305</v>
      </c>
      <c r="J1903" s="16">
        <v>776604336</v>
      </c>
      <c r="K1903" s="13">
        <v>798217305</v>
      </c>
      <c r="L1903" s="13">
        <v>511604336</v>
      </c>
    </row>
    <row r="1904" spans="1:12" x14ac:dyDescent="0.15">
      <c r="A1904" t="s">
        <v>218</v>
      </c>
      <c r="B1904" t="s">
        <v>219</v>
      </c>
      <c r="C1904" t="s">
        <v>2813</v>
      </c>
      <c r="D1904" t="s">
        <v>2814</v>
      </c>
      <c r="E1904" s="15" t="str">
        <f t="shared" si="58"/>
        <v>846 - OUTROS ENCARGOS ESPECIAIS</v>
      </c>
      <c r="F1904" s="15" t="str">
        <f>VLOOKUP(A1904,tab_funcao!$A$2:$C$115,3,FALSE)</f>
        <v>28 - Encargos Especiais</v>
      </c>
      <c r="G1904" s="15" t="str">
        <f t="shared" si="59"/>
        <v>00GT - CONTRIBUICAO AO PARLAMENTO DO MERCOSUL - PARLASUL (MRE)</v>
      </c>
      <c r="H1904" s="15" t="s">
        <v>247</v>
      </c>
      <c r="I1904" s="16">
        <v>4302000</v>
      </c>
      <c r="J1904" s="16">
        <v>408000</v>
      </c>
      <c r="L1904" s="13">
        <v>6654038</v>
      </c>
    </row>
    <row r="1905" spans="1:12" x14ac:dyDescent="0.15">
      <c r="A1905" t="s">
        <v>218</v>
      </c>
      <c r="B1905" t="s">
        <v>219</v>
      </c>
      <c r="C1905" t="s">
        <v>2813</v>
      </c>
      <c r="D1905" t="s">
        <v>2814</v>
      </c>
      <c r="E1905" s="15" t="str">
        <f t="shared" si="58"/>
        <v>846 - OUTROS ENCARGOS ESPECIAIS</v>
      </c>
      <c r="F1905" s="15" t="str">
        <f>VLOOKUP(A1905,tab_funcao!$A$2:$C$115,3,FALSE)</f>
        <v>28 - Encargos Especiais</v>
      </c>
      <c r="G1905" s="15" t="str">
        <f t="shared" si="59"/>
        <v>00GT - CONTRIBUICAO AO PARLAMENTO DO MERCOSUL - PARLASUL (MRE)</v>
      </c>
      <c r="H1905" s="15" t="s">
        <v>246</v>
      </c>
      <c r="I1905" s="16">
        <v>1000000</v>
      </c>
      <c r="J1905" s="16">
        <v>592001</v>
      </c>
      <c r="L1905" s="13">
        <v>544692</v>
      </c>
    </row>
    <row r="1906" spans="1:12" x14ac:dyDescent="0.15">
      <c r="A1906" t="s">
        <v>218</v>
      </c>
      <c r="B1906" t="s">
        <v>219</v>
      </c>
      <c r="C1906" t="s">
        <v>2815</v>
      </c>
      <c r="D1906" t="s">
        <v>2816</v>
      </c>
      <c r="E1906" s="15" t="str">
        <f t="shared" si="58"/>
        <v>846 - OUTROS ENCARGOS ESPECIAIS</v>
      </c>
      <c r="F1906" s="15" t="str">
        <f>VLOOKUP(A1906,tab_funcao!$A$2:$C$115,3,FALSE)</f>
        <v>28 - Encargos Especiais</v>
      </c>
      <c r="G1906" s="15" t="str">
        <f t="shared" si="59"/>
        <v>00HE - CONTRIBUICAO VOLUNTARIA AO TRATADO INTERNACIONAL SOBRE RECUR</v>
      </c>
      <c r="H1906" s="15" t="s">
        <v>247</v>
      </c>
      <c r="I1906" s="16">
        <v>777500</v>
      </c>
      <c r="J1906" s="16">
        <v>408000</v>
      </c>
      <c r="L1906" s="13">
        <v>394038</v>
      </c>
    </row>
    <row r="1907" spans="1:12" x14ac:dyDescent="0.15">
      <c r="A1907" t="s">
        <v>218</v>
      </c>
      <c r="B1907" t="s">
        <v>219</v>
      </c>
      <c r="C1907" t="s">
        <v>2815</v>
      </c>
      <c r="D1907" t="s">
        <v>2816</v>
      </c>
      <c r="E1907" s="15" t="str">
        <f t="shared" si="58"/>
        <v>846 - OUTROS ENCARGOS ESPECIAIS</v>
      </c>
      <c r="F1907" s="15" t="str">
        <f>VLOOKUP(A1907,tab_funcao!$A$2:$C$115,3,FALSE)</f>
        <v>28 - Encargos Especiais</v>
      </c>
      <c r="G1907" s="15" t="str">
        <f t="shared" si="59"/>
        <v>00HE - CONTRIBUICAO VOLUNTARIA AO TRATADO INTERNACIONAL SOBRE RECUR</v>
      </c>
      <c r="H1907" s="15" t="s">
        <v>246</v>
      </c>
      <c r="I1907" s="16">
        <v>777500</v>
      </c>
      <c r="J1907" s="16">
        <v>592001</v>
      </c>
      <c r="L1907" s="13">
        <v>544692</v>
      </c>
    </row>
    <row r="1908" spans="1:12" x14ac:dyDescent="0.15">
      <c r="A1908" t="s">
        <v>218</v>
      </c>
      <c r="B1908" t="s">
        <v>219</v>
      </c>
      <c r="C1908" t="s">
        <v>2817</v>
      </c>
      <c r="D1908" t="s">
        <v>2818</v>
      </c>
      <c r="E1908" s="15" t="str">
        <f t="shared" si="58"/>
        <v>846 - OUTROS ENCARGOS ESPECIAIS</v>
      </c>
      <c r="F1908" s="15" t="str">
        <f>VLOOKUP(A1908,tab_funcao!$A$2:$C$115,3,FALSE)</f>
        <v>28 - Encargos Especiais</v>
      </c>
      <c r="G1908" s="15" t="str">
        <f t="shared" si="59"/>
        <v>00HF - CONTRIBUICAO A UNIAO DAS NACOES SUL-AMERICANAS - UNASUL (MRE</v>
      </c>
      <c r="H1908" s="15" t="s">
        <v>247</v>
      </c>
      <c r="I1908" s="15"/>
      <c r="J1908" s="16">
        <v>408000</v>
      </c>
      <c r="L1908" s="13">
        <v>394038</v>
      </c>
    </row>
    <row r="1909" spans="1:12" x14ac:dyDescent="0.15">
      <c r="A1909" t="s">
        <v>218</v>
      </c>
      <c r="B1909" t="s">
        <v>219</v>
      </c>
      <c r="C1909" t="s">
        <v>2817</v>
      </c>
      <c r="D1909" t="s">
        <v>2818</v>
      </c>
      <c r="E1909" s="15" t="str">
        <f t="shared" si="58"/>
        <v>846 - OUTROS ENCARGOS ESPECIAIS</v>
      </c>
      <c r="F1909" s="15" t="str">
        <f>VLOOKUP(A1909,tab_funcao!$A$2:$C$115,3,FALSE)</f>
        <v>28 - Encargos Especiais</v>
      </c>
      <c r="G1909" s="15" t="str">
        <f t="shared" si="59"/>
        <v>00HF - CONTRIBUICAO A UNIAO DAS NACOES SUL-AMERICANAS - UNASUL (MRE</v>
      </c>
      <c r="H1909" s="15" t="s">
        <v>246</v>
      </c>
      <c r="I1909" s="15"/>
      <c r="J1909" s="16">
        <v>592001</v>
      </c>
      <c r="L1909" s="13">
        <v>0</v>
      </c>
    </row>
    <row r="1910" spans="1:12" x14ac:dyDescent="0.15">
      <c r="A1910" t="s">
        <v>218</v>
      </c>
      <c r="B1910" t="s">
        <v>219</v>
      </c>
      <c r="C1910" t="s">
        <v>2819</v>
      </c>
      <c r="D1910" t="s">
        <v>2820</v>
      </c>
      <c r="E1910" s="15" t="str">
        <f t="shared" si="58"/>
        <v>846 - OUTROS ENCARGOS ESPECIAIS</v>
      </c>
      <c r="F1910" s="15" t="str">
        <f>VLOOKUP(A1910,tab_funcao!$A$2:$C$115,3,FALSE)</f>
        <v>28 - Encargos Especiais</v>
      </c>
      <c r="G1910" s="15" t="str">
        <f t="shared" si="59"/>
        <v>00HH - PARTICIPACAO DA UNIAO NO CAPITAL - COMPANHIA DOCAS DO ESPIRI</v>
      </c>
      <c r="H1910" s="15" t="s">
        <v>246</v>
      </c>
      <c r="I1910" s="15"/>
      <c r="J1910" s="16">
        <v>0</v>
      </c>
    </row>
    <row r="1911" spans="1:12" x14ac:dyDescent="0.15">
      <c r="A1911" t="s">
        <v>218</v>
      </c>
      <c r="B1911" t="s">
        <v>219</v>
      </c>
      <c r="C1911" t="s">
        <v>2821</v>
      </c>
      <c r="D1911" t="s">
        <v>2822</v>
      </c>
      <c r="E1911" s="15" t="str">
        <f t="shared" si="58"/>
        <v>846 - OUTROS ENCARGOS ESPECIAIS</v>
      </c>
      <c r="F1911" s="15" t="str">
        <f>VLOOKUP(A1911,tab_funcao!$A$2:$C$115,3,FALSE)</f>
        <v>28 - Encargos Especiais</v>
      </c>
      <c r="G1911" s="15" t="str">
        <f t="shared" si="59"/>
        <v>00HZ - PARTICIPACAO DA UNIAO NO CAPITAL - COMPANHIA DOCAS DO RIO DE</v>
      </c>
      <c r="H1911" s="15" t="s">
        <v>246</v>
      </c>
      <c r="I1911" s="15"/>
      <c r="J1911" s="16">
        <v>0</v>
      </c>
    </row>
    <row r="1912" spans="1:12" x14ac:dyDescent="0.15">
      <c r="A1912" t="s">
        <v>218</v>
      </c>
      <c r="B1912" t="s">
        <v>219</v>
      </c>
      <c r="C1912" t="s">
        <v>2823</v>
      </c>
      <c r="D1912" t="s">
        <v>2820</v>
      </c>
      <c r="E1912" s="15" t="str">
        <f t="shared" si="58"/>
        <v>846 - OUTROS ENCARGOS ESPECIAIS</v>
      </c>
      <c r="F1912" s="15" t="str">
        <f>VLOOKUP(A1912,tab_funcao!$A$2:$C$115,3,FALSE)</f>
        <v>28 - Encargos Especiais</v>
      </c>
      <c r="G1912" s="15" t="str">
        <f t="shared" si="59"/>
        <v>00IT - PARTICIPACAO DA UNIAO NO CAPITAL - COMPANHIA DOCAS DO ESPIRI</v>
      </c>
      <c r="H1912" s="15" t="s">
        <v>246</v>
      </c>
      <c r="I1912" s="15"/>
      <c r="J1912" s="16">
        <v>0</v>
      </c>
    </row>
    <row r="1913" spans="1:12" x14ac:dyDescent="0.15">
      <c r="A1913" t="s">
        <v>218</v>
      </c>
      <c r="B1913" t="s">
        <v>219</v>
      </c>
      <c r="C1913" t="s">
        <v>2824</v>
      </c>
      <c r="D1913" t="s">
        <v>2820</v>
      </c>
      <c r="E1913" s="15" t="str">
        <f t="shared" si="58"/>
        <v>846 - OUTROS ENCARGOS ESPECIAIS</v>
      </c>
      <c r="F1913" s="15" t="str">
        <f>VLOOKUP(A1913,tab_funcao!$A$2:$C$115,3,FALSE)</f>
        <v>28 - Encargos Especiais</v>
      </c>
      <c r="G1913" s="15" t="str">
        <f t="shared" si="59"/>
        <v>00J0 - PARTICIPACAO DA UNIAO NO CAPITAL - COMPANHIA DOCAS DO ESPIRI</v>
      </c>
      <c r="H1913" s="15" t="s">
        <v>246</v>
      </c>
      <c r="I1913" s="15"/>
      <c r="J1913" s="16">
        <v>0</v>
      </c>
    </row>
    <row r="1914" spans="1:12" x14ac:dyDescent="0.15">
      <c r="A1914" t="s">
        <v>218</v>
      </c>
      <c r="B1914" t="s">
        <v>219</v>
      </c>
      <c r="C1914" t="s">
        <v>2825</v>
      </c>
      <c r="D1914" t="s">
        <v>2779</v>
      </c>
      <c r="E1914" s="15" t="str">
        <f t="shared" si="58"/>
        <v>846 - OUTROS ENCARGOS ESPECIAIS</v>
      </c>
      <c r="F1914" s="15" t="str">
        <f>VLOOKUP(A1914,tab_funcao!$A$2:$C$115,3,FALSE)</f>
        <v>28 - Encargos Especiais</v>
      </c>
      <c r="G1914" s="15" t="str">
        <f t="shared" si="59"/>
        <v>00J8 - PARTICIPACAO DA UNIAO NO CAPITAL - COMPANHIA DOCAS DO ESTADO</v>
      </c>
      <c r="H1914" s="15" t="s">
        <v>246</v>
      </c>
      <c r="I1914" s="15"/>
      <c r="J1914" s="16">
        <v>0</v>
      </c>
    </row>
    <row r="1915" spans="1:12" x14ac:dyDescent="0.15">
      <c r="A1915" t="s">
        <v>218</v>
      </c>
      <c r="B1915" t="s">
        <v>219</v>
      </c>
      <c r="C1915" t="s">
        <v>2826</v>
      </c>
      <c r="D1915" t="s">
        <v>2822</v>
      </c>
      <c r="E1915" s="15" t="str">
        <f t="shared" si="58"/>
        <v>846 - OUTROS ENCARGOS ESPECIAIS</v>
      </c>
      <c r="F1915" s="15" t="str">
        <f>VLOOKUP(A1915,tab_funcao!$A$2:$C$115,3,FALSE)</f>
        <v>28 - Encargos Especiais</v>
      </c>
      <c r="G1915" s="15" t="str">
        <f t="shared" si="59"/>
        <v>00JA - PARTICIPACAO DA UNIAO NO CAPITAL - COMPANHIA DOCAS DO RIO DE</v>
      </c>
      <c r="H1915" s="15" t="s">
        <v>246</v>
      </c>
      <c r="I1915" s="15"/>
      <c r="J1915" s="16">
        <v>0</v>
      </c>
    </row>
    <row r="1916" spans="1:12" x14ac:dyDescent="0.15">
      <c r="A1916" t="s">
        <v>218</v>
      </c>
      <c r="B1916" t="s">
        <v>219</v>
      </c>
      <c r="C1916" t="s">
        <v>2827</v>
      </c>
      <c r="D1916" t="s">
        <v>2828</v>
      </c>
      <c r="E1916" s="15" t="str">
        <f t="shared" si="58"/>
        <v>846 - OUTROS ENCARGOS ESPECIAIS</v>
      </c>
      <c r="F1916" s="15" t="str">
        <f>VLOOKUP(A1916,tab_funcao!$A$2:$C$115,3,FALSE)</f>
        <v>28 - Encargos Especiais</v>
      </c>
      <c r="G1916" s="15" t="str">
        <f t="shared" si="59"/>
        <v>00JG - OPERACIONALIZACAO DO FUNDO SOCIAL - FS</v>
      </c>
      <c r="H1916" s="15" t="s">
        <v>246</v>
      </c>
      <c r="I1916" s="16">
        <v>500000</v>
      </c>
      <c r="J1916" s="16">
        <v>500000</v>
      </c>
      <c r="K1916" s="13">
        <v>500000</v>
      </c>
      <c r="L1916" s="13">
        <v>495557</v>
      </c>
    </row>
    <row r="1917" spans="1:12" x14ac:dyDescent="0.15">
      <c r="A1917" t="s">
        <v>218</v>
      </c>
      <c r="B1917" t="s">
        <v>219</v>
      </c>
      <c r="C1917" t="s">
        <v>2829</v>
      </c>
      <c r="D1917" t="s">
        <v>2830</v>
      </c>
      <c r="E1917" s="15" t="str">
        <f t="shared" si="58"/>
        <v>846 - OUTROS ENCARGOS ESPECIAIS</v>
      </c>
      <c r="F1917" s="15" t="str">
        <f>VLOOKUP(A1917,tab_funcao!$A$2:$C$115,3,FALSE)</f>
        <v>28 - Encargos Especiais</v>
      </c>
      <c r="G1917" s="15" t="str">
        <f t="shared" si="59"/>
        <v>00JJ - PROMOCAO DE INVESTIMENTOS NO BRASIL E NO EXTERIOR: FUNDO SOC</v>
      </c>
      <c r="H1917" s="15" t="s">
        <v>246</v>
      </c>
      <c r="I1917" s="16">
        <v>8684845544</v>
      </c>
      <c r="J1917" s="16">
        <v>10334929859</v>
      </c>
      <c r="K1917" s="13">
        <v>1251555519</v>
      </c>
      <c r="L1917" s="13">
        <v>10334929859</v>
      </c>
    </row>
    <row r="1918" spans="1:12" x14ac:dyDescent="0.15">
      <c r="A1918" t="s">
        <v>218</v>
      </c>
      <c r="B1918" t="s">
        <v>219</v>
      </c>
      <c r="C1918" t="s">
        <v>2831</v>
      </c>
      <c r="D1918" t="s">
        <v>2832</v>
      </c>
      <c r="E1918" s="15" t="str">
        <f t="shared" si="58"/>
        <v>846 - OUTROS ENCARGOS ESPECIAIS</v>
      </c>
      <c r="F1918" s="15" t="str">
        <f>VLOOKUP(A1918,tab_funcao!$A$2:$C$115,3,FALSE)</f>
        <v>28 - Encargos Especiais</v>
      </c>
      <c r="G1918" s="15" t="str">
        <f t="shared" si="59"/>
        <v>00LI - COMPENSACAO AO FUNDO DO REGIME GERAL DE PREVIDENCIA SOCIAL -</v>
      </c>
      <c r="H1918" s="15" t="s">
        <v>247</v>
      </c>
      <c r="I1918" s="16">
        <v>3704920334</v>
      </c>
      <c r="J1918" s="16">
        <v>10269031741</v>
      </c>
      <c r="K1918" s="13">
        <v>1852460167</v>
      </c>
      <c r="L1918" s="13">
        <v>9407529003</v>
      </c>
    </row>
    <row r="1919" spans="1:12" x14ac:dyDescent="0.15">
      <c r="A1919" t="s">
        <v>218</v>
      </c>
      <c r="B1919" t="s">
        <v>219</v>
      </c>
      <c r="C1919" t="s">
        <v>2833</v>
      </c>
      <c r="D1919" t="s">
        <v>2834</v>
      </c>
      <c r="E1919" s="15" t="str">
        <f t="shared" si="58"/>
        <v>846 - OUTROS ENCARGOS ESPECIAIS</v>
      </c>
      <c r="F1919" s="15" t="str">
        <f>VLOOKUP(A1919,tab_funcao!$A$2:$C$115,3,FALSE)</f>
        <v>28 - Encargos Especiais</v>
      </c>
      <c r="G1919" s="15" t="str">
        <f t="shared" si="59"/>
        <v>00LQ - CONTRIBUICAO VOLUNTARIA AO FUNDO INTERNACIONAL PARA A DIVERS</v>
      </c>
      <c r="H1919" s="15" t="s">
        <v>247</v>
      </c>
      <c r="I1919" s="16">
        <v>318000</v>
      </c>
      <c r="J1919" s="16">
        <v>408000</v>
      </c>
      <c r="L1919" s="13">
        <v>394038</v>
      </c>
    </row>
    <row r="1920" spans="1:12" x14ac:dyDescent="0.15">
      <c r="A1920" t="s">
        <v>218</v>
      </c>
      <c r="B1920" t="s">
        <v>219</v>
      </c>
      <c r="C1920" t="s">
        <v>2833</v>
      </c>
      <c r="D1920" t="s">
        <v>2834</v>
      </c>
      <c r="E1920" s="15" t="str">
        <f t="shared" si="58"/>
        <v>846 - OUTROS ENCARGOS ESPECIAIS</v>
      </c>
      <c r="F1920" s="15" t="str">
        <f>VLOOKUP(A1920,tab_funcao!$A$2:$C$115,3,FALSE)</f>
        <v>28 - Encargos Especiais</v>
      </c>
      <c r="G1920" s="15" t="str">
        <f t="shared" si="59"/>
        <v>00LQ - CONTRIBUICAO VOLUNTARIA AO FUNDO INTERNACIONAL PARA A DIVERS</v>
      </c>
      <c r="H1920" s="15" t="s">
        <v>246</v>
      </c>
      <c r="I1920" s="16">
        <v>318000</v>
      </c>
      <c r="J1920" s="16">
        <v>592001</v>
      </c>
      <c r="L1920" s="13">
        <v>544692</v>
      </c>
    </row>
    <row r="1921" spans="1:12" x14ac:dyDescent="0.15">
      <c r="A1921" t="s">
        <v>218</v>
      </c>
      <c r="B1921" t="s">
        <v>219</v>
      </c>
      <c r="C1921" t="s">
        <v>2835</v>
      </c>
      <c r="D1921" t="s">
        <v>2836</v>
      </c>
      <c r="E1921" s="15" t="str">
        <f t="shared" si="58"/>
        <v>846 - OUTROS ENCARGOS ESPECIAIS</v>
      </c>
      <c r="F1921" s="15" t="str">
        <f>VLOOKUP(A1921,tab_funcao!$A$2:$C$115,3,FALSE)</f>
        <v>28 - Encargos Especiais</v>
      </c>
      <c r="G1921" s="15" t="str">
        <f t="shared" si="59"/>
        <v>00LS - CONTRIBUICAO VOLUNTARIA A CONVENCAO-QUADRO SOBRE CONTROLE DO</v>
      </c>
      <c r="H1921" s="15" t="s">
        <v>247</v>
      </c>
      <c r="I1921" s="16">
        <v>1206000</v>
      </c>
      <c r="J1921" s="16">
        <v>408000</v>
      </c>
      <c r="L1921" s="13">
        <v>0</v>
      </c>
    </row>
    <row r="1922" spans="1:12" x14ac:dyDescent="0.15">
      <c r="A1922" t="s">
        <v>218</v>
      </c>
      <c r="B1922" t="s">
        <v>219</v>
      </c>
      <c r="C1922" t="s">
        <v>2835</v>
      </c>
      <c r="D1922" t="s">
        <v>2836</v>
      </c>
      <c r="E1922" s="15" t="str">
        <f t="shared" si="58"/>
        <v>846 - OUTROS ENCARGOS ESPECIAIS</v>
      </c>
      <c r="F1922" s="15" t="str">
        <f>VLOOKUP(A1922,tab_funcao!$A$2:$C$115,3,FALSE)</f>
        <v>28 - Encargos Especiais</v>
      </c>
      <c r="G1922" s="15" t="str">
        <f t="shared" si="59"/>
        <v>00LS - CONTRIBUICAO VOLUNTARIA A CONVENCAO-QUADRO SOBRE CONTROLE DO</v>
      </c>
      <c r="H1922" s="15" t="s">
        <v>246</v>
      </c>
      <c r="I1922" s="16">
        <v>1000000</v>
      </c>
      <c r="J1922" s="16">
        <v>592001</v>
      </c>
      <c r="L1922" s="13">
        <v>544692</v>
      </c>
    </row>
    <row r="1923" spans="1:12" x14ac:dyDescent="0.15">
      <c r="A1923" t="s">
        <v>218</v>
      </c>
      <c r="B1923" t="s">
        <v>219</v>
      </c>
      <c r="C1923" t="s">
        <v>2837</v>
      </c>
      <c r="D1923" t="s">
        <v>2838</v>
      </c>
      <c r="E1923" s="15" t="str">
        <f t="shared" si="58"/>
        <v>846 - OUTROS ENCARGOS ESPECIAIS</v>
      </c>
      <c r="F1923" s="15" t="str">
        <f>VLOOKUP(A1923,tab_funcao!$A$2:$C$115,3,FALSE)</f>
        <v>28 - Encargos Especiais</v>
      </c>
      <c r="G1923" s="15" t="str">
        <f t="shared" si="59"/>
        <v>00M2 - INTEGRALIZACAO DE COTAS EM FUNDOS DE GARANTIA DE OPERACOES D</v>
      </c>
      <c r="H1923" s="15" t="s">
        <v>247</v>
      </c>
      <c r="I1923" s="15"/>
      <c r="J1923" s="16">
        <v>5620835</v>
      </c>
      <c r="L1923" s="13">
        <v>5646415</v>
      </c>
    </row>
    <row r="1924" spans="1:12" x14ac:dyDescent="0.15">
      <c r="A1924" t="s">
        <v>218</v>
      </c>
      <c r="B1924" t="s">
        <v>219</v>
      </c>
      <c r="C1924" t="s">
        <v>2837</v>
      </c>
      <c r="D1924" t="s">
        <v>2838</v>
      </c>
      <c r="E1924" s="15" t="str">
        <f t="shared" si="58"/>
        <v>846 - OUTROS ENCARGOS ESPECIAIS</v>
      </c>
      <c r="F1924" s="15" t="str">
        <f>VLOOKUP(A1924,tab_funcao!$A$2:$C$115,3,FALSE)</f>
        <v>28 - Encargos Especiais</v>
      </c>
      <c r="G1924" s="15" t="str">
        <f t="shared" si="59"/>
        <v>00M2 - INTEGRALIZACAO DE COTAS EM FUNDOS DE GARANTIA DE OPERACOES D</v>
      </c>
      <c r="H1924" s="15" t="s">
        <v>246</v>
      </c>
      <c r="I1924" s="16">
        <v>500000000</v>
      </c>
      <c r="J1924" s="16">
        <v>494379165</v>
      </c>
      <c r="K1924" s="13">
        <v>500000000</v>
      </c>
      <c r="L1924" s="13">
        <v>494353585</v>
      </c>
    </row>
    <row r="1925" spans="1:12" x14ac:dyDescent="0.15">
      <c r="A1925" t="s">
        <v>218</v>
      </c>
      <c r="B1925" t="s">
        <v>219</v>
      </c>
      <c r="C1925" t="s">
        <v>2839</v>
      </c>
      <c r="D1925" t="s">
        <v>2840</v>
      </c>
      <c r="E1925" s="15" t="str">
        <f t="shared" si="58"/>
        <v>846 - OUTROS ENCARGOS ESPECIAIS</v>
      </c>
      <c r="F1925" s="15" t="str">
        <f>VLOOKUP(A1925,tab_funcao!$A$2:$C$115,3,FALSE)</f>
        <v>28 - Encargos Especiais</v>
      </c>
      <c r="G1925" s="15" t="str">
        <f t="shared" si="59"/>
        <v>00M3 - SUBVENCAO ECONOMICA NAS OPERACOES DE FINANCIAMENTO AO SETOR</v>
      </c>
      <c r="H1925" s="15" t="s">
        <v>247</v>
      </c>
      <c r="I1925" s="16">
        <v>40000000</v>
      </c>
      <c r="J1925" s="16">
        <v>40039927</v>
      </c>
      <c r="K1925" s="13">
        <v>40000000</v>
      </c>
      <c r="L1925" s="13">
        <v>40039927</v>
      </c>
    </row>
    <row r="1926" spans="1:12" x14ac:dyDescent="0.15">
      <c r="A1926" t="s">
        <v>218</v>
      </c>
      <c r="B1926" t="s">
        <v>219</v>
      </c>
      <c r="C1926" t="s">
        <v>2841</v>
      </c>
      <c r="D1926" t="s">
        <v>2842</v>
      </c>
      <c r="E1926" s="15" t="str">
        <f t="shared" si="58"/>
        <v>846 - OUTROS ENCARGOS ESPECIAIS</v>
      </c>
      <c r="F1926" s="15" t="str">
        <f>VLOOKUP(A1926,tab_funcao!$A$2:$C$115,3,FALSE)</f>
        <v>28 - Encargos Especiais</v>
      </c>
      <c r="G1926" s="15" t="str">
        <f t="shared" si="59"/>
        <v>00M4 - REMUNERACAO A AGENTES FINANCEIROS</v>
      </c>
      <c r="H1926" s="15" t="s">
        <v>247</v>
      </c>
      <c r="I1926" s="16">
        <v>654053396</v>
      </c>
      <c r="J1926" s="16">
        <v>316216277</v>
      </c>
      <c r="K1926" s="13">
        <v>65672061</v>
      </c>
      <c r="L1926" s="13">
        <v>305395356</v>
      </c>
    </row>
    <row r="1927" spans="1:12" x14ac:dyDescent="0.15">
      <c r="A1927" t="s">
        <v>218</v>
      </c>
      <c r="B1927" t="s">
        <v>219</v>
      </c>
      <c r="C1927" t="s">
        <v>2841</v>
      </c>
      <c r="D1927" t="s">
        <v>2842</v>
      </c>
      <c r="E1927" s="15" t="str">
        <f t="shared" si="58"/>
        <v>846 - OUTROS ENCARGOS ESPECIAIS</v>
      </c>
      <c r="F1927" s="15" t="str">
        <f>VLOOKUP(A1927,tab_funcao!$A$2:$C$115,3,FALSE)</f>
        <v>28 - Encargos Especiais</v>
      </c>
      <c r="G1927" s="15" t="str">
        <f t="shared" si="59"/>
        <v>00M4 - REMUNERACAO A AGENTES FINANCEIROS</v>
      </c>
      <c r="H1927" s="15" t="s">
        <v>246</v>
      </c>
      <c r="I1927" s="16">
        <v>96294139</v>
      </c>
      <c r="J1927" s="16">
        <v>458823623</v>
      </c>
      <c r="K1927" s="13">
        <v>37403027</v>
      </c>
      <c r="L1927" s="13">
        <v>442457788</v>
      </c>
    </row>
    <row r="1928" spans="1:12" x14ac:dyDescent="0.15">
      <c r="A1928" t="s">
        <v>218</v>
      </c>
      <c r="B1928" t="s">
        <v>219</v>
      </c>
      <c r="C1928" t="s">
        <v>2843</v>
      </c>
      <c r="D1928" t="s">
        <v>2844</v>
      </c>
      <c r="E1928" s="15" t="str">
        <f t="shared" si="58"/>
        <v>846 - OUTROS ENCARGOS ESPECIAIS</v>
      </c>
      <c r="F1928" s="15" t="str">
        <f>VLOOKUP(A1928,tab_funcao!$A$2:$C$115,3,FALSE)</f>
        <v>28 - Encargos Especiais</v>
      </c>
      <c r="G1928" s="15" t="str">
        <f t="shared" si="59"/>
        <v>00M9 - PARTICIPACAO DA UNIAO NO CAPITAL - COMPANHIA DOCAS DE SAO PA</v>
      </c>
      <c r="H1928" s="15" t="s">
        <v>246</v>
      </c>
      <c r="I1928" s="15"/>
      <c r="J1928" s="16">
        <v>0</v>
      </c>
    </row>
    <row r="1929" spans="1:12" x14ac:dyDescent="0.15">
      <c r="A1929" t="s">
        <v>218</v>
      </c>
      <c r="B1929" t="s">
        <v>219</v>
      </c>
      <c r="C1929" t="s">
        <v>2845</v>
      </c>
      <c r="D1929" t="s">
        <v>2822</v>
      </c>
      <c r="E1929" s="15" t="str">
        <f t="shared" si="58"/>
        <v>846 - OUTROS ENCARGOS ESPECIAIS</v>
      </c>
      <c r="F1929" s="15" t="str">
        <f>VLOOKUP(A1929,tab_funcao!$A$2:$C$115,3,FALSE)</f>
        <v>28 - Encargos Especiais</v>
      </c>
      <c r="G1929" s="15" t="str">
        <f t="shared" si="59"/>
        <v>00MA - PARTICIPACAO DA UNIAO NO CAPITAL - COMPANHIA DOCAS DO RIO DE</v>
      </c>
      <c r="H1929" s="15" t="s">
        <v>246</v>
      </c>
      <c r="I1929" s="15"/>
      <c r="J1929" s="16">
        <v>0</v>
      </c>
    </row>
    <row r="1930" spans="1:12" x14ac:dyDescent="0.15">
      <c r="A1930" t="s">
        <v>218</v>
      </c>
      <c r="B1930" t="s">
        <v>219</v>
      </c>
      <c r="C1930" t="s">
        <v>2846</v>
      </c>
      <c r="D1930" t="s">
        <v>2847</v>
      </c>
      <c r="E1930" s="15" t="str">
        <f t="shared" si="58"/>
        <v>846 - OUTROS ENCARGOS ESPECIAIS</v>
      </c>
      <c r="F1930" s="15" t="str">
        <f>VLOOKUP(A1930,tab_funcao!$A$2:$C$115,3,FALSE)</f>
        <v>28 - Encargos Especiais</v>
      </c>
      <c r="G1930" s="15" t="str">
        <f t="shared" si="59"/>
        <v>00MG - PARTICIPACAO DA UNIAO NO CAPITAL - COMPANHIA DOCAS DO PARA -</v>
      </c>
      <c r="H1930" s="15" t="s">
        <v>246</v>
      </c>
      <c r="I1930" s="15"/>
      <c r="J1930" s="16">
        <v>0</v>
      </c>
    </row>
    <row r="1931" spans="1:12" x14ac:dyDescent="0.15">
      <c r="A1931" t="s">
        <v>218</v>
      </c>
      <c r="B1931" t="s">
        <v>219</v>
      </c>
      <c r="C1931" t="s">
        <v>2848</v>
      </c>
      <c r="D1931" t="s">
        <v>2849</v>
      </c>
      <c r="E1931" s="15" t="str">
        <f t="shared" si="58"/>
        <v>846 - OUTROS ENCARGOS ESPECIAIS</v>
      </c>
      <c r="F1931" s="15" t="str">
        <f>VLOOKUP(A1931,tab_funcao!$A$2:$C$115,3,FALSE)</f>
        <v>28 - Encargos Especiais</v>
      </c>
      <c r="G1931" s="15" t="str">
        <f t="shared" si="59"/>
        <v>00MH - PARTICIPACAO DA UNIAO NO CAPITAL - COMPANHIA DOCAS DO CEARA</v>
      </c>
      <c r="H1931" s="15" t="s">
        <v>246</v>
      </c>
      <c r="I1931" s="15"/>
      <c r="J1931" s="16">
        <v>0</v>
      </c>
    </row>
    <row r="1932" spans="1:12" x14ac:dyDescent="0.15">
      <c r="A1932" t="s">
        <v>218</v>
      </c>
      <c r="B1932" t="s">
        <v>219</v>
      </c>
      <c r="C1932" t="s">
        <v>2850</v>
      </c>
      <c r="D1932" t="s">
        <v>2663</v>
      </c>
      <c r="E1932" s="15" t="str">
        <f t="shared" ref="E1932:E1995" si="60">A1932&amp;" - "&amp;B1932</f>
        <v>846 - OUTROS ENCARGOS ESPECIAIS</v>
      </c>
      <c r="F1932" s="15" t="str">
        <f>VLOOKUP(A1932,tab_funcao!$A$2:$C$115,3,FALSE)</f>
        <v>28 - Encargos Especiais</v>
      </c>
      <c r="G1932" s="15" t="str">
        <f t="shared" ref="G1932:G1995" si="61">C1932&amp;" - "&amp;D1932</f>
        <v>00MI - PARTICIPACAO DA UNIAO NO CAPITAL - COMPANHIA DOCAS DO RIO GR</v>
      </c>
      <c r="H1932" s="15" t="s">
        <v>246</v>
      </c>
      <c r="I1932" s="15"/>
      <c r="J1932" s="16">
        <v>0</v>
      </c>
    </row>
    <row r="1933" spans="1:12" x14ac:dyDescent="0.15">
      <c r="A1933" t="s">
        <v>218</v>
      </c>
      <c r="B1933" t="s">
        <v>219</v>
      </c>
      <c r="C1933" t="s">
        <v>2851</v>
      </c>
      <c r="D1933" t="s">
        <v>2852</v>
      </c>
      <c r="E1933" s="15" t="str">
        <f t="shared" si="60"/>
        <v>846 - OUTROS ENCARGOS ESPECIAIS</v>
      </c>
      <c r="F1933" s="15" t="str">
        <f>VLOOKUP(A1933,tab_funcao!$A$2:$C$115,3,FALSE)</f>
        <v>28 - Encargos Especiais</v>
      </c>
      <c r="G1933" s="15" t="str">
        <f t="shared" si="61"/>
        <v>00MJ - PARTICIPACAO DA UNIAO NO CAPITAL - COMPANHIA DOCAS DA BAHIA</v>
      </c>
      <c r="H1933" s="15" t="s">
        <v>246</v>
      </c>
      <c r="I1933" s="15"/>
      <c r="J1933" s="16">
        <v>0</v>
      </c>
    </row>
    <row r="1934" spans="1:12" x14ac:dyDescent="0.15">
      <c r="A1934" t="s">
        <v>218</v>
      </c>
      <c r="B1934" t="s">
        <v>219</v>
      </c>
      <c r="C1934" t="s">
        <v>2853</v>
      </c>
      <c r="D1934" t="s">
        <v>2820</v>
      </c>
      <c r="E1934" s="15" t="str">
        <f t="shared" si="60"/>
        <v>846 - OUTROS ENCARGOS ESPECIAIS</v>
      </c>
      <c r="F1934" s="15" t="str">
        <f>VLOOKUP(A1934,tab_funcao!$A$2:$C$115,3,FALSE)</f>
        <v>28 - Encargos Especiais</v>
      </c>
      <c r="G1934" s="15" t="str">
        <f t="shared" si="61"/>
        <v>00MK - PARTICIPACAO DA UNIAO NO CAPITAL - COMPANHIA DOCAS DO ESPIRI</v>
      </c>
      <c r="H1934" s="15" t="s">
        <v>246</v>
      </c>
      <c r="I1934" s="15"/>
      <c r="J1934" s="16">
        <v>0</v>
      </c>
    </row>
    <row r="1935" spans="1:12" x14ac:dyDescent="0.15">
      <c r="A1935" t="s">
        <v>218</v>
      </c>
      <c r="B1935" t="s">
        <v>219</v>
      </c>
      <c r="C1935" t="s">
        <v>2854</v>
      </c>
      <c r="D1935" t="s">
        <v>2844</v>
      </c>
      <c r="E1935" s="15" t="str">
        <f t="shared" si="60"/>
        <v>846 - OUTROS ENCARGOS ESPECIAIS</v>
      </c>
      <c r="F1935" s="15" t="str">
        <f>VLOOKUP(A1935,tab_funcao!$A$2:$C$115,3,FALSE)</f>
        <v>28 - Encargos Especiais</v>
      </c>
      <c r="G1935" s="15" t="str">
        <f t="shared" si="61"/>
        <v>00ML - PARTICIPACAO DA UNIAO NO CAPITAL - COMPANHIA DOCAS DE SAO PA</v>
      </c>
      <c r="H1935" s="15" t="s">
        <v>246</v>
      </c>
      <c r="I1935" s="15"/>
      <c r="J1935" s="16">
        <v>0</v>
      </c>
    </row>
    <row r="1936" spans="1:12" x14ac:dyDescent="0.15">
      <c r="A1936" t="s">
        <v>218</v>
      </c>
      <c r="B1936" t="s">
        <v>219</v>
      </c>
      <c r="C1936" t="s">
        <v>2855</v>
      </c>
      <c r="D1936" t="s">
        <v>2856</v>
      </c>
      <c r="E1936" s="15" t="str">
        <f t="shared" si="60"/>
        <v>846 - OUTROS ENCARGOS ESPECIAIS</v>
      </c>
      <c r="F1936" s="15" t="str">
        <f>VLOOKUP(A1936,tab_funcao!$A$2:$C$115,3,FALSE)</f>
        <v>28 - Encargos Especiais</v>
      </c>
      <c r="G1936" s="15" t="str">
        <f t="shared" si="61"/>
        <v>00MU - PARTICIPACAO DA UNIAO NO CAPITAL DA EMPRESA BRASILEIRA DE IN</v>
      </c>
      <c r="H1936" s="15" t="s">
        <v>246</v>
      </c>
      <c r="I1936" s="15"/>
      <c r="J1936" s="16">
        <v>0</v>
      </c>
    </row>
    <row r="1937" spans="1:12" x14ac:dyDescent="0.15">
      <c r="A1937" t="s">
        <v>218</v>
      </c>
      <c r="B1937" t="s">
        <v>219</v>
      </c>
      <c r="C1937" t="s">
        <v>2857</v>
      </c>
      <c r="D1937" t="s">
        <v>2858</v>
      </c>
      <c r="E1937" s="15" t="str">
        <f t="shared" si="60"/>
        <v>846 - OUTROS ENCARGOS ESPECIAIS</v>
      </c>
      <c r="F1937" s="15" t="str">
        <f>VLOOKUP(A1937,tab_funcao!$A$2:$C$115,3,FALSE)</f>
        <v>28 - Encargos Especiais</v>
      </c>
      <c r="G1937" s="15" t="str">
        <f t="shared" si="61"/>
        <v>00N2 - CUMPRIMENTO DE SENTENCA JUDICIAL - INSTITUTO AERUS DE SEGURI</v>
      </c>
      <c r="H1937" s="15" t="s">
        <v>246</v>
      </c>
      <c r="I1937" s="16">
        <v>667714556</v>
      </c>
      <c r="J1937" s="16">
        <v>623063886</v>
      </c>
      <c r="K1937" s="13">
        <v>667714556</v>
      </c>
      <c r="L1937" s="13">
        <v>623063886</v>
      </c>
    </row>
    <row r="1938" spans="1:12" x14ac:dyDescent="0.15">
      <c r="A1938" t="s">
        <v>218</v>
      </c>
      <c r="B1938" t="s">
        <v>219</v>
      </c>
      <c r="C1938" t="s">
        <v>2859</v>
      </c>
      <c r="D1938" t="s">
        <v>2860</v>
      </c>
      <c r="E1938" s="15" t="str">
        <f t="shared" si="60"/>
        <v>846 - OUTROS ENCARGOS ESPECIAIS</v>
      </c>
      <c r="F1938" s="15" t="str">
        <f>VLOOKUP(A1938,tab_funcao!$A$2:$C$115,3,FALSE)</f>
        <v>28 - Encargos Especiais</v>
      </c>
      <c r="G1938" s="15" t="str">
        <f t="shared" si="61"/>
        <v>00NQ - CONTRIBUICAO A ASSOCIACAO PARA PROMOCAO DA EXCELENCIA DO SOF</v>
      </c>
      <c r="H1938" s="15" t="s">
        <v>247</v>
      </c>
      <c r="I1938" s="16">
        <v>544940</v>
      </c>
      <c r="J1938" s="16">
        <v>816000</v>
      </c>
      <c r="L1938" s="13">
        <v>788076</v>
      </c>
    </row>
    <row r="1939" spans="1:12" x14ac:dyDescent="0.15">
      <c r="A1939" t="s">
        <v>218</v>
      </c>
      <c r="B1939" t="s">
        <v>219</v>
      </c>
      <c r="C1939" t="s">
        <v>2859</v>
      </c>
      <c r="D1939" t="s">
        <v>2860</v>
      </c>
      <c r="E1939" s="15" t="str">
        <f t="shared" si="60"/>
        <v>846 - OUTROS ENCARGOS ESPECIAIS</v>
      </c>
      <c r="F1939" s="15" t="str">
        <f>VLOOKUP(A1939,tab_funcao!$A$2:$C$115,3,FALSE)</f>
        <v>28 - Encargos Especiais</v>
      </c>
      <c r="G1939" s="15" t="str">
        <f t="shared" si="61"/>
        <v>00NQ - CONTRIBUICAO A ASSOCIACAO PARA PROMOCAO DA EXCELENCIA DO SOF</v>
      </c>
      <c r="H1939" s="15" t="s">
        <v>246</v>
      </c>
      <c r="I1939" s="16">
        <v>355060</v>
      </c>
      <c r="J1939" s="16">
        <v>1184000</v>
      </c>
      <c r="L1939" s="13">
        <v>1299150</v>
      </c>
    </row>
    <row r="1940" spans="1:12" x14ac:dyDescent="0.15">
      <c r="A1940" t="s">
        <v>218</v>
      </c>
      <c r="B1940" t="s">
        <v>219</v>
      </c>
      <c r="C1940" t="s">
        <v>2861</v>
      </c>
      <c r="D1940" t="s">
        <v>2862</v>
      </c>
      <c r="E1940" s="15" t="str">
        <f t="shared" si="60"/>
        <v>846 - OUTROS ENCARGOS ESPECIAIS</v>
      </c>
      <c r="F1940" s="15" t="str">
        <f>VLOOKUP(A1940,tab_funcao!$A$2:$C$115,3,FALSE)</f>
        <v>28 - Encargos Especiais</v>
      </c>
      <c r="G1940" s="15" t="str">
        <f t="shared" si="61"/>
        <v>00OE - REMUNERACAO DA EMPRESA PRE-SAL PETROLEO S.A. PELA GESTAO DE</v>
      </c>
      <c r="H1940" s="15" t="s">
        <v>247</v>
      </c>
      <c r="I1940" s="15"/>
      <c r="J1940" s="16">
        <v>21164603</v>
      </c>
      <c r="L1940" s="13">
        <v>20440350</v>
      </c>
    </row>
    <row r="1941" spans="1:12" x14ac:dyDescent="0.15">
      <c r="A1941" t="s">
        <v>218</v>
      </c>
      <c r="B1941" t="s">
        <v>219</v>
      </c>
      <c r="C1941" t="s">
        <v>2861</v>
      </c>
      <c r="D1941" t="s">
        <v>2862</v>
      </c>
      <c r="E1941" s="15" t="str">
        <f t="shared" si="60"/>
        <v>846 - OUTROS ENCARGOS ESPECIAIS</v>
      </c>
      <c r="F1941" s="15" t="str">
        <f>VLOOKUP(A1941,tab_funcao!$A$2:$C$115,3,FALSE)</f>
        <v>28 - Encargos Especiais</v>
      </c>
      <c r="G1941" s="15" t="str">
        <f t="shared" si="61"/>
        <v>00OE - REMUNERACAO DA EMPRESA PRE-SAL PETROLEO S.A. PELA GESTAO DE</v>
      </c>
      <c r="H1941" s="15" t="s">
        <v>246</v>
      </c>
      <c r="I1941" s="16">
        <v>81000000</v>
      </c>
      <c r="J1941" s="16">
        <v>74685397</v>
      </c>
      <c r="L1941" s="13">
        <v>166859571</v>
      </c>
    </row>
    <row r="1942" spans="1:12" x14ac:dyDescent="0.15">
      <c r="A1942" t="s">
        <v>218</v>
      </c>
      <c r="B1942" t="s">
        <v>219</v>
      </c>
      <c r="C1942" t="s">
        <v>2863</v>
      </c>
      <c r="D1942" t="s">
        <v>2864</v>
      </c>
      <c r="E1942" s="15" t="str">
        <f t="shared" si="60"/>
        <v>846 - OUTROS ENCARGOS ESPECIAIS</v>
      </c>
      <c r="F1942" s="15" t="str">
        <f>VLOOKUP(A1942,tab_funcao!$A$2:$C$115,3,FALSE)</f>
        <v>28 - Encargos Especiais</v>
      </c>
      <c r="G1942" s="15" t="str">
        <f t="shared" si="61"/>
        <v>00OM - INDENIZACAO A SERVIDORES EM EXERCICIO EM LOCALIDADES DE FRON</v>
      </c>
      <c r="H1942" s="15" t="s">
        <v>246</v>
      </c>
      <c r="I1942" s="16">
        <v>101096761</v>
      </c>
      <c r="J1942" s="16">
        <v>105627235</v>
      </c>
      <c r="K1942" s="13">
        <v>101096761</v>
      </c>
      <c r="L1942" s="13">
        <v>112627235</v>
      </c>
    </row>
    <row r="1943" spans="1:12" x14ac:dyDescent="0.15">
      <c r="A1943" t="s">
        <v>218</v>
      </c>
      <c r="B1943" t="s">
        <v>219</v>
      </c>
      <c r="C1943" t="s">
        <v>2865</v>
      </c>
      <c r="D1943" t="s">
        <v>2866</v>
      </c>
      <c r="E1943" s="15" t="str">
        <f t="shared" si="60"/>
        <v>846 - OUTROS ENCARGOS ESPECIAIS</v>
      </c>
      <c r="F1943" s="15" t="str">
        <f>VLOOKUP(A1943,tab_funcao!$A$2:$C$115,3,FALSE)</f>
        <v>28 - Encargos Especiais</v>
      </c>
      <c r="G1943" s="15" t="str">
        <f t="shared" si="61"/>
        <v>00OP - INTEGRALIZACAO DE COTAS DE CAPITAL EM ORGANISMOS FINANCEIROS</v>
      </c>
      <c r="H1943" s="15" t="s">
        <v>246</v>
      </c>
      <c r="I1943" s="16">
        <v>1218000000</v>
      </c>
      <c r="J1943" s="16">
        <v>6000000</v>
      </c>
      <c r="L1943" s="13">
        <v>596369987</v>
      </c>
    </row>
    <row r="1944" spans="1:12" x14ac:dyDescent="0.15">
      <c r="A1944" t="s">
        <v>218</v>
      </c>
      <c r="B1944" t="s">
        <v>219</v>
      </c>
      <c r="C1944" t="s">
        <v>2867</v>
      </c>
      <c r="D1944" t="s">
        <v>2868</v>
      </c>
      <c r="E1944" s="15" t="str">
        <f t="shared" si="60"/>
        <v>846 - OUTROS ENCARGOS ESPECIAIS</v>
      </c>
      <c r="F1944" s="15" t="str">
        <f>VLOOKUP(A1944,tab_funcao!$A$2:$C$115,3,FALSE)</f>
        <v>28 - Encargos Especiais</v>
      </c>
      <c r="G1944" s="15" t="str">
        <f t="shared" si="61"/>
        <v>00OQ - CONTRIBUICOES A ORGANISMOS INTERNACIONAIS SEM EXIGENCIA DE P</v>
      </c>
      <c r="H1944" s="15" t="s">
        <v>247</v>
      </c>
      <c r="I1944" s="16">
        <v>16751029</v>
      </c>
      <c r="J1944" s="16">
        <v>2612509</v>
      </c>
      <c r="L1944" s="13">
        <v>20084001</v>
      </c>
    </row>
    <row r="1945" spans="1:12" x14ac:dyDescent="0.15">
      <c r="A1945" t="s">
        <v>218</v>
      </c>
      <c r="B1945" t="s">
        <v>219</v>
      </c>
      <c r="C1945" t="s">
        <v>2867</v>
      </c>
      <c r="D1945" t="s">
        <v>2868</v>
      </c>
      <c r="E1945" s="15" t="str">
        <f t="shared" si="60"/>
        <v>846 - OUTROS ENCARGOS ESPECIAIS</v>
      </c>
      <c r="F1945" s="15" t="str">
        <f>VLOOKUP(A1945,tab_funcao!$A$2:$C$115,3,FALSE)</f>
        <v>28 - Encargos Especiais</v>
      </c>
      <c r="G1945" s="15" t="str">
        <f t="shared" si="61"/>
        <v>00OQ - CONTRIBUICOES A ORGANISMOS INTERNACIONAIS SEM EXIGENCIA DE P</v>
      </c>
      <c r="H1945" s="15" t="s">
        <v>246</v>
      </c>
      <c r="I1945" s="16">
        <v>25961434</v>
      </c>
      <c r="J1945" s="16">
        <v>11064505</v>
      </c>
      <c r="K1945" s="13">
        <v>8536299</v>
      </c>
      <c r="L1945" s="13">
        <v>18447394</v>
      </c>
    </row>
    <row r="1946" spans="1:12" x14ac:dyDescent="0.15">
      <c r="A1946" t="s">
        <v>218</v>
      </c>
      <c r="B1946" t="s">
        <v>219</v>
      </c>
      <c r="C1946" t="s">
        <v>2869</v>
      </c>
      <c r="D1946" t="s">
        <v>2870</v>
      </c>
      <c r="E1946" s="15" t="str">
        <f t="shared" si="60"/>
        <v>846 - OUTROS ENCARGOS ESPECIAIS</v>
      </c>
      <c r="F1946" s="15" t="str">
        <f>VLOOKUP(A1946,tab_funcao!$A$2:$C$115,3,FALSE)</f>
        <v>28 - Encargos Especiais</v>
      </c>
      <c r="G1946" s="15" t="str">
        <f t="shared" si="61"/>
        <v>00P3 - INTEGRALIZACAO DE COTAS DO FUNDO GARANTIDOR DE INFRAESTRUTUR</v>
      </c>
      <c r="H1946" s="15" t="s">
        <v>246</v>
      </c>
      <c r="I1946" s="16">
        <v>1000000</v>
      </c>
      <c r="J1946" s="16">
        <v>1000000</v>
      </c>
      <c r="L1946" s="13">
        <v>928337</v>
      </c>
    </row>
    <row r="1947" spans="1:12" x14ac:dyDescent="0.15">
      <c r="A1947" t="s">
        <v>218</v>
      </c>
      <c r="B1947" t="s">
        <v>219</v>
      </c>
      <c r="C1947" t="s">
        <v>2871</v>
      </c>
      <c r="D1947" t="s">
        <v>2872</v>
      </c>
      <c r="E1947" s="15" t="str">
        <f t="shared" si="60"/>
        <v>846 - OUTROS ENCARGOS ESPECIAIS</v>
      </c>
      <c r="F1947" s="15" t="str">
        <f>VLOOKUP(A1947,tab_funcao!$A$2:$C$115,3,FALSE)</f>
        <v>28 - Encargos Especiais</v>
      </c>
      <c r="G1947" s="15" t="str">
        <f t="shared" si="61"/>
        <v>00PW - CONTRIBUICOES A ENTIDADES NACIONAIS SEM EXIGENCIA DE PROGRAM</v>
      </c>
      <c r="H1947" s="15" t="s">
        <v>247</v>
      </c>
      <c r="I1947" s="16">
        <v>3513660</v>
      </c>
      <c r="J1947" s="16">
        <v>2698753</v>
      </c>
      <c r="L1947" s="13">
        <v>2515840</v>
      </c>
    </row>
    <row r="1948" spans="1:12" x14ac:dyDescent="0.15">
      <c r="A1948" t="s">
        <v>218</v>
      </c>
      <c r="B1948" t="s">
        <v>219</v>
      </c>
      <c r="C1948" t="s">
        <v>2871</v>
      </c>
      <c r="D1948" t="s">
        <v>2872</v>
      </c>
      <c r="E1948" s="15" t="str">
        <f t="shared" si="60"/>
        <v>846 - OUTROS ENCARGOS ESPECIAIS</v>
      </c>
      <c r="F1948" s="15" t="str">
        <f>VLOOKUP(A1948,tab_funcao!$A$2:$C$115,3,FALSE)</f>
        <v>28 - Encargos Especiais</v>
      </c>
      <c r="G1948" s="15" t="str">
        <f t="shared" si="61"/>
        <v>00PW - CONTRIBUICOES A ENTIDADES NACIONAIS SEM EXIGENCIA DE PROGRAM</v>
      </c>
      <c r="H1948" s="15" t="s">
        <v>246</v>
      </c>
      <c r="I1948" s="16">
        <v>4343558</v>
      </c>
      <c r="J1948" s="16">
        <v>6018477</v>
      </c>
      <c r="K1948" s="13">
        <v>2248205</v>
      </c>
      <c r="L1948" s="13">
        <v>6447808</v>
      </c>
    </row>
    <row r="1949" spans="1:12" x14ac:dyDescent="0.15">
      <c r="A1949" t="s">
        <v>218</v>
      </c>
      <c r="B1949" t="s">
        <v>219</v>
      </c>
      <c r="C1949" t="s">
        <v>2873</v>
      </c>
      <c r="D1949" t="s">
        <v>2874</v>
      </c>
      <c r="E1949" s="15" t="str">
        <f t="shared" si="60"/>
        <v>846 - OUTROS ENCARGOS ESPECIAIS</v>
      </c>
      <c r="F1949" s="15" t="str">
        <f>VLOOKUP(A1949,tab_funcao!$A$2:$C$115,3,FALSE)</f>
        <v>28 - Encargos Especiais</v>
      </c>
      <c r="G1949" s="15" t="str">
        <f t="shared" si="61"/>
        <v>00Q8 - CONTRIBUICAO A ORGANIZACAO INTERNACIONAL DE DESENVOLVIMENTO</v>
      </c>
      <c r="H1949" s="15" t="s">
        <v>247</v>
      </c>
      <c r="I1949" s="15"/>
      <c r="J1949" s="16">
        <v>615000</v>
      </c>
      <c r="L1949" s="13">
        <v>0</v>
      </c>
    </row>
    <row r="1950" spans="1:12" x14ac:dyDescent="0.15">
      <c r="A1950" t="s">
        <v>218</v>
      </c>
      <c r="B1950" t="s">
        <v>219</v>
      </c>
      <c r="C1950" t="s">
        <v>2873</v>
      </c>
      <c r="D1950" t="s">
        <v>2874</v>
      </c>
      <c r="E1950" s="15" t="str">
        <f t="shared" si="60"/>
        <v>846 - OUTROS ENCARGOS ESPECIAIS</v>
      </c>
      <c r="F1950" s="15" t="str">
        <f>VLOOKUP(A1950,tab_funcao!$A$2:$C$115,3,FALSE)</f>
        <v>28 - Encargos Especiais</v>
      </c>
      <c r="G1950" s="15" t="str">
        <f t="shared" si="61"/>
        <v>00Q8 - CONTRIBUICAO A ORGANIZACAO INTERNACIONAL DE DESENVOLVIMENTO</v>
      </c>
      <c r="H1950" s="15" t="s">
        <v>246</v>
      </c>
      <c r="I1950" s="15"/>
      <c r="J1950" s="16">
        <v>1435000</v>
      </c>
      <c r="L1950" s="13">
        <v>603863</v>
      </c>
    </row>
    <row r="1951" spans="1:12" x14ac:dyDescent="0.15">
      <c r="A1951" t="s">
        <v>218</v>
      </c>
      <c r="B1951" t="s">
        <v>219</v>
      </c>
      <c r="C1951" t="s">
        <v>2875</v>
      </c>
      <c r="D1951" t="s">
        <v>2876</v>
      </c>
      <c r="E1951" s="15" t="str">
        <f t="shared" si="60"/>
        <v>846 - OUTROS ENCARGOS ESPECIAIS</v>
      </c>
      <c r="F1951" s="15" t="str">
        <f>VLOOKUP(A1951,tab_funcao!$A$2:$C$115,3,FALSE)</f>
        <v>28 - Encargos Especiais</v>
      </c>
      <c r="G1951" s="15" t="str">
        <f t="shared" si="61"/>
        <v>00QB - CONTRIBUICAO VOLUNTARIA A AGENCIA INTERNACIONAL DE PESQUISA</v>
      </c>
      <c r="H1951" s="15" t="s">
        <v>247</v>
      </c>
      <c r="I1951" s="15"/>
      <c r="J1951" s="16">
        <v>1440000</v>
      </c>
      <c r="L1951" s="13">
        <v>1390723</v>
      </c>
    </row>
    <row r="1952" spans="1:12" x14ac:dyDescent="0.15">
      <c r="A1952" t="s">
        <v>218</v>
      </c>
      <c r="B1952" t="s">
        <v>219</v>
      </c>
      <c r="C1952" t="s">
        <v>2875</v>
      </c>
      <c r="D1952" t="s">
        <v>2876</v>
      </c>
      <c r="E1952" s="15" t="str">
        <f t="shared" si="60"/>
        <v>846 - OUTROS ENCARGOS ESPECIAIS</v>
      </c>
      <c r="F1952" s="15" t="str">
        <f>VLOOKUP(A1952,tab_funcao!$A$2:$C$115,3,FALSE)</f>
        <v>28 - Encargos Especiais</v>
      </c>
      <c r="G1952" s="15" t="str">
        <f t="shared" si="61"/>
        <v>00QB - CONTRIBUICAO VOLUNTARIA A AGENCIA INTERNACIONAL DE PESQUISA</v>
      </c>
      <c r="H1952" s="15" t="s">
        <v>246</v>
      </c>
      <c r="I1952" s="16">
        <v>5400000</v>
      </c>
      <c r="J1952" s="16">
        <v>3360000</v>
      </c>
      <c r="L1952" s="13">
        <v>3220606</v>
      </c>
    </row>
    <row r="1953" spans="1:12" x14ac:dyDescent="0.15">
      <c r="A1953" t="s">
        <v>218</v>
      </c>
      <c r="B1953" t="s">
        <v>219</v>
      </c>
      <c r="C1953" t="s">
        <v>2877</v>
      </c>
      <c r="D1953" t="s">
        <v>2878</v>
      </c>
      <c r="E1953" s="15" t="str">
        <f t="shared" si="60"/>
        <v>846 - OUTROS ENCARGOS ESPECIAIS</v>
      </c>
      <c r="F1953" s="15" t="str">
        <f>VLOOKUP(A1953,tab_funcao!$A$2:$C$115,3,FALSE)</f>
        <v>28 - Encargos Especiais</v>
      </c>
      <c r="G1953" s="15" t="str">
        <f t="shared" si="61"/>
        <v>00QF - INTEGRALIZACAO DE COTAS EM FUNDO DE APOIO A ESTRUTURACAO E A</v>
      </c>
      <c r="H1953" s="15" t="s">
        <v>247</v>
      </c>
      <c r="I1953" s="15"/>
      <c r="J1953" s="15"/>
      <c r="L1953" s="13">
        <v>748673</v>
      </c>
    </row>
    <row r="1954" spans="1:12" x14ac:dyDescent="0.15">
      <c r="A1954" t="s">
        <v>218</v>
      </c>
      <c r="B1954" t="s">
        <v>219</v>
      </c>
      <c r="C1954" t="s">
        <v>2877</v>
      </c>
      <c r="D1954" t="s">
        <v>2878</v>
      </c>
      <c r="E1954" s="15" t="str">
        <f t="shared" si="60"/>
        <v>846 - OUTROS ENCARGOS ESPECIAIS</v>
      </c>
      <c r="F1954" s="15" t="str">
        <f>VLOOKUP(A1954,tab_funcao!$A$2:$C$115,3,FALSE)</f>
        <v>28 - Encargos Especiais</v>
      </c>
      <c r="G1954" s="15" t="str">
        <f t="shared" si="61"/>
        <v>00QF - INTEGRALIZACAO DE COTAS EM FUNDO DE APOIO A ESTRUTURACAO E A</v>
      </c>
      <c r="H1954" s="15" t="s">
        <v>246</v>
      </c>
      <c r="I1954" s="16">
        <v>47400000</v>
      </c>
      <c r="J1954" s="16">
        <v>74500000</v>
      </c>
      <c r="L1954" s="13">
        <v>34851327</v>
      </c>
    </row>
    <row r="1955" spans="1:12" x14ac:dyDescent="0.15">
      <c r="A1955" t="s">
        <v>218</v>
      </c>
      <c r="B1955" t="s">
        <v>219</v>
      </c>
      <c r="C1955" t="s">
        <v>2879</v>
      </c>
      <c r="D1955" t="s">
        <v>2880</v>
      </c>
      <c r="E1955" s="15" t="str">
        <f t="shared" si="60"/>
        <v>846 - OUTROS ENCARGOS ESPECIAIS</v>
      </c>
      <c r="F1955" s="15" t="str">
        <f>VLOOKUP(A1955,tab_funcao!$A$2:$C$115,3,FALSE)</f>
        <v>28 - Encargos Especiais</v>
      </c>
      <c r="G1955" s="15" t="str">
        <f t="shared" si="61"/>
        <v>00QG - ANISTIADOS POLITICOS - RETROATIVOS CONCEDIDOS POR DECISOES J</v>
      </c>
      <c r="H1955" s="15" t="s">
        <v>246</v>
      </c>
      <c r="I1955" s="16">
        <v>117651179</v>
      </c>
      <c r="J1955" s="16">
        <v>116279412</v>
      </c>
      <c r="K1955" s="13">
        <v>17651179</v>
      </c>
      <c r="L1955" s="13">
        <v>19222189</v>
      </c>
    </row>
    <row r="1956" spans="1:12" x14ac:dyDescent="0.15">
      <c r="A1956" t="s">
        <v>218</v>
      </c>
      <c r="B1956" t="s">
        <v>219</v>
      </c>
      <c r="C1956" t="s">
        <v>2881</v>
      </c>
      <c r="D1956" t="s">
        <v>2882</v>
      </c>
      <c r="E1956" s="15" t="str">
        <f t="shared" si="60"/>
        <v>846 - OUTROS ENCARGOS ESPECIAIS</v>
      </c>
      <c r="F1956" s="15" t="str">
        <f>VLOOKUP(A1956,tab_funcao!$A$2:$C$115,3,FALSE)</f>
        <v>28 - Encargos Especiais</v>
      </c>
      <c r="G1956" s="15" t="str">
        <f t="shared" si="61"/>
        <v>00QP - CUMPRIMENTO DE OBRIGACOES DECORRENTES DA DISSOLUCAO/LIQUIDAC</v>
      </c>
      <c r="H1956" s="15" t="s">
        <v>247</v>
      </c>
      <c r="I1956" s="16">
        <v>13062486</v>
      </c>
      <c r="J1956" s="16">
        <v>408000</v>
      </c>
      <c r="L1956" s="13">
        <v>394038</v>
      </c>
    </row>
    <row r="1957" spans="1:12" x14ac:dyDescent="0.15">
      <c r="A1957" t="s">
        <v>218</v>
      </c>
      <c r="B1957" t="s">
        <v>219</v>
      </c>
      <c r="C1957" t="s">
        <v>2881</v>
      </c>
      <c r="D1957" t="s">
        <v>2882</v>
      </c>
      <c r="E1957" s="15" t="str">
        <f t="shared" si="60"/>
        <v>846 - OUTROS ENCARGOS ESPECIAIS</v>
      </c>
      <c r="F1957" s="15" t="str">
        <f>VLOOKUP(A1957,tab_funcao!$A$2:$C$115,3,FALSE)</f>
        <v>28 - Encargos Especiais</v>
      </c>
      <c r="G1957" s="15" t="str">
        <f t="shared" si="61"/>
        <v>00QP - CUMPRIMENTO DE OBRIGACOES DECORRENTES DA DISSOLUCAO/LIQUIDAC</v>
      </c>
      <c r="H1957" s="15" t="s">
        <v>246</v>
      </c>
      <c r="I1957" s="16">
        <v>15568505</v>
      </c>
      <c r="J1957" s="16">
        <v>592000</v>
      </c>
      <c r="K1957" s="13">
        <v>1297375</v>
      </c>
      <c r="L1957" s="13">
        <v>1904542</v>
      </c>
    </row>
    <row r="1958" spans="1:12" x14ac:dyDescent="0.15">
      <c r="A1958" t="s">
        <v>218</v>
      </c>
      <c r="B1958" t="s">
        <v>219</v>
      </c>
      <c r="C1958" t="s">
        <v>2883</v>
      </c>
      <c r="D1958" t="s">
        <v>2884</v>
      </c>
      <c r="E1958" s="15" t="str">
        <f t="shared" si="60"/>
        <v>846 - OUTROS ENCARGOS ESPECIAIS</v>
      </c>
      <c r="F1958" s="15" t="str">
        <f>VLOOKUP(A1958,tab_funcao!$A$2:$C$115,3,FALSE)</f>
        <v>28 - Encargos Especiais</v>
      </c>
      <c r="G1958" s="15" t="str">
        <f t="shared" si="61"/>
        <v>00QV - INDENIZACAO PELA FLEXIBILIZACAO VOLUNTARIA DO REPOUSO REMUNE</v>
      </c>
      <c r="H1958" s="15" t="s">
        <v>246</v>
      </c>
      <c r="I1958" s="16">
        <v>60000000</v>
      </c>
      <c r="J1958" s="16">
        <v>48000000</v>
      </c>
      <c r="K1958" s="13">
        <v>60000000</v>
      </c>
      <c r="L1958" s="13">
        <v>48000000</v>
      </c>
    </row>
    <row r="1959" spans="1:12" x14ac:dyDescent="0.15">
      <c r="A1959" t="s">
        <v>218</v>
      </c>
      <c r="B1959" t="s">
        <v>219</v>
      </c>
      <c r="C1959" t="s">
        <v>2885</v>
      </c>
      <c r="D1959" t="s">
        <v>2886</v>
      </c>
      <c r="E1959" s="15" t="str">
        <f t="shared" si="60"/>
        <v>846 - OUTROS ENCARGOS ESPECIAIS</v>
      </c>
      <c r="F1959" s="15" t="str">
        <f>VLOOKUP(A1959,tab_funcao!$A$2:$C$115,3,FALSE)</f>
        <v>28 - Encargos Especiais</v>
      </c>
      <c r="G1959" s="15" t="str">
        <f t="shared" si="61"/>
        <v>00QY - ACORDOS REFERENTES A PASSIVOS ATUARIAIS DE ESTATAIS DEPENDEN</v>
      </c>
      <c r="H1959" s="15" t="s">
        <v>247</v>
      </c>
      <c r="I1959" s="16">
        <v>225685833</v>
      </c>
      <c r="J1959" s="15"/>
    </row>
    <row r="1960" spans="1:12" x14ac:dyDescent="0.15">
      <c r="A1960" t="s">
        <v>218</v>
      </c>
      <c r="B1960" t="s">
        <v>219</v>
      </c>
      <c r="C1960" t="s">
        <v>2885</v>
      </c>
      <c r="D1960" t="s">
        <v>2886</v>
      </c>
      <c r="E1960" s="15" t="str">
        <f t="shared" si="60"/>
        <v>846 - OUTROS ENCARGOS ESPECIAIS</v>
      </c>
      <c r="F1960" s="15" t="str">
        <f>VLOOKUP(A1960,tab_funcao!$A$2:$C$115,3,FALSE)</f>
        <v>28 - Encargos Especiais</v>
      </c>
      <c r="G1960" s="15" t="str">
        <f t="shared" si="61"/>
        <v>00QY - ACORDOS REFERENTES A PASSIVOS ATUARIAIS DE ESTATAIS DEPENDEN</v>
      </c>
      <c r="H1960" s="15" t="s">
        <v>246</v>
      </c>
      <c r="I1960" s="16">
        <v>303039070</v>
      </c>
      <c r="J1960" s="16">
        <v>240000000</v>
      </c>
      <c r="K1960" s="13">
        <v>77353237</v>
      </c>
      <c r="L1960" s="13">
        <v>240000000</v>
      </c>
    </row>
    <row r="1961" spans="1:12" x14ac:dyDescent="0.15">
      <c r="A1961" t="s">
        <v>218</v>
      </c>
      <c r="B1961" t="s">
        <v>219</v>
      </c>
      <c r="C1961" t="s">
        <v>2887</v>
      </c>
      <c r="D1961" t="s">
        <v>2888</v>
      </c>
      <c r="E1961" s="15" t="str">
        <f t="shared" si="60"/>
        <v>846 - OUTROS ENCARGOS ESPECIAIS</v>
      </c>
      <c r="F1961" s="15" t="str">
        <f>VLOOKUP(A1961,tab_funcao!$A$2:$C$115,3,FALSE)</f>
        <v>28 - Encargos Especiais</v>
      </c>
      <c r="G1961" s="15" t="str">
        <f t="shared" si="61"/>
        <v>00R0 - PAGAMENTO DE ACORDO HOMOLOGADO EM JUIZO - SERVICO FEDERAL DE</v>
      </c>
      <c r="H1961" s="15" t="s">
        <v>246</v>
      </c>
      <c r="I1961" s="16">
        <v>54608663</v>
      </c>
      <c r="J1961" s="16">
        <v>54608663</v>
      </c>
      <c r="K1961" s="13">
        <v>54608663</v>
      </c>
      <c r="L1961" s="13">
        <v>54608663</v>
      </c>
    </row>
    <row r="1962" spans="1:12" x14ac:dyDescent="0.15">
      <c r="A1962" t="s">
        <v>218</v>
      </c>
      <c r="B1962" t="s">
        <v>219</v>
      </c>
      <c r="C1962" t="s">
        <v>2889</v>
      </c>
      <c r="D1962" t="s">
        <v>2890</v>
      </c>
      <c r="E1962" s="15" t="str">
        <f t="shared" si="60"/>
        <v>846 - OUTROS ENCARGOS ESPECIAIS</v>
      </c>
      <c r="F1962" s="15" t="str">
        <f>VLOOKUP(A1962,tab_funcao!$A$2:$C$115,3,FALSE)</f>
        <v>28 - Encargos Especiais</v>
      </c>
      <c r="G1962" s="15" t="str">
        <f t="shared" si="61"/>
        <v>00R4 - CONTRIBUICAO A AGENCIA INTERNACIONAL ANTIDOPING - WADA</v>
      </c>
      <c r="H1962" s="15" t="s">
        <v>247</v>
      </c>
      <c r="I1962" s="16">
        <v>1339003</v>
      </c>
      <c r="J1962" s="16">
        <v>673200</v>
      </c>
      <c r="L1962" s="13">
        <v>650163</v>
      </c>
    </row>
    <row r="1963" spans="1:12" x14ac:dyDescent="0.15">
      <c r="A1963" t="s">
        <v>218</v>
      </c>
      <c r="B1963" t="s">
        <v>219</v>
      </c>
      <c r="C1963" t="s">
        <v>2889</v>
      </c>
      <c r="D1963" t="s">
        <v>2890</v>
      </c>
      <c r="E1963" s="15" t="str">
        <f t="shared" si="60"/>
        <v>846 - OUTROS ENCARGOS ESPECIAIS</v>
      </c>
      <c r="F1963" s="15" t="str">
        <f>VLOOKUP(A1963,tab_funcao!$A$2:$C$115,3,FALSE)</f>
        <v>28 - Encargos Especiais</v>
      </c>
      <c r="G1963" s="15" t="str">
        <f t="shared" si="61"/>
        <v>00R4 - CONTRIBUICAO A AGENCIA INTERNACIONAL ANTIDOPING - WADA</v>
      </c>
      <c r="H1963" s="15" t="s">
        <v>246</v>
      </c>
      <c r="I1963" s="16">
        <v>1279997</v>
      </c>
      <c r="J1963" s="16">
        <v>976800</v>
      </c>
      <c r="L1963" s="13">
        <v>1998742</v>
      </c>
    </row>
    <row r="1964" spans="1:12" x14ac:dyDescent="0.15">
      <c r="A1964" t="s">
        <v>218</v>
      </c>
      <c r="B1964" t="s">
        <v>219</v>
      </c>
      <c r="C1964" t="s">
        <v>2891</v>
      </c>
      <c r="D1964" t="s">
        <v>2892</v>
      </c>
      <c r="E1964" s="15" t="str">
        <f t="shared" si="60"/>
        <v>846 - OUTROS ENCARGOS ESPECIAIS</v>
      </c>
      <c r="F1964" s="15" t="str">
        <f>VLOOKUP(A1964,tab_funcao!$A$2:$C$115,3,FALSE)</f>
        <v>28 - Encargos Especiais</v>
      </c>
      <c r="G1964" s="15" t="str">
        <f t="shared" si="61"/>
        <v>00R5 - CONTRIBUICAO AO FORUM GLOBAL SOBRE TRANSPARENCIA E INTERCAMB</v>
      </c>
      <c r="H1964" s="15" t="s">
        <v>246</v>
      </c>
      <c r="I1964" s="15"/>
      <c r="J1964" s="16">
        <v>1740180</v>
      </c>
      <c r="L1964" s="13">
        <v>1376682</v>
      </c>
    </row>
    <row r="1965" spans="1:12" x14ac:dyDescent="0.15">
      <c r="A1965" t="s">
        <v>218</v>
      </c>
      <c r="B1965" t="s">
        <v>219</v>
      </c>
      <c r="C1965" t="s">
        <v>2893</v>
      </c>
      <c r="D1965" t="s">
        <v>2894</v>
      </c>
      <c r="E1965" s="15" t="str">
        <f t="shared" si="60"/>
        <v>846 - OUTROS ENCARGOS ESPECIAIS</v>
      </c>
      <c r="F1965" s="15" t="str">
        <f>VLOOKUP(A1965,tab_funcao!$A$2:$C$115,3,FALSE)</f>
        <v>28 - Encargos Especiais</v>
      </c>
      <c r="G1965" s="15" t="str">
        <f t="shared" si="61"/>
        <v>00R6 - ENCARGOS DECORRENTES DA EXTINCAO DE ENTIDADES VINCULADAS AO</v>
      </c>
      <c r="H1965" s="15" t="s">
        <v>247</v>
      </c>
      <c r="I1965" s="16">
        <v>3027445</v>
      </c>
      <c r="J1965" s="16">
        <v>2652000</v>
      </c>
      <c r="L1965" s="13">
        <v>0</v>
      </c>
    </row>
    <row r="1966" spans="1:12" x14ac:dyDescent="0.15">
      <c r="A1966" t="s">
        <v>218</v>
      </c>
      <c r="B1966" t="s">
        <v>219</v>
      </c>
      <c r="C1966" t="s">
        <v>2893</v>
      </c>
      <c r="D1966" t="s">
        <v>2894</v>
      </c>
      <c r="E1966" s="15" t="str">
        <f t="shared" si="60"/>
        <v>846 - OUTROS ENCARGOS ESPECIAIS</v>
      </c>
      <c r="F1966" s="15" t="str">
        <f>VLOOKUP(A1966,tab_funcao!$A$2:$C$115,3,FALSE)</f>
        <v>28 - Encargos Especiais</v>
      </c>
      <c r="G1966" s="15" t="str">
        <f t="shared" si="61"/>
        <v>00R6 - ENCARGOS DECORRENTES DA EXTINCAO DE ENTIDADES VINCULADAS AO</v>
      </c>
      <c r="H1966" s="15" t="s">
        <v>246</v>
      </c>
      <c r="I1966" s="16">
        <v>1972555</v>
      </c>
      <c r="J1966" s="16">
        <v>3848000</v>
      </c>
      <c r="K1966" s="13">
        <v>56200</v>
      </c>
      <c r="L1966" s="13">
        <v>1687486</v>
      </c>
    </row>
    <row r="1967" spans="1:12" x14ac:dyDescent="0.15">
      <c r="A1967" t="s">
        <v>218</v>
      </c>
      <c r="B1967" t="s">
        <v>219</v>
      </c>
      <c r="C1967" t="s">
        <v>2895</v>
      </c>
      <c r="D1967" t="s">
        <v>2896</v>
      </c>
      <c r="E1967" s="15" t="str">
        <f t="shared" si="60"/>
        <v>846 - OUTROS ENCARGOS ESPECIAIS</v>
      </c>
      <c r="F1967" s="15" t="str">
        <f>VLOOKUP(A1967,tab_funcao!$A$2:$C$115,3,FALSE)</f>
        <v>28 - Encargos Especiais</v>
      </c>
      <c r="G1967" s="15" t="str">
        <f t="shared" si="61"/>
        <v>00RJ - CONTRIBUICAO VOLUNTARIA A ORGANIZACAO DAS NACOES UNIDAS PARA</v>
      </c>
      <c r="H1967" s="15" t="s">
        <v>247</v>
      </c>
      <c r="I1967" s="15"/>
      <c r="J1967" s="16">
        <v>4080000</v>
      </c>
      <c r="L1967" s="13">
        <v>0</v>
      </c>
    </row>
    <row r="1968" spans="1:12" x14ac:dyDescent="0.15">
      <c r="A1968" t="s">
        <v>218</v>
      </c>
      <c r="B1968" t="s">
        <v>219</v>
      </c>
      <c r="C1968" t="s">
        <v>2895</v>
      </c>
      <c r="D1968" t="s">
        <v>2896</v>
      </c>
      <c r="E1968" s="15" t="str">
        <f t="shared" si="60"/>
        <v>846 - OUTROS ENCARGOS ESPECIAIS</v>
      </c>
      <c r="F1968" s="15" t="str">
        <f>VLOOKUP(A1968,tab_funcao!$A$2:$C$115,3,FALSE)</f>
        <v>28 - Encargos Especiais</v>
      </c>
      <c r="G1968" s="15" t="str">
        <f t="shared" si="61"/>
        <v>00RJ - CONTRIBUICAO VOLUNTARIA A ORGANIZACAO DAS NACOES UNIDAS PARA</v>
      </c>
      <c r="H1968" s="15" t="s">
        <v>246</v>
      </c>
      <c r="I1968" s="15"/>
      <c r="J1968" s="16">
        <v>5920000</v>
      </c>
      <c r="L1968" s="13">
        <v>0</v>
      </c>
    </row>
    <row r="1969" spans="1:12" x14ac:dyDescent="0.15">
      <c r="A1969" t="s">
        <v>218</v>
      </c>
      <c r="B1969" t="s">
        <v>219</v>
      </c>
      <c r="C1969" t="s">
        <v>2897</v>
      </c>
      <c r="D1969" t="s">
        <v>2898</v>
      </c>
      <c r="E1969" s="15" t="str">
        <f t="shared" si="60"/>
        <v>846 - OUTROS ENCARGOS ESPECIAIS</v>
      </c>
      <c r="F1969" s="15" t="str">
        <f>VLOOKUP(A1969,tab_funcao!$A$2:$C$115,3,FALSE)</f>
        <v>28 - Encargos Especiais</v>
      </c>
      <c r="G1969" s="15" t="str">
        <f t="shared" si="61"/>
        <v>00RM - CONTRIBUICAO A CONVENCAO INTERNACIONAL DAS NACOES UNIDAS DE</v>
      </c>
      <c r="H1969" s="15" t="s">
        <v>247</v>
      </c>
      <c r="I1969" s="16">
        <v>385000</v>
      </c>
      <c r="J1969" s="16">
        <v>408000</v>
      </c>
      <c r="L1969" s="13">
        <v>780043</v>
      </c>
    </row>
    <row r="1970" spans="1:12" x14ac:dyDescent="0.15">
      <c r="A1970" t="s">
        <v>218</v>
      </c>
      <c r="B1970" t="s">
        <v>219</v>
      </c>
      <c r="C1970" t="s">
        <v>2897</v>
      </c>
      <c r="D1970" t="s">
        <v>2898</v>
      </c>
      <c r="E1970" s="15" t="str">
        <f t="shared" si="60"/>
        <v>846 - OUTROS ENCARGOS ESPECIAIS</v>
      </c>
      <c r="F1970" s="15" t="str">
        <f>VLOOKUP(A1970,tab_funcao!$A$2:$C$115,3,FALSE)</f>
        <v>28 - Encargos Especiais</v>
      </c>
      <c r="G1970" s="15" t="str">
        <f t="shared" si="61"/>
        <v>00RM - CONTRIBUICAO A CONVENCAO INTERNACIONAL DAS NACOES UNIDAS DE</v>
      </c>
      <c r="H1970" s="15" t="s">
        <v>246</v>
      </c>
      <c r="I1970" s="16">
        <v>385000</v>
      </c>
      <c r="J1970" s="16">
        <v>592001</v>
      </c>
      <c r="L1970" s="13">
        <v>544692</v>
      </c>
    </row>
    <row r="1971" spans="1:12" x14ac:dyDescent="0.15">
      <c r="A1971" t="s">
        <v>218</v>
      </c>
      <c r="B1971" t="s">
        <v>219</v>
      </c>
      <c r="C1971" t="s">
        <v>2899</v>
      </c>
      <c r="D1971" t="s">
        <v>2900</v>
      </c>
      <c r="E1971" s="15" t="str">
        <f t="shared" si="60"/>
        <v>846 - OUTROS ENCARGOS ESPECIAIS</v>
      </c>
      <c r="F1971" s="15" t="str">
        <f>VLOOKUP(A1971,tab_funcao!$A$2:$C$115,3,FALSE)</f>
        <v>28 - Encargos Especiais</v>
      </c>
      <c r="G1971" s="15" t="str">
        <f t="shared" si="61"/>
        <v>00RN - CONTRIBUICAO A ORGANIZACAO MUNDIAL DE TURISMO - OMT (MTUR)</v>
      </c>
      <c r="H1971" s="15" t="s">
        <v>247</v>
      </c>
      <c r="I1971" s="16">
        <v>820000</v>
      </c>
      <c r="J1971" s="16">
        <v>408000</v>
      </c>
      <c r="L1971" s="13">
        <v>394038</v>
      </c>
    </row>
    <row r="1972" spans="1:12" x14ac:dyDescent="0.15">
      <c r="A1972" t="s">
        <v>218</v>
      </c>
      <c r="B1972" t="s">
        <v>219</v>
      </c>
      <c r="C1972" t="s">
        <v>2899</v>
      </c>
      <c r="D1972" t="s">
        <v>2900</v>
      </c>
      <c r="E1972" s="15" t="str">
        <f t="shared" si="60"/>
        <v>846 - OUTROS ENCARGOS ESPECIAIS</v>
      </c>
      <c r="F1972" s="15" t="str">
        <f>VLOOKUP(A1972,tab_funcao!$A$2:$C$115,3,FALSE)</f>
        <v>28 - Encargos Especiais</v>
      </c>
      <c r="G1972" s="15" t="str">
        <f t="shared" si="61"/>
        <v>00RN - CONTRIBUICAO A ORGANIZACAO MUNDIAL DE TURISMO - OMT (MTUR)</v>
      </c>
      <c r="H1972" s="15" t="s">
        <v>246</v>
      </c>
      <c r="I1972" s="16">
        <v>820000</v>
      </c>
      <c r="J1972" s="16">
        <v>592001</v>
      </c>
      <c r="L1972" s="13">
        <v>2173500</v>
      </c>
    </row>
    <row r="1973" spans="1:12" x14ac:dyDescent="0.15">
      <c r="A1973" t="s">
        <v>218</v>
      </c>
      <c r="B1973" t="s">
        <v>219</v>
      </c>
      <c r="C1973" t="s">
        <v>2901</v>
      </c>
      <c r="D1973" t="s">
        <v>2902</v>
      </c>
      <c r="E1973" s="15" t="str">
        <f t="shared" si="60"/>
        <v>846 - OUTROS ENCARGOS ESPECIAIS</v>
      </c>
      <c r="F1973" s="15" t="str">
        <f>VLOOKUP(A1973,tab_funcao!$A$2:$C$115,3,FALSE)</f>
        <v>28 - Encargos Especiais</v>
      </c>
      <c r="G1973" s="15" t="str">
        <f t="shared" si="61"/>
        <v>00RO - CONTRIBUICAO A AUTORIDADE INTERNACIONAL DOS FUNDOS MARINHOS</v>
      </c>
      <c r="H1973" s="15" t="s">
        <v>247</v>
      </c>
      <c r="I1973" s="16">
        <v>872500</v>
      </c>
      <c r="J1973" s="16">
        <v>408000</v>
      </c>
      <c r="L1973" s="13">
        <v>2288787</v>
      </c>
    </row>
    <row r="1974" spans="1:12" x14ac:dyDescent="0.15">
      <c r="A1974" t="s">
        <v>218</v>
      </c>
      <c r="B1974" t="s">
        <v>219</v>
      </c>
      <c r="C1974" t="s">
        <v>2901</v>
      </c>
      <c r="D1974" t="s">
        <v>2902</v>
      </c>
      <c r="E1974" s="15" t="str">
        <f t="shared" si="60"/>
        <v>846 - OUTROS ENCARGOS ESPECIAIS</v>
      </c>
      <c r="F1974" s="15" t="str">
        <f>VLOOKUP(A1974,tab_funcao!$A$2:$C$115,3,FALSE)</f>
        <v>28 - Encargos Especiais</v>
      </c>
      <c r="G1974" s="15" t="str">
        <f t="shared" si="61"/>
        <v>00RO - CONTRIBUICAO A AUTORIDADE INTERNACIONAL DOS FUNDOS MARINHOS</v>
      </c>
      <c r="H1974" s="15" t="s">
        <v>246</v>
      </c>
      <c r="I1974" s="16">
        <v>872500</v>
      </c>
      <c r="J1974" s="16">
        <v>592001</v>
      </c>
      <c r="L1974" s="13">
        <v>544692</v>
      </c>
    </row>
    <row r="1975" spans="1:12" x14ac:dyDescent="0.15">
      <c r="A1975" t="s">
        <v>218</v>
      </c>
      <c r="B1975" t="s">
        <v>219</v>
      </c>
      <c r="C1975" t="s">
        <v>2903</v>
      </c>
      <c r="D1975" t="s">
        <v>2904</v>
      </c>
      <c r="E1975" s="15" t="str">
        <f t="shared" si="60"/>
        <v>846 - OUTROS ENCARGOS ESPECIAIS</v>
      </c>
      <c r="F1975" s="15" t="str">
        <f>VLOOKUP(A1975,tab_funcao!$A$2:$C$115,3,FALSE)</f>
        <v>28 - Encargos Especiais</v>
      </c>
      <c r="G1975" s="15" t="str">
        <f t="shared" si="61"/>
        <v>00RP - CONTRIBUICAO VOLUNTARIA A ORGANIZACAO MUNDIAL DE TURISMO - O</v>
      </c>
      <c r="H1975" s="15" t="s">
        <v>247</v>
      </c>
      <c r="I1975" s="15"/>
      <c r="J1975" s="16">
        <v>0</v>
      </c>
    </row>
    <row r="1976" spans="1:12" x14ac:dyDescent="0.15">
      <c r="A1976" t="s">
        <v>218</v>
      </c>
      <c r="B1976" t="s">
        <v>219</v>
      </c>
      <c r="C1976" t="s">
        <v>2903</v>
      </c>
      <c r="D1976" t="s">
        <v>2904</v>
      </c>
      <c r="E1976" s="15" t="str">
        <f t="shared" si="60"/>
        <v>846 - OUTROS ENCARGOS ESPECIAIS</v>
      </c>
      <c r="F1976" s="15" t="str">
        <f>VLOOKUP(A1976,tab_funcao!$A$2:$C$115,3,FALSE)</f>
        <v>28 - Encargos Especiais</v>
      </c>
      <c r="G1976" s="15" t="str">
        <f t="shared" si="61"/>
        <v>00RP - CONTRIBUICAO VOLUNTARIA A ORGANIZACAO MUNDIAL DE TURISMO - O</v>
      </c>
      <c r="H1976" s="15" t="s">
        <v>246</v>
      </c>
      <c r="I1976" s="15"/>
      <c r="J1976" s="16">
        <v>1000000</v>
      </c>
      <c r="L1976" s="13">
        <v>0</v>
      </c>
    </row>
    <row r="1977" spans="1:12" x14ac:dyDescent="0.15">
      <c r="A1977" t="s">
        <v>218</v>
      </c>
      <c r="B1977" t="s">
        <v>219</v>
      </c>
      <c r="C1977" t="s">
        <v>2905</v>
      </c>
      <c r="D1977" t="s">
        <v>2906</v>
      </c>
      <c r="E1977" s="15" t="str">
        <f t="shared" si="60"/>
        <v>846 - OUTROS ENCARGOS ESPECIAIS</v>
      </c>
      <c r="F1977" s="15" t="str">
        <f>VLOOKUP(A1977,tab_funcao!$A$2:$C$115,3,FALSE)</f>
        <v>28 - Encargos Especiais</v>
      </c>
      <c r="G1977" s="15" t="str">
        <f t="shared" si="61"/>
        <v>00RR - CUMPRIMENTO DE OBRIGACOES DECORRENTES DA REESTRUTURACAO DA P</v>
      </c>
      <c r="H1977" s="15" t="s">
        <v>247</v>
      </c>
      <c r="I1977" s="16">
        <v>6000000</v>
      </c>
      <c r="J1977" s="16">
        <v>8160000</v>
      </c>
      <c r="L1977" s="13">
        <v>0</v>
      </c>
    </row>
    <row r="1978" spans="1:12" x14ac:dyDescent="0.15">
      <c r="A1978" t="s">
        <v>218</v>
      </c>
      <c r="B1978" t="s">
        <v>219</v>
      </c>
      <c r="C1978" t="s">
        <v>2905</v>
      </c>
      <c r="D1978" t="s">
        <v>2906</v>
      </c>
      <c r="E1978" s="15" t="str">
        <f t="shared" si="60"/>
        <v>846 - OUTROS ENCARGOS ESPECIAIS</v>
      </c>
      <c r="F1978" s="15" t="str">
        <f>VLOOKUP(A1978,tab_funcao!$A$2:$C$115,3,FALSE)</f>
        <v>28 - Encargos Especiais</v>
      </c>
      <c r="G1978" s="15" t="str">
        <f t="shared" si="61"/>
        <v>00RR - CUMPRIMENTO DE OBRIGACOES DECORRENTES DA REESTRUTURACAO DA P</v>
      </c>
      <c r="H1978" s="15" t="s">
        <v>246</v>
      </c>
      <c r="I1978" s="16">
        <v>6000000</v>
      </c>
      <c r="J1978" s="16">
        <v>11840000</v>
      </c>
      <c r="K1978" s="13">
        <v>1500000</v>
      </c>
      <c r="L1978" s="13">
        <v>1000000</v>
      </c>
    </row>
    <row r="1979" spans="1:12" x14ac:dyDescent="0.15">
      <c r="A1979" t="s">
        <v>218</v>
      </c>
      <c r="B1979" t="s">
        <v>219</v>
      </c>
      <c r="C1979" t="s">
        <v>2907</v>
      </c>
      <c r="D1979" t="s">
        <v>2908</v>
      </c>
      <c r="E1979" s="15" t="str">
        <f t="shared" si="60"/>
        <v>846 - OUTROS ENCARGOS ESPECIAIS</v>
      </c>
      <c r="F1979" s="15" t="str">
        <f>VLOOKUP(A1979,tab_funcao!$A$2:$C$115,3,FALSE)</f>
        <v>28 - Encargos Especiais</v>
      </c>
      <c r="G1979" s="15" t="str">
        <f t="shared" si="61"/>
        <v>00RT - RECURSOS PARA PROGRAMACOES EM DESPESAS DE CAPITAL</v>
      </c>
      <c r="H1979" s="15" t="s">
        <v>246</v>
      </c>
      <c r="I1979" s="15"/>
      <c r="J1979" s="16">
        <v>75948960989</v>
      </c>
      <c r="L1979" s="13">
        <v>75948960989</v>
      </c>
    </row>
    <row r="1980" spans="1:12" x14ac:dyDescent="0.15">
      <c r="A1980" t="s">
        <v>218</v>
      </c>
      <c r="B1980" t="s">
        <v>219</v>
      </c>
      <c r="C1980" t="s">
        <v>2909</v>
      </c>
      <c r="D1980" t="s">
        <v>2910</v>
      </c>
      <c r="E1980" s="15" t="str">
        <f t="shared" si="60"/>
        <v>846 - OUTROS ENCARGOS ESPECIAIS</v>
      </c>
      <c r="F1980" s="15" t="str">
        <f>VLOOKUP(A1980,tab_funcao!$A$2:$C$115,3,FALSE)</f>
        <v>28 - Encargos Especiais</v>
      </c>
      <c r="G1980" s="15" t="str">
        <f t="shared" si="61"/>
        <v>00RU - CUMPRIMENTO DE DECISAO JUDICIAL - LINHA DE CREDITO ESPECIAL</v>
      </c>
      <c r="H1980" s="15" t="s">
        <v>246</v>
      </c>
      <c r="I1980" s="15"/>
      <c r="J1980" s="15"/>
      <c r="L1980" s="13">
        <v>12077990</v>
      </c>
    </row>
    <row r="1981" spans="1:12" x14ac:dyDescent="0.15">
      <c r="A1981" t="s">
        <v>218</v>
      </c>
      <c r="B1981" t="s">
        <v>219</v>
      </c>
      <c r="C1981" t="s">
        <v>2911</v>
      </c>
      <c r="D1981" t="s">
        <v>2912</v>
      </c>
      <c r="E1981" s="15" t="str">
        <f t="shared" si="60"/>
        <v>846 - OUTROS ENCARGOS ESPECIAIS</v>
      </c>
      <c r="F1981" s="15" t="str">
        <f>VLOOKUP(A1981,tab_funcao!$A$2:$C$115,3,FALSE)</f>
        <v>28 - Encargos Especiais</v>
      </c>
      <c r="G1981" s="15" t="str">
        <f t="shared" si="61"/>
        <v>00S0 - CONTRIBUICAO AO PROGRAMA IBERMEDIA</v>
      </c>
      <c r="H1981" s="15" t="s">
        <v>247</v>
      </c>
      <c r="I1981" s="16">
        <v>529769</v>
      </c>
      <c r="J1981" s="16">
        <v>1060800</v>
      </c>
      <c r="L1981" s="13">
        <v>1024499</v>
      </c>
    </row>
    <row r="1982" spans="1:12" x14ac:dyDescent="0.15">
      <c r="A1982" t="s">
        <v>218</v>
      </c>
      <c r="B1982" t="s">
        <v>219</v>
      </c>
      <c r="C1982" t="s">
        <v>2911</v>
      </c>
      <c r="D1982" t="s">
        <v>2912</v>
      </c>
      <c r="E1982" s="15" t="str">
        <f t="shared" si="60"/>
        <v>846 - OUTROS ENCARGOS ESPECIAIS</v>
      </c>
      <c r="F1982" s="15" t="str">
        <f>VLOOKUP(A1982,tab_funcao!$A$2:$C$115,3,FALSE)</f>
        <v>28 - Encargos Especiais</v>
      </c>
      <c r="G1982" s="15" t="str">
        <f t="shared" si="61"/>
        <v>00S0 - CONTRIBUICAO AO PROGRAMA IBERMEDIA</v>
      </c>
      <c r="H1982" s="15" t="s">
        <v>246</v>
      </c>
      <c r="I1982" s="16">
        <v>470230</v>
      </c>
      <c r="J1982" s="16">
        <v>1439200</v>
      </c>
      <c r="L1982" s="13">
        <v>1324190</v>
      </c>
    </row>
    <row r="1983" spans="1:12" x14ac:dyDescent="0.15">
      <c r="A1983" t="s">
        <v>218</v>
      </c>
      <c r="B1983" t="s">
        <v>219</v>
      </c>
      <c r="C1983" t="s">
        <v>2913</v>
      </c>
      <c r="D1983" t="s">
        <v>2914</v>
      </c>
      <c r="E1983" s="15" t="str">
        <f t="shared" si="60"/>
        <v>846 - OUTROS ENCARGOS ESPECIAIS</v>
      </c>
      <c r="F1983" s="15" t="str">
        <f>VLOOKUP(A1983,tab_funcao!$A$2:$C$115,3,FALSE)</f>
        <v>28 - Encargos Especiais</v>
      </c>
      <c r="G1983" s="15" t="str">
        <f t="shared" si="61"/>
        <v>00S5 - CONCESSAO DE FINANCIAMENTOS PARA O PAGAMENTO DA FOLHA SALARI</v>
      </c>
      <c r="H1983" s="15" t="s">
        <v>246</v>
      </c>
      <c r="I1983" s="15"/>
      <c r="J1983" s="15"/>
      <c r="L1983" s="13">
        <v>34000000000</v>
      </c>
    </row>
    <row r="1984" spans="1:12" x14ac:dyDescent="0.15">
      <c r="A1984" t="s">
        <v>218</v>
      </c>
      <c r="B1984" t="s">
        <v>219</v>
      </c>
      <c r="C1984" t="s">
        <v>2915</v>
      </c>
      <c r="D1984" t="s">
        <v>2916</v>
      </c>
      <c r="E1984" s="15" t="str">
        <f t="shared" si="60"/>
        <v>846 - OUTROS ENCARGOS ESPECIAIS</v>
      </c>
      <c r="F1984" s="15" t="str">
        <f>VLOOKUP(A1984,tab_funcao!$A$2:$C$115,3,FALSE)</f>
        <v>28 - Encargos Especiais</v>
      </c>
      <c r="G1984" s="15" t="str">
        <f t="shared" si="61"/>
        <v>00S6 - BENEFICIO ESPECIAL E DEMAIS COMPLEMENTACOES DE APOSENTADORIA</v>
      </c>
      <c r="H1984" s="15" t="s">
        <v>246</v>
      </c>
      <c r="I1984" s="16">
        <v>627040033</v>
      </c>
      <c r="J1984" s="15"/>
      <c r="K1984" s="13">
        <v>627040033</v>
      </c>
    </row>
    <row r="1985" spans="1:12" x14ac:dyDescent="0.15">
      <c r="A1985" t="s">
        <v>218</v>
      </c>
      <c r="B1985" t="s">
        <v>219</v>
      </c>
      <c r="C1985" t="s">
        <v>2917</v>
      </c>
      <c r="D1985" t="s">
        <v>2918</v>
      </c>
      <c r="E1985" s="15" t="str">
        <f t="shared" si="60"/>
        <v>846 - OUTROS ENCARGOS ESPECIAIS</v>
      </c>
      <c r="F1985" s="15" t="str">
        <f>VLOOKUP(A1985,tab_funcao!$A$2:$C$115,3,FALSE)</f>
        <v>28 - Encargos Especiais</v>
      </c>
      <c r="G1985" s="15" t="str">
        <f t="shared" si="61"/>
        <v>00SA - PAGAMENTO DE HONORARIOS PERICIAIS NAS ACOES EM QUE O INSS FI</v>
      </c>
      <c r="H1985" s="15" t="s">
        <v>246</v>
      </c>
      <c r="I1985" s="16">
        <v>336422195</v>
      </c>
      <c r="J1985" s="15"/>
      <c r="K1985" s="13">
        <v>336422195</v>
      </c>
    </row>
    <row r="1986" spans="1:12" x14ac:dyDescent="0.15">
      <c r="A1986" t="s">
        <v>218</v>
      </c>
      <c r="B1986" t="s">
        <v>219</v>
      </c>
      <c r="C1986" t="s">
        <v>2919</v>
      </c>
      <c r="D1986" t="s">
        <v>2920</v>
      </c>
      <c r="E1986" s="15" t="str">
        <f t="shared" si="60"/>
        <v>846 - OUTROS ENCARGOS ESPECIAIS</v>
      </c>
      <c r="F1986" s="15" t="str">
        <f>VLOOKUP(A1986,tab_funcao!$A$2:$C$115,3,FALSE)</f>
        <v>28 - Encargos Especiais</v>
      </c>
      <c r="G1986" s="15" t="str">
        <f t="shared" si="61"/>
        <v>00SC - PARTICIPACAO DA UNIAO NO CAPITAL DE NOVA ESTATAL CONTROLADOR</v>
      </c>
      <c r="H1986" s="15" t="s">
        <v>246</v>
      </c>
      <c r="I1986" s="16">
        <v>4000000000</v>
      </c>
      <c r="J1986" s="15"/>
    </row>
    <row r="1987" spans="1:12" x14ac:dyDescent="0.15">
      <c r="A1987" t="s">
        <v>218</v>
      </c>
      <c r="B1987" t="s">
        <v>219</v>
      </c>
      <c r="C1987" t="s">
        <v>2921</v>
      </c>
      <c r="D1987" t="s">
        <v>2922</v>
      </c>
      <c r="E1987" s="15" t="str">
        <f t="shared" si="60"/>
        <v>846 - OUTROS ENCARGOS ESPECIAIS</v>
      </c>
      <c r="F1987" s="15" t="str">
        <f>VLOOKUP(A1987,tab_funcao!$A$2:$C$115,3,FALSE)</f>
        <v>28 - Encargos Especiais</v>
      </c>
      <c r="G1987" s="15" t="str">
        <f t="shared" si="61"/>
        <v>00SG - APORTE PARA AGENTE FINANCEIRO BNDES PARA A CONCESSAO DE EMPR</v>
      </c>
      <c r="H1987" s="15" t="s">
        <v>247</v>
      </c>
      <c r="I1987" s="15"/>
      <c r="J1987" s="15"/>
      <c r="L1987" s="13">
        <v>10000000000</v>
      </c>
    </row>
    <row r="1988" spans="1:12" x14ac:dyDescent="0.15">
      <c r="A1988" t="s">
        <v>218</v>
      </c>
      <c r="B1988" t="s">
        <v>219</v>
      </c>
      <c r="C1988" t="s">
        <v>2923</v>
      </c>
      <c r="D1988" t="s">
        <v>2924</v>
      </c>
      <c r="E1988" s="15" t="str">
        <f t="shared" si="60"/>
        <v>846 - OUTROS ENCARGOS ESPECIAIS</v>
      </c>
      <c r="F1988" s="15" t="str">
        <f>VLOOKUP(A1988,tab_funcao!$A$2:$C$115,3,FALSE)</f>
        <v>28 - Encargos Especiais</v>
      </c>
      <c r="G1988" s="15" t="str">
        <f t="shared" si="61"/>
        <v>00SH - ESTACIONAMENTO E PERMANENCIA DE AERONAVES DE EMPRESAS NACION</v>
      </c>
      <c r="H1988" s="15" t="s">
        <v>247</v>
      </c>
      <c r="I1988" s="15"/>
      <c r="J1988" s="15"/>
      <c r="L1988" s="13">
        <v>2282115</v>
      </c>
    </row>
    <row r="1989" spans="1:12" x14ac:dyDescent="0.15">
      <c r="A1989" t="s">
        <v>218</v>
      </c>
      <c r="B1989" t="s">
        <v>219</v>
      </c>
      <c r="C1989" t="s">
        <v>2923</v>
      </c>
      <c r="D1989" t="s">
        <v>2924</v>
      </c>
      <c r="E1989" s="15" t="str">
        <f t="shared" si="60"/>
        <v>846 - OUTROS ENCARGOS ESPECIAIS</v>
      </c>
      <c r="F1989" s="15" t="str">
        <f>VLOOKUP(A1989,tab_funcao!$A$2:$C$115,3,FALSE)</f>
        <v>28 - Encargos Especiais</v>
      </c>
      <c r="G1989" s="15" t="str">
        <f t="shared" si="61"/>
        <v>00SH - ESTACIONAMENTO E PERMANENCIA DE AERONAVES DE EMPRESAS NACION</v>
      </c>
      <c r="H1989" s="15" t="s">
        <v>246</v>
      </c>
      <c r="I1989" s="15"/>
      <c r="J1989" s="15"/>
      <c r="L1989" s="13">
        <v>6766797</v>
      </c>
    </row>
    <row r="1990" spans="1:12" x14ac:dyDescent="0.15">
      <c r="A1990" t="s">
        <v>218</v>
      </c>
      <c r="B1990" t="s">
        <v>219</v>
      </c>
      <c r="C1990" t="s">
        <v>2925</v>
      </c>
      <c r="D1990" t="s">
        <v>2926</v>
      </c>
      <c r="E1990" s="15" t="str">
        <f t="shared" si="60"/>
        <v>846 - OUTROS ENCARGOS ESPECIAIS</v>
      </c>
      <c r="F1990" s="15" t="str">
        <f>VLOOKUP(A1990,tab_funcao!$A$2:$C$115,3,FALSE)</f>
        <v>28 - Encargos Especiais</v>
      </c>
      <c r="G1990" s="15" t="str">
        <f t="shared" si="61"/>
        <v>0113 - CONTRIBUICAO VOLUNTARIA AO FUNDO DE COOPERACAO TECNICA DA AG</v>
      </c>
      <c r="H1990" s="15" t="s">
        <v>247</v>
      </c>
      <c r="I1990" s="16">
        <v>7880000</v>
      </c>
      <c r="J1990" s="16">
        <v>408000</v>
      </c>
      <c r="L1990" s="13">
        <v>394038</v>
      </c>
    </row>
    <row r="1991" spans="1:12" x14ac:dyDescent="0.15">
      <c r="A1991" t="s">
        <v>218</v>
      </c>
      <c r="B1991" t="s">
        <v>219</v>
      </c>
      <c r="C1991" t="s">
        <v>2925</v>
      </c>
      <c r="D1991" t="s">
        <v>2926</v>
      </c>
      <c r="E1991" s="15" t="str">
        <f t="shared" si="60"/>
        <v>846 - OUTROS ENCARGOS ESPECIAIS</v>
      </c>
      <c r="F1991" s="15" t="str">
        <f>VLOOKUP(A1991,tab_funcao!$A$2:$C$115,3,FALSE)</f>
        <v>28 - Encargos Especiais</v>
      </c>
      <c r="G1991" s="15" t="str">
        <f t="shared" si="61"/>
        <v>0113 - CONTRIBUICAO VOLUNTARIA AO FUNDO DE COOPERACAO TECNICA DA AG</v>
      </c>
      <c r="H1991" s="15" t="s">
        <v>246</v>
      </c>
      <c r="I1991" s="16">
        <v>1000000</v>
      </c>
      <c r="J1991" s="16">
        <v>592001</v>
      </c>
      <c r="L1991" s="13">
        <v>544692</v>
      </c>
    </row>
    <row r="1992" spans="1:12" x14ac:dyDescent="0.15">
      <c r="A1992" t="s">
        <v>218</v>
      </c>
      <c r="B1992" t="s">
        <v>219</v>
      </c>
      <c r="C1992" t="s">
        <v>2927</v>
      </c>
      <c r="D1992" t="s">
        <v>2928</v>
      </c>
      <c r="E1992" s="15" t="str">
        <f t="shared" si="60"/>
        <v>846 - OUTROS ENCARGOS ESPECIAIS</v>
      </c>
      <c r="F1992" s="15" t="str">
        <f>VLOOKUP(A1992,tab_funcao!$A$2:$C$115,3,FALSE)</f>
        <v>28 - Encargos Especiais</v>
      </c>
      <c r="G1992" s="15" t="str">
        <f t="shared" si="61"/>
        <v>0122 - CONTRIBUICAO A ORGANIZACAO INTERNACIONAL DE POLICIA CRIMINAL</v>
      </c>
      <c r="H1992" s="15" t="s">
        <v>247</v>
      </c>
      <c r="I1992" s="16">
        <v>1177206</v>
      </c>
      <c r="J1992" s="15"/>
    </row>
    <row r="1993" spans="1:12" x14ac:dyDescent="0.15">
      <c r="A1993" t="s">
        <v>218</v>
      </c>
      <c r="B1993" t="s">
        <v>219</v>
      </c>
      <c r="C1993" t="s">
        <v>2927</v>
      </c>
      <c r="D1993" t="s">
        <v>2928</v>
      </c>
      <c r="E1993" s="15" t="str">
        <f t="shared" si="60"/>
        <v>846 - OUTROS ENCARGOS ESPECIAIS</v>
      </c>
      <c r="F1993" s="15" t="str">
        <f>VLOOKUP(A1993,tab_funcao!$A$2:$C$115,3,FALSE)</f>
        <v>28 - Encargos Especiais</v>
      </c>
      <c r="G1993" s="15" t="str">
        <f t="shared" si="61"/>
        <v>0122 - CONTRIBUICAO A ORGANIZACAO INTERNACIONAL DE POLICIA CRIMINAL</v>
      </c>
      <c r="H1993" s="15" t="s">
        <v>246</v>
      </c>
      <c r="I1993" s="16">
        <v>10249914</v>
      </c>
      <c r="J1993" s="16">
        <v>5300000</v>
      </c>
      <c r="K1993" s="13">
        <v>10249914</v>
      </c>
      <c r="L1993" s="13">
        <v>9081907</v>
      </c>
    </row>
    <row r="1994" spans="1:12" x14ac:dyDescent="0.15">
      <c r="A1994" t="s">
        <v>218</v>
      </c>
      <c r="B1994" t="s">
        <v>219</v>
      </c>
      <c r="C1994" t="s">
        <v>2929</v>
      </c>
      <c r="D1994" t="s">
        <v>2930</v>
      </c>
      <c r="E1994" s="15" t="str">
        <f t="shared" si="60"/>
        <v>846 - OUTROS ENCARGOS ESPECIAIS</v>
      </c>
      <c r="F1994" s="15" t="str">
        <f>VLOOKUP(A1994,tab_funcao!$A$2:$C$115,3,FALSE)</f>
        <v>28 - Encargos Especiais</v>
      </c>
      <c r="G1994" s="15" t="str">
        <f t="shared" si="61"/>
        <v>0123 - CONTRIBUICAO A ORGANIZACAO MARITIMA INTERNACIONAL - IMO (MD)</v>
      </c>
      <c r="H1994" s="15" t="s">
        <v>247</v>
      </c>
      <c r="I1994" s="16">
        <v>722000</v>
      </c>
      <c r="J1994" s="16">
        <v>408000</v>
      </c>
      <c r="L1994" s="13">
        <v>394038</v>
      </c>
    </row>
    <row r="1995" spans="1:12" x14ac:dyDescent="0.15">
      <c r="A1995" t="s">
        <v>218</v>
      </c>
      <c r="B1995" t="s">
        <v>219</v>
      </c>
      <c r="C1995" t="s">
        <v>2929</v>
      </c>
      <c r="D1995" t="s">
        <v>2930</v>
      </c>
      <c r="E1995" s="15" t="str">
        <f t="shared" si="60"/>
        <v>846 - OUTROS ENCARGOS ESPECIAIS</v>
      </c>
      <c r="F1995" s="15" t="str">
        <f>VLOOKUP(A1995,tab_funcao!$A$2:$C$115,3,FALSE)</f>
        <v>28 - Encargos Especiais</v>
      </c>
      <c r="G1995" s="15" t="str">
        <f t="shared" si="61"/>
        <v>0123 - CONTRIBUICAO A ORGANIZACAO MARITIMA INTERNACIONAL - IMO (MD)</v>
      </c>
      <c r="H1995" s="15" t="s">
        <v>246</v>
      </c>
      <c r="I1995" s="16">
        <v>722000</v>
      </c>
      <c r="J1995" s="16">
        <v>592001</v>
      </c>
      <c r="L1995" s="13">
        <v>544692</v>
      </c>
    </row>
    <row r="1996" spans="1:12" x14ac:dyDescent="0.15">
      <c r="A1996" t="s">
        <v>218</v>
      </c>
      <c r="B1996" t="s">
        <v>219</v>
      </c>
      <c r="C1996" t="s">
        <v>2931</v>
      </c>
      <c r="D1996" t="s">
        <v>2932</v>
      </c>
      <c r="E1996" s="15" t="str">
        <f t="shared" ref="E1996:E2059" si="62">A1996&amp;" - "&amp;B1996</f>
        <v>846 - OUTROS ENCARGOS ESPECIAIS</v>
      </c>
      <c r="F1996" s="15" t="str">
        <f>VLOOKUP(A1996,tab_funcao!$A$2:$C$115,3,FALSE)</f>
        <v>28 - Encargos Especiais</v>
      </c>
      <c r="G1996" s="15" t="str">
        <f t="shared" ref="G1996:G2059" si="63">C1996&amp;" - "&amp;D1996</f>
        <v>0128 - CONTRIBUICAO A ORGANIZACAO DAS NACOES UNIDAS - ONU (MRE)</v>
      </c>
      <c r="H1996" s="15" t="s">
        <v>247</v>
      </c>
      <c r="I1996" s="16">
        <v>526636298</v>
      </c>
      <c r="J1996" s="16">
        <v>1224000</v>
      </c>
      <c r="L1996" s="13">
        <v>642006369</v>
      </c>
    </row>
    <row r="1997" spans="1:12" x14ac:dyDescent="0.15">
      <c r="A1997" t="s">
        <v>218</v>
      </c>
      <c r="B1997" t="s">
        <v>219</v>
      </c>
      <c r="C1997" t="s">
        <v>2931</v>
      </c>
      <c r="D1997" t="s">
        <v>2932</v>
      </c>
      <c r="E1997" s="15" t="str">
        <f t="shared" si="62"/>
        <v>846 - OUTROS ENCARGOS ESPECIAIS</v>
      </c>
      <c r="F1997" s="15" t="str">
        <f>VLOOKUP(A1997,tab_funcao!$A$2:$C$115,3,FALSE)</f>
        <v>28 - Encargos Especiais</v>
      </c>
      <c r="G1997" s="15" t="str">
        <f t="shared" si="63"/>
        <v>0128 - CONTRIBUICAO A ORGANIZACAO DAS NACOES UNIDAS - ONU (MRE)</v>
      </c>
      <c r="H1997" s="15" t="s">
        <v>246</v>
      </c>
      <c r="I1997" s="16">
        <v>117638104</v>
      </c>
      <c r="J1997" s="16">
        <v>1776003</v>
      </c>
      <c r="K1997" s="13">
        <v>5700000</v>
      </c>
      <c r="L1997" s="13">
        <v>4667612</v>
      </c>
    </row>
    <row r="1998" spans="1:12" x14ac:dyDescent="0.15">
      <c r="A1998" t="s">
        <v>218</v>
      </c>
      <c r="B1998" t="s">
        <v>219</v>
      </c>
      <c r="C1998" t="s">
        <v>2933</v>
      </c>
      <c r="D1998" t="s">
        <v>2934</v>
      </c>
      <c r="E1998" s="15" t="str">
        <f t="shared" si="62"/>
        <v>846 - OUTROS ENCARGOS ESPECIAIS</v>
      </c>
      <c r="F1998" s="15" t="str">
        <f>VLOOKUP(A1998,tab_funcao!$A$2:$C$115,3,FALSE)</f>
        <v>28 - Encargos Especiais</v>
      </c>
      <c r="G1998" s="15" t="str">
        <f t="shared" si="63"/>
        <v>0146 - CONTRIBUICAO AO FUNDO DO PATRIMONIO MUNDIAL - FPM (MINC)</v>
      </c>
      <c r="H1998" s="15" t="s">
        <v>247</v>
      </c>
      <c r="I1998" s="16">
        <v>254000</v>
      </c>
      <c r="J1998" s="16">
        <v>408000</v>
      </c>
      <c r="L1998" s="13">
        <v>394038</v>
      </c>
    </row>
    <row r="1999" spans="1:12" x14ac:dyDescent="0.15">
      <c r="A1999" t="s">
        <v>218</v>
      </c>
      <c r="B1999" t="s">
        <v>219</v>
      </c>
      <c r="C1999" t="s">
        <v>2933</v>
      </c>
      <c r="D1999" t="s">
        <v>2934</v>
      </c>
      <c r="E1999" s="15" t="str">
        <f t="shared" si="62"/>
        <v>846 - OUTROS ENCARGOS ESPECIAIS</v>
      </c>
      <c r="F1999" s="15" t="str">
        <f>VLOOKUP(A1999,tab_funcao!$A$2:$C$115,3,FALSE)</f>
        <v>28 - Encargos Especiais</v>
      </c>
      <c r="G1999" s="15" t="str">
        <f t="shared" si="63"/>
        <v>0146 - CONTRIBUICAO AO FUNDO DO PATRIMONIO MUNDIAL - FPM (MINC)</v>
      </c>
      <c r="H1999" s="15" t="s">
        <v>246</v>
      </c>
      <c r="I1999" s="16">
        <v>254000</v>
      </c>
      <c r="J1999" s="16">
        <v>592001</v>
      </c>
      <c r="L1999" s="13">
        <v>4692</v>
      </c>
    </row>
    <row r="2000" spans="1:12" x14ac:dyDescent="0.15">
      <c r="A2000" t="s">
        <v>218</v>
      </c>
      <c r="B2000" t="s">
        <v>219</v>
      </c>
      <c r="C2000" t="s">
        <v>2935</v>
      </c>
      <c r="D2000" t="s">
        <v>2936</v>
      </c>
      <c r="E2000" s="15" t="str">
        <f t="shared" si="62"/>
        <v>846 - OUTROS ENCARGOS ESPECIAIS</v>
      </c>
      <c r="F2000" s="15" t="str">
        <f>VLOOKUP(A2000,tab_funcao!$A$2:$C$115,3,FALSE)</f>
        <v>28 - Encargos Especiais</v>
      </c>
      <c r="G2000" s="15" t="str">
        <f t="shared" si="63"/>
        <v>0186 - CONTRIBUICAO A ORGANIZACAO DE AVIACAO CIVIL INTERNACIONAL -</v>
      </c>
      <c r="H2000" s="15" t="s">
        <v>247</v>
      </c>
      <c r="I2000" s="16">
        <v>6067000</v>
      </c>
      <c r="J2000" s="16">
        <v>408000</v>
      </c>
      <c r="L2000" s="13">
        <v>394038</v>
      </c>
    </row>
    <row r="2001" spans="1:12" x14ac:dyDescent="0.15">
      <c r="A2001" t="s">
        <v>218</v>
      </c>
      <c r="B2001" t="s">
        <v>219</v>
      </c>
      <c r="C2001" t="s">
        <v>2935</v>
      </c>
      <c r="D2001" t="s">
        <v>2936</v>
      </c>
      <c r="E2001" s="15" t="str">
        <f t="shared" si="62"/>
        <v>846 - OUTROS ENCARGOS ESPECIAIS</v>
      </c>
      <c r="F2001" s="15" t="str">
        <f>VLOOKUP(A2001,tab_funcao!$A$2:$C$115,3,FALSE)</f>
        <v>28 - Encargos Especiais</v>
      </c>
      <c r="G2001" s="15" t="str">
        <f t="shared" si="63"/>
        <v>0186 - CONTRIBUICAO A ORGANIZACAO DE AVIACAO CIVIL INTERNACIONAL -</v>
      </c>
      <c r="H2001" s="15" t="s">
        <v>246</v>
      </c>
      <c r="I2001" s="16">
        <v>1000000</v>
      </c>
      <c r="J2001" s="16">
        <v>592001</v>
      </c>
      <c r="L2001" s="13">
        <v>14109956</v>
      </c>
    </row>
    <row r="2002" spans="1:12" x14ac:dyDescent="0.15">
      <c r="A2002" t="s">
        <v>218</v>
      </c>
      <c r="B2002" t="s">
        <v>219</v>
      </c>
      <c r="C2002" t="s">
        <v>2937</v>
      </c>
      <c r="D2002" t="s">
        <v>2938</v>
      </c>
      <c r="E2002" s="15" t="str">
        <f t="shared" si="62"/>
        <v>846 - OUTROS ENCARGOS ESPECIAIS</v>
      </c>
      <c r="F2002" s="15" t="str">
        <f>VLOOKUP(A2002,tab_funcao!$A$2:$C$115,3,FALSE)</f>
        <v>28 - Encargos Especiais</v>
      </c>
      <c r="G2002" s="15" t="str">
        <f t="shared" si="63"/>
        <v>0190 - CONTRIBUICAO A CONVENCAO-QUADRO DAS NACOES UNIDAS SOBRE MUDA</v>
      </c>
      <c r="H2002" s="15" t="s">
        <v>247</v>
      </c>
      <c r="I2002" s="16">
        <v>2366000</v>
      </c>
      <c r="J2002" s="16">
        <v>408000</v>
      </c>
      <c r="L2002" s="13">
        <v>5465917</v>
      </c>
    </row>
    <row r="2003" spans="1:12" x14ac:dyDescent="0.15">
      <c r="A2003" t="s">
        <v>218</v>
      </c>
      <c r="B2003" t="s">
        <v>219</v>
      </c>
      <c r="C2003" t="s">
        <v>2937</v>
      </c>
      <c r="D2003" t="s">
        <v>2938</v>
      </c>
      <c r="E2003" s="15" t="str">
        <f t="shared" si="62"/>
        <v>846 - OUTROS ENCARGOS ESPECIAIS</v>
      </c>
      <c r="F2003" s="15" t="str">
        <f>VLOOKUP(A2003,tab_funcao!$A$2:$C$115,3,FALSE)</f>
        <v>28 - Encargos Especiais</v>
      </c>
      <c r="G2003" s="15" t="str">
        <f t="shared" si="63"/>
        <v>0190 - CONTRIBUICAO A CONVENCAO-QUADRO DAS NACOES UNIDAS SOBRE MUDA</v>
      </c>
      <c r="H2003" s="15" t="s">
        <v>246</v>
      </c>
      <c r="I2003" s="16">
        <v>1000000</v>
      </c>
      <c r="J2003" s="16">
        <v>592001</v>
      </c>
      <c r="L2003" s="13">
        <v>544692</v>
      </c>
    </row>
    <row r="2004" spans="1:12" x14ac:dyDescent="0.15">
      <c r="A2004" t="s">
        <v>218</v>
      </c>
      <c r="B2004" t="s">
        <v>219</v>
      </c>
      <c r="C2004" t="s">
        <v>2939</v>
      </c>
      <c r="D2004" t="s">
        <v>2940</v>
      </c>
      <c r="E2004" s="15" t="str">
        <f t="shared" si="62"/>
        <v>846 - OUTROS ENCARGOS ESPECIAIS</v>
      </c>
      <c r="F2004" s="15" t="str">
        <f>VLOOKUP(A2004,tab_funcao!$A$2:$C$115,3,FALSE)</f>
        <v>28 - Encargos Especiais</v>
      </c>
      <c r="G2004" s="15" t="str">
        <f t="shared" si="63"/>
        <v>0218 - CONTRIBUICAO A ORGANIZACAO PAN-AMERICANA DE SAUDE - OPAS (MS</v>
      </c>
      <c r="H2004" s="15" t="s">
        <v>247</v>
      </c>
      <c r="I2004" s="16">
        <v>7880000</v>
      </c>
      <c r="J2004" s="16">
        <v>408000</v>
      </c>
      <c r="L2004" s="13">
        <v>394038</v>
      </c>
    </row>
    <row r="2005" spans="1:12" x14ac:dyDescent="0.15">
      <c r="A2005" t="s">
        <v>218</v>
      </c>
      <c r="B2005" t="s">
        <v>219</v>
      </c>
      <c r="C2005" t="s">
        <v>2939</v>
      </c>
      <c r="D2005" t="s">
        <v>2940</v>
      </c>
      <c r="E2005" s="15" t="str">
        <f t="shared" si="62"/>
        <v>846 - OUTROS ENCARGOS ESPECIAIS</v>
      </c>
      <c r="F2005" s="15" t="str">
        <f>VLOOKUP(A2005,tab_funcao!$A$2:$C$115,3,FALSE)</f>
        <v>28 - Encargos Especiais</v>
      </c>
      <c r="G2005" s="15" t="str">
        <f t="shared" si="63"/>
        <v>0218 - CONTRIBUICAO A ORGANIZACAO PAN-AMERICANA DE SAUDE - OPAS (MS</v>
      </c>
      <c r="H2005" s="15" t="s">
        <v>246</v>
      </c>
      <c r="I2005" s="16">
        <v>1000000</v>
      </c>
      <c r="J2005" s="16">
        <v>592001</v>
      </c>
      <c r="K2005" s="13">
        <v>1000000</v>
      </c>
      <c r="L2005" s="13">
        <v>544692</v>
      </c>
    </row>
    <row r="2006" spans="1:12" x14ac:dyDescent="0.15">
      <c r="A2006" t="s">
        <v>218</v>
      </c>
      <c r="B2006" t="s">
        <v>219</v>
      </c>
      <c r="C2006" t="s">
        <v>2941</v>
      </c>
      <c r="D2006" t="s">
        <v>2942</v>
      </c>
      <c r="E2006" s="15" t="str">
        <f t="shared" si="62"/>
        <v>846 - OUTROS ENCARGOS ESPECIAIS</v>
      </c>
      <c r="F2006" s="15" t="str">
        <f>VLOOKUP(A2006,tab_funcao!$A$2:$C$115,3,FALSE)</f>
        <v>28 - Encargos Especiais</v>
      </c>
      <c r="G2006" s="15" t="str">
        <f t="shared" si="63"/>
        <v>0220 - CONTRIBUICAO A UNIAO INTERNACIONAL CONTRA O CANCER - UICC (M</v>
      </c>
      <c r="H2006" s="15" t="s">
        <v>247</v>
      </c>
      <c r="I2006" s="15"/>
      <c r="J2006" s="16">
        <v>3600</v>
      </c>
      <c r="L2006" s="13">
        <v>3477</v>
      </c>
    </row>
    <row r="2007" spans="1:12" x14ac:dyDescent="0.15">
      <c r="A2007" t="s">
        <v>218</v>
      </c>
      <c r="B2007" t="s">
        <v>219</v>
      </c>
      <c r="C2007" t="s">
        <v>2941</v>
      </c>
      <c r="D2007" t="s">
        <v>2942</v>
      </c>
      <c r="E2007" s="15" t="str">
        <f t="shared" si="62"/>
        <v>846 - OUTROS ENCARGOS ESPECIAIS</v>
      </c>
      <c r="F2007" s="15" t="str">
        <f>VLOOKUP(A2007,tab_funcao!$A$2:$C$115,3,FALSE)</f>
        <v>28 - Encargos Especiais</v>
      </c>
      <c r="G2007" s="15" t="str">
        <f t="shared" si="63"/>
        <v>0220 - CONTRIBUICAO A UNIAO INTERNACIONAL CONTRA O CANCER - UICC (M</v>
      </c>
      <c r="H2007" s="15" t="s">
        <v>246</v>
      </c>
      <c r="I2007" s="16">
        <v>16000</v>
      </c>
      <c r="J2007" s="16">
        <v>8400</v>
      </c>
      <c r="L2007" s="13">
        <v>8052</v>
      </c>
    </row>
    <row r="2008" spans="1:12" x14ac:dyDescent="0.15">
      <c r="A2008" t="s">
        <v>218</v>
      </c>
      <c r="B2008" t="s">
        <v>219</v>
      </c>
      <c r="C2008" t="s">
        <v>2943</v>
      </c>
      <c r="D2008" t="s">
        <v>2944</v>
      </c>
      <c r="E2008" s="15" t="str">
        <f t="shared" si="62"/>
        <v>846 - OUTROS ENCARGOS ESPECIAIS</v>
      </c>
      <c r="F2008" s="15" t="str">
        <f>VLOOKUP(A2008,tab_funcao!$A$2:$C$115,3,FALSE)</f>
        <v>28 - Encargos Especiais</v>
      </c>
      <c r="G2008" s="15" t="str">
        <f t="shared" si="63"/>
        <v>0221 - CONTRIBUICAO A ORGANIZACAO MUNDIAL DE SAUDE - OMS (MS)</v>
      </c>
      <c r="H2008" s="15" t="s">
        <v>247</v>
      </c>
      <c r="I2008" s="16">
        <v>7880000</v>
      </c>
      <c r="J2008" s="16">
        <v>408000</v>
      </c>
      <c r="L2008" s="13">
        <v>394038</v>
      </c>
    </row>
    <row r="2009" spans="1:12" x14ac:dyDescent="0.15">
      <c r="A2009" t="s">
        <v>218</v>
      </c>
      <c r="B2009" t="s">
        <v>219</v>
      </c>
      <c r="C2009" t="s">
        <v>2943</v>
      </c>
      <c r="D2009" t="s">
        <v>2944</v>
      </c>
      <c r="E2009" s="15" t="str">
        <f t="shared" si="62"/>
        <v>846 - OUTROS ENCARGOS ESPECIAIS</v>
      </c>
      <c r="F2009" s="15" t="str">
        <f>VLOOKUP(A2009,tab_funcao!$A$2:$C$115,3,FALSE)</f>
        <v>28 - Encargos Especiais</v>
      </c>
      <c r="G2009" s="15" t="str">
        <f t="shared" si="63"/>
        <v>0221 - CONTRIBUICAO A ORGANIZACAO MUNDIAL DE SAUDE - OMS (MS)</v>
      </c>
      <c r="H2009" s="15" t="s">
        <v>246</v>
      </c>
      <c r="I2009" s="16">
        <v>1000000</v>
      </c>
      <c r="J2009" s="16">
        <v>592001</v>
      </c>
      <c r="K2009" s="13">
        <v>1000000</v>
      </c>
      <c r="L2009" s="13">
        <v>544692</v>
      </c>
    </row>
    <row r="2010" spans="1:12" x14ac:dyDescent="0.15">
      <c r="A2010" t="s">
        <v>218</v>
      </c>
      <c r="B2010" t="s">
        <v>219</v>
      </c>
      <c r="C2010" t="s">
        <v>2945</v>
      </c>
      <c r="D2010" t="s">
        <v>2946</v>
      </c>
      <c r="E2010" s="15" t="str">
        <f t="shared" si="62"/>
        <v>846 - OUTROS ENCARGOS ESPECIAIS</v>
      </c>
      <c r="F2010" s="15" t="str">
        <f>VLOOKUP(A2010,tab_funcao!$A$2:$C$115,3,FALSE)</f>
        <v>28 - Encargos Especiais</v>
      </c>
      <c r="G2010" s="15" t="str">
        <f t="shared" si="63"/>
        <v>0265 - INDENIZACOES E RESTITUICOES RELATIVAS AO PROGRAMA DE GARANTI</v>
      </c>
      <c r="H2010" s="15" t="s">
        <v>247</v>
      </c>
      <c r="I2010" s="16">
        <v>1130445937</v>
      </c>
      <c r="J2010" s="16">
        <v>800000000</v>
      </c>
      <c r="K2010" s="13">
        <v>979311317</v>
      </c>
      <c r="L2010" s="13">
        <v>1941000000</v>
      </c>
    </row>
    <row r="2011" spans="1:12" x14ac:dyDescent="0.15">
      <c r="A2011" t="s">
        <v>218</v>
      </c>
      <c r="B2011" t="s">
        <v>219</v>
      </c>
      <c r="C2011" t="s">
        <v>2947</v>
      </c>
      <c r="D2011" t="s">
        <v>2948</v>
      </c>
      <c r="E2011" s="15" t="str">
        <f t="shared" si="62"/>
        <v>846 - OUTROS ENCARGOS ESPECIAIS</v>
      </c>
      <c r="F2011" s="15" t="str">
        <f>VLOOKUP(A2011,tab_funcao!$A$2:$C$115,3,FALSE)</f>
        <v>28 - Encargos Especiais</v>
      </c>
      <c r="G2011" s="15" t="str">
        <f t="shared" si="63"/>
        <v>0344 - CONTRIBUICAO A ORGANIZACAO MUNDIAL DAS ADUANAS - OMA (ME)</v>
      </c>
      <c r="H2011" s="15" t="s">
        <v>247</v>
      </c>
      <c r="I2011" s="16">
        <v>1040000</v>
      </c>
      <c r="J2011" s="16">
        <v>408000</v>
      </c>
      <c r="L2011" s="13">
        <v>394038</v>
      </c>
    </row>
    <row r="2012" spans="1:12" x14ac:dyDescent="0.15">
      <c r="A2012" t="s">
        <v>218</v>
      </c>
      <c r="B2012" t="s">
        <v>219</v>
      </c>
      <c r="C2012" t="s">
        <v>2947</v>
      </c>
      <c r="D2012" t="s">
        <v>2948</v>
      </c>
      <c r="E2012" s="15" t="str">
        <f t="shared" si="62"/>
        <v>846 - OUTROS ENCARGOS ESPECIAIS</v>
      </c>
      <c r="F2012" s="15" t="str">
        <f>VLOOKUP(A2012,tab_funcao!$A$2:$C$115,3,FALSE)</f>
        <v>28 - Encargos Especiais</v>
      </c>
      <c r="G2012" s="15" t="str">
        <f t="shared" si="63"/>
        <v>0344 - CONTRIBUICAO A ORGANIZACAO MUNDIAL DAS ADUANAS - OMA (ME)</v>
      </c>
      <c r="H2012" s="15" t="s">
        <v>246</v>
      </c>
      <c r="I2012" s="16">
        <v>1000000</v>
      </c>
      <c r="J2012" s="16">
        <v>592001</v>
      </c>
      <c r="L2012" s="13">
        <v>2668540</v>
      </c>
    </row>
    <row r="2013" spans="1:12" x14ac:dyDescent="0.15">
      <c r="A2013" t="s">
        <v>218</v>
      </c>
      <c r="B2013" t="s">
        <v>219</v>
      </c>
      <c r="C2013" t="s">
        <v>2949</v>
      </c>
      <c r="D2013" t="s">
        <v>2950</v>
      </c>
      <c r="E2013" s="15" t="str">
        <f t="shared" si="62"/>
        <v>846 - OUTROS ENCARGOS ESPECIAIS</v>
      </c>
      <c r="F2013" s="15" t="str">
        <f>VLOOKUP(A2013,tab_funcao!$A$2:$C$115,3,FALSE)</f>
        <v>28 - Encargos Especiais</v>
      </c>
      <c r="G2013" s="15" t="str">
        <f t="shared" si="63"/>
        <v>0353 - FINANCIAMENTO DE PROJETOS DO SETOR PRODUTIVO NO AMBITO DO FU</v>
      </c>
      <c r="H2013" s="15" t="s">
        <v>246</v>
      </c>
      <c r="I2013" s="16">
        <v>383123918</v>
      </c>
      <c r="J2013" s="16">
        <v>358440717</v>
      </c>
      <c r="K2013" s="13">
        <v>378919567</v>
      </c>
      <c r="L2013" s="13">
        <v>358440717</v>
      </c>
    </row>
    <row r="2014" spans="1:12" x14ac:dyDescent="0.15">
      <c r="A2014" t="s">
        <v>218</v>
      </c>
      <c r="B2014" t="s">
        <v>219</v>
      </c>
      <c r="C2014" t="s">
        <v>2951</v>
      </c>
      <c r="D2014" t="s">
        <v>2950</v>
      </c>
      <c r="E2014" s="15" t="str">
        <f t="shared" si="62"/>
        <v>846 - OUTROS ENCARGOS ESPECIAIS</v>
      </c>
      <c r="F2014" s="15" t="str">
        <f>VLOOKUP(A2014,tab_funcao!$A$2:$C$115,3,FALSE)</f>
        <v>28 - Encargos Especiais</v>
      </c>
      <c r="G2014" s="15" t="str">
        <f t="shared" si="63"/>
        <v>0355 - FINANCIAMENTO DE PROJETOS DO SETOR PRODUTIVO NO AMBITO DO FU</v>
      </c>
      <c r="H2014" s="15" t="s">
        <v>246</v>
      </c>
      <c r="I2014" s="16">
        <v>830047862</v>
      </c>
      <c r="J2014" s="16">
        <v>687438292</v>
      </c>
      <c r="K2014" s="13">
        <v>824715187</v>
      </c>
      <c r="L2014" s="13">
        <v>2770394893</v>
      </c>
    </row>
    <row r="2015" spans="1:12" x14ac:dyDescent="0.15">
      <c r="A2015" t="s">
        <v>218</v>
      </c>
      <c r="B2015" t="s">
        <v>219</v>
      </c>
      <c r="C2015" t="s">
        <v>2952</v>
      </c>
      <c r="D2015" t="s">
        <v>2953</v>
      </c>
      <c r="E2015" s="15" t="str">
        <f t="shared" si="62"/>
        <v>846 - OUTROS ENCARGOS ESPECIAIS</v>
      </c>
      <c r="F2015" s="15" t="str">
        <f>VLOOKUP(A2015,tab_funcao!$A$2:$C$115,3,FALSE)</f>
        <v>28 - Encargos Especiais</v>
      </c>
      <c r="G2015" s="15" t="str">
        <f t="shared" si="63"/>
        <v>0413 - MANUTENCAO E OPERACAO DOS PARTIDOS POLITICOS</v>
      </c>
      <c r="H2015" s="15" t="s">
        <v>246</v>
      </c>
      <c r="I2015" s="16">
        <v>979442790</v>
      </c>
      <c r="J2015" s="16">
        <v>959015755</v>
      </c>
      <c r="K2015" s="13">
        <v>979442790</v>
      </c>
      <c r="L2015" s="13">
        <v>959015755</v>
      </c>
    </row>
    <row r="2016" spans="1:12" x14ac:dyDescent="0.15">
      <c r="A2016" t="s">
        <v>218</v>
      </c>
      <c r="B2016" t="s">
        <v>219</v>
      </c>
      <c r="C2016" t="s">
        <v>2954</v>
      </c>
      <c r="D2016" t="s">
        <v>2955</v>
      </c>
      <c r="E2016" s="15" t="str">
        <f t="shared" si="62"/>
        <v>846 - OUTROS ENCARGOS ESPECIAIS</v>
      </c>
      <c r="F2016" s="15" t="str">
        <f>VLOOKUP(A2016,tab_funcao!$A$2:$C$115,3,FALSE)</f>
        <v>28 - Encargos Especiais</v>
      </c>
      <c r="G2016" s="15" t="str">
        <f t="shared" si="63"/>
        <v>0420 - CONTRIBUICAO A ORGANIZACAO MUNDIAL DE METEOROLOGIA - OMM (MA</v>
      </c>
      <c r="H2016" s="15" t="s">
        <v>247</v>
      </c>
      <c r="I2016" s="16">
        <v>7880000</v>
      </c>
      <c r="J2016" s="16">
        <v>408000</v>
      </c>
      <c r="L2016" s="13">
        <v>7394038</v>
      </c>
    </row>
    <row r="2017" spans="1:12" x14ac:dyDescent="0.15">
      <c r="A2017" t="s">
        <v>218</v>
      </c>
      <c r="B2017" t="s">
        <v>219</v>
      </c>
      <c r="C2017" t="s">
        <v>2954</v>
      </c>
      <c r="D2017" t="s">
        <v>2955</v>
      </c>
      <c r="E2017" s="15" t="str">
        <f t="shared" si="62"/>
        <v>846 - OUTROS ENCARGOS ESPECIAIS</v>
      </c>
      <c r="F2017" s="15" t="str">
        <f>VLOOKUP(A2017,tab_funcao!$A$2:$C$115,3,FALSE)</f>
        <v>28 - Encargos Especiais</v>
      </c>
      <c r="G2017" s="15" t="str">
        <f t="shared" si="63"/>
        <v>0420 - CONTRIBUICAO A ORGANIZACAO MUNDIAL DE METEOROLOGIA - OMM (MA</v>
      </c>
      <c r="H2017" s="15" t="s">
        <v>246</v>
      </c>
      <c r="I2017" s="16">
        <v>1000000</v>
      </c>
      <c r="J2017" s="16">
        <v>592001</v>
      </c>
      <c r="L2017" s="13">
        <v>544692</v>
      </c>
    </row>
    <row r="2018" spans="1:12" x14ac:dyDescent="0.15">
      <c r="A2018" t="s">
        <v>218</v>
      </c>
      <c r="B2018" t="s">
        <v>219</v>
      </c>
      <c r="C2018" t="s">
        <v>2956</v>
      </c>
      <c r="D2018" t="s">
        <v>2957</v>
      </c>
      <c r="E2018" s="15" t="str">
        <f t="shared" si="62"/>
        <v>846 - OUTROS ENCARGOS ESPECIAIS</v>
      </c>
      <c r="F2018" s="15" t="str">
        <f>VLOOKUP(A2018,tab_funcao!$A$2:$C$115,3,FALSE)</f>
        <v>28 - Encargos Especiais</v>
      </c>
      <c r="G2018" s="15" t="str">
        <f t="shared" si="63"/>
        <v>0461 - CONCESSAO DE EMPRESTIMOS PARA LIQUIDACAO DE SOCIEDADES SEGUR</v>
      </c>
      <c r="H2018" s="15" t="s">
        <v>246</v>
      </c>
      <c r="I2018" s="16">
        <v>1379622</v>
      </c>
      <c r="J2018" s="16">
        <v>3719088</v>
      </c>
      <c r="L2018" s="13">
        <v>3719088</v>
      </c>
    </row>
    <row r="2019" spans="1:12" x14ac:dyDescent="0.15">
      <c r="A2019" t="s">
        <v>218</v>
      </c>
      <c r="B2019" t="s">
        <v>219</v>
      </c>
      <c r="C2019" t="s">
        <v>2958</v>
      </c>
      <c r="D2019" t="s">
        <v>2959</v>
      </c>
      <c r="E2019" s="15" t="str">
        <f t="shared" si="62"/>
        <v>846 - OUTROS ENCARGOS ESPECIAIS</v>
      </c>
      <c r="F2019" s="15" t="str">
        <f>VLOOKUP(A2019,tab_funcao!$A$2:$C$115,3,FALSE)</f>
        <v>28 - Encargos Especiais</v>
      </c>
      <c r="G2019" s="15" t="str">
        <f t="shared" si="63"/>
        <v>0467 - COBERTURA DE SALDO RESIDUAL DE CONTRATOS DE FINANCIAMENTOS F</v>
      </c>
      <c r="H2019" s="15" t="s">
        <v>246</v>
      </c>
      <c r="I2019" s="16">
        <v>20000000</v>
      </c>
      <c r="J2019" s="16">
        <v>25000000</v>
      </c>
      <c r="K2019" s="13">
        <v>20000000</v>
      </c>
      <c r="L2019" s="13">
        <v>25000000</v>
      </c>
    </row>
    <row r="2020" spans="1:12" x14ac:dyDescent="0.15">
      <c r="A2020" t="s">
        <v>218</v>
      </c>
      <c r="B2020" t="s">
        <v>219</v>
      </c>
      <c r="C2020" t="s">
        <v>2960</v>
      </c>
      <c r="D2020" t="s">
        <v>2961</v>
      </c>
      <c r="E2020" s="15" t="str">
        <f t="shared" si="62"/>
        <v>846 - OUTROS ENCARGOS ESPECIAIS</v>
      </c>
      <c r="F2020" s="15" t="str">
        <f>VLOOKUP(A2020,tab_funcao!$A$2:$C$115,3,FALSE)</f>
        <v>28 - Encargos Especiais</v>
      </c>
      <c r="G2020" s="15" t="str">
        <f t="shared" si="63"/>
        <v>0473 - HONRA DE AVAL DECORRENTE DE GARANTIA DO RISCO DAS OPERACOES</v>
      </c>
      <c r="H2020" s="15" t="s">
        <v>246</v>
      </c>
      <c r="I2020" s="16">
        <v>2007976</v>
      </c>
      <c r="J2020" s="16">
        <v>2688010</v>
      </c>
      <c r="K2020" s="13">
        <v>2007976</v>
      </c>
      <c r="L2020" s="13">
        <v>2664126</v>
      </c>
    </row>
    <row r="2021" spans="1:12" x14ac:dyDescent="0.15">
      <c r="A2021" t="s">
        <v>218</v>
      </c>
      <c r="B2021" t="s">
        <v>219</v>
      </c>
      <c r="C2021" t="s">
        <v>2962</v>
      </c>
      <c r="D2021" t="s">
        <v>2963</v>
      </c>
      <c r="E2021" s="15" t="str">
        <f t="shared" si="62"/>
        <v>846 - OUTROS ENCARGOS ESPECIAIS</v>
      </c>
      <c r="F2021" s="15" t="str">
        <f>VLOOKUP(A2021,tab_funcao!$A$2:$C$115,3,FALSE)</f>
        <v>28 - Encargos Especiais</v>
      </c>
      <c r="G2021" s="15" t="str">
        <f t="shared" si="63"/>
        <v>0483 - CONTRIBUICAO A CONVENCAO SOBRE DIVERSIDADE BIOLOGICA - CDB (</v>
      </c>
      <c r="H2021" s="15" t="s">
        <v>247</v>
      </c>
      <c r="I2021" s="16">
        <v>2097000</v>
      </c>
      <c r="J2021" s="16">
        <v>408000</v>
      </c>
      <c r="L2021" s="13">
        <v>2994038</v>
      </c>
    </row>
    <row r="2022" spans="1:12" x14ac:dyDescent="0.15">
      <c r="A2022" t="s">
        <v>218</v>
      </c>
      <c r="B2022" t="s">
        <v>219</v>
      </c>
      <c r="C2022" t="s">
        <v>2962</v>
      </c>
      <c r="D2022" t="s">
        <v>2963</v>
      </c>
      <c r="E2022" s="15" t="str">
        <f t="shared" si="62"/>
        <v>846 - OUTROS ENCARGOS ESPECIAIS</v>
      </c>
      <c r="F2022" s="15" t="str">
        <f>VLOOKUP(A2022,tab_funcao!$A$2:$C$115,3,FALSE)</f>
        <v>28 - Encargos Especiais</v>
      </c>
      <c r="G2022" s="15" t="str">
        <f t="shared" si="63"/>
        <v>0483 - CONTRIBUICAO A CONVENCAO SOBRE DIVERSIDADE BIOLOGICA - CDB (</v>
      </c>
      <c r="H2022" s="15" t="s">
        <v>246</v>
      </c>
      <c r="I2022" s="16">
        <v>1000000</v>
      </c>
      <c r="J2022" s="16">
        <v>592001</v>
      </c>
      <c r="L2022" s="13">
        <v>544692</v>
      </c>
    </row>
    <row r="2023" spans="1:12" x14ac:dyDescent="0.15">
      <c r="A2023" t="s">
        <v>218</v>
      </c>
      <c r="B2023" t="s">
        <v>219</v>
      </c>
      <c r="C2023" t="s">
        <v>2964</v>
      </c>
      <c r="D2023" t="s">
        <v>2965</v>
      </c>
      <c r="E2023" s="15" t="str">
        <f t="shared" si="62"/>
        <v>846 - OUTROS ENCARGOS ESPECIAIS</v>
      </c>
      <c r="F2023" s="15" t="str">
        <f>VLOOKUP(A2023,tab_funcao!$A$2:$C$115,3,FALSE)</f>
        <v>28 - Encargos Especiais</v>
      </c>
      <c r="G2023" s="15" t="str">
        <f t="shared" si="63"/>
        <v>0534 - FINANCIAMENTO AOS SETORES PRODUTIVOS DA REGIAO NORTE (FNO)</v>
      </c>
      <c r="H2023" s="15" t="s">
        <v>246</v>
      </c>
      <c r="I2023" s="16">
        <v>2723462536</v>
      </c>
      <c r="J2023" s="16">
        <v>2819654279</v>
      </c>
      <c r="K2023" s="13">
        <v>2723462536</v>
      </c>
      <c r="L2023" s="13">
        <v>2819654279</v>
      </c>
    </row>
    <row r="2024" spans="1:12" x14ac:dyDescent="0.15">
      <c r="A2024" t="s">
        <v>218</v>
      </c>
      <c r="B2024" t="s">
        <v>219</v>
      </c>
      <c r="C2024" t="s">
        <v>2966</v>
      </c>
      <c r="D2024" t="s">
        <v>2967</v>
      </c>
      <c r="E2024" s="15" t="str">
        <f t="shared" si="62"/>
        <v>846 - OUTROS ENCARGOS ESPECIAIS</v>
      </c>
      <c r="F2024" s="15" t="str">
        <f>VLOOKUP(A2024,tab_funcao!$A$2:$C$115,3,FALSE)</f>
        <v>28 - Encargos Especiais</v>
      </c>
      <c r="G2024" s="15" t="str">
        <f t="shared" si="63"/>
        <v>0536 - BENEFICIOS E PENSOES INDENIZATORIAS DECORRENTES DE LEGISLACA</v>
      </c>
      <c r="H2024" s="15" t="s">
        <v>246</v>
      </c>
      <c r="I2024" s="16">
        <v>1038037362</v>
      </c>
      <c r="J2024" s="16">
        <v>1169719048</v>
      </c>
      <c r="K2024" s="13">
        <v>984040190</v>
      </c>
      <c r="L2024" s="13">
        <v>947723184</v>
      </c>
    </row>
    <row r="2025" spans="1:12" x14ac:dyDescent="0.15">
      <c r="A2025" t="s">
        <v>218</v>
      </c>
      <c r="B2025" t="s">
        <v>219</v>
      </c>
      <c r="C2025" t="s">
        <v>2968</v>
      </c>
      <c r="D2025" t="s">
        <v>2969</v>
      </c>
      <c r="E2025" s="15" t="str">
        <f t="shared" si="62"/>
        <v>846 - OUTROS ENCARGOS ESPECIAIS</v>
      </c>
      <c r="F2025" s="15" t="str">
        <f>VLOOKUP(A2025,tab_funcao!$A$2:$C$115,3,FALSE)</f>
        <v>28 - Encargos Especiais</v>
      </c>
      <c r="G2025" s="15" t="str">
        <f t="shared" si="63"/>
        <v>0539 - CONTRIBUICAO AO FUNDO MULTILATERAL DE INVESTIMENTOS - FUMIN</v>
      </c>
      <c r="H2025" s="15" t="s">
        <v>247</v>
      </c>
      <c r="I2025" s="16">
        <v>7851000</v>
      </c>
      <c r="J2025" s="16">
        <v>408000</v>
      </c>
      <c r="L2025" s="13">
        <v>33394038</v>
      </c>
    </row>
    <row r="2026" spans="1:12" x14ac:dyDescent="0.15">
      <c r="A2026" t="s">
        <v>218</v>
      </c>
      <c r="B2026" t="s">
        <v>219</v>
      </c>
      <c r="C2026" t="s">
        <v>2968</v>
      </c>
      <c r="D2026" t="s">
        <v>2969</v>
      </c>
      <c r="E2026" s="15" t="str">
        <f t="shared" si="62"/>
        <v>846 - OUTROS ENCARGOS ESPECIAIS</v>
      </c>
      <c r="F2026" s="15" t="str">
        <f>VLOOKUP(A2026,tab_funcao!$A$2:$C$115,3,FALSE)</f>
        <v>28 - Encargos Especiais</v>
      </c>
      <c r="G2026" s="15" t="str">
        <f t="shared" si="63"/>
        <v>0539 - CONTRIBUICAO AO FUNDO MULTILATERAL DE INVESTIMENTOS - FUMIN</v>
      </c>
      <c r="H2026" s="15" t="s">
        <v>246</v>
      </c>
      <c r="I2026" s="16">
        <v>1000000</v>
      </c>
      <c r="J2026" s="16">
        <v>592001</v>
      </c>
      <c r="L2026" s="13">
        <v>544692</v>
      </c>
    </row>
    <row r="2027" spans="1:12" x14ac:dyDescent="0.15">
      <c r="A2027" t="s">
        <v>218</v>
      </c>
      <c r="B2027" t="s">
        <v>219</v>
      </c>
      <c r="C2027" t="s">
        <v>2970</v>
      </c>
      <c r="D2027" t="s">
        <v>2971</v>
      </c>
      <c r="E2027" s="15" t="str">
        <f t="shared" si="62"/>
        <v>846 - OUTROS ENCARGOS ESPECIAIS</v>
      </c>
      <c r="F2027" s="15" t="str">
        <f>VLOOKUP(A2027,tab_funcao!$A$2:$C$115,3,FALSE)</f>
        <v>28 - Encargos Especiais</v>
      </c>
      <c r="G2027" s="15" t="str">
        <f t="shared" si="63"/>
        <v>0541 - CONTRIBUICAO AO FUNDO AFRICANO DE DESENVOLVIMENTO - FAD (MP)</v>
      </c>
      <c r="H2027" s="15" t="s">
        <v>247</v>
      </c>
      <c r="I2027" s="16">
        <v>4900000</v>
      </c>
      <c r="J2027" s="16">
        <v>408000</v>
      </c>
      <c r="L2027" s="13">
        <v>394038</v>
      </c>
    </row>
    <row r="2028" spans="1:12" x14ac:dyDescent="0.15">
      <c r="A2028" t="s">
        <v>218</v>
      </c>
      <c r="B2028" t="s">
        <v>219</v>
      </c>
      <c r="C2028" t="s">
        <v>2970</v>
      </c>
      <c r="D2028" t="s">
        <v>2971</v>
      </c>
      <c r="E2028" s="15" t="str">
        <f t="shared" si="62"/>
        <v>846 - OUTROS ENCARGOS ESPECIAIS</v>
      </c>
      <c r="F2028" s="15" t="str">
        <f>VLOOKUP(A2028,tab_funcao!$A$2:$C$115,3,FALSE)</f>
        <v>28 - Encargos Especiais</v>
      </c>
      <c r="G2028" s="15" t="str">
        <f t="shared" si="63"/>
        <v>0541 - CONTRIBUICAO AO FUNDO AFRICANO DE DESENVOLVIMENTO - FAD (MP)</v>
      </c>
      <c r="H2028" s="15" t="s">
        <v>246</v>
      </c>
      <c r="I2028" s="16">
        <v>1000000</v>
      </c>
      <c r="J2028" s="16">
        <v>592001</v>
      </c>
      <c r="L2028" s="13">
        <v>7544692</v>
      </c>
    </row>
    <row r="2029" spans="1:12" x14ac:dyDescent="0.15">
      <c r="A2029" t="s">
        <v>218</v>
      </c>
      <c r="B2029" t="s">
        <v>219</v>
      </c>
      <c r="C2029" t="s">
        <v>2972</v>
      </c>
      <c r="D2029" t="s">
        <v>2973</v>
      </c>
      <c r="E2029" s="15" t="str">
        <f t="shared" si="62"/>
        <v>846 - OUTROS ENCARGOS ESPECIAIS</v>
      </c>
      <c r="F2029" s="15" t="str">
        <f>VLOOKUP(A2029,tab_funcao!$A$2:$C$115,3,FALSE)</f>
        <v>28 - Encargos Especiais</v>
      </c>
      <c r="G2029" s="15" t="str">
        <f t="shared" si="63"/>
        <v>0543 - CONTRIBUICAO AO FUNDO INTERNACIONAL PARA O DESENVOLVIMENTO A</v>
      </c>
      <c r="H2029" s="15" t="s">
        <v>247</v>
      </c>
      <c r="I2029" s="16">
        <v>7880000</v>
      </c>
      <c r="J2029" s="16">
        <v>408000</v>
      </c>
      <c r="L2029" s="13">
        <v>31724002</v>
      </c>
    </row>
    <row r="2030" spans="1:12" x14ac:dyDescent="0.15">
      <c r="A2030" t="s">
        <v>218</v>
      </c>
      <c r="B2030" t="s">
        <v>219</v>
      </c>
      <c r="C2030" t="s">
        <v>2972</v>
      </c>
      <c r="D2030" t="s">
        <v>2973</v>
      </c>
      <c r="E2030" s="15" t="str">
        <f t="shared" si="62"/>
        <v>846 - OUTROS ENCARGOS ESPECIAIS</v>
      </c>
      <c r="F2030" s="15" t="str">
        <f>VLOOKUP(A2030,tab_funcao!$A$2:$C$115,3,FALSE)</f>
        <v>28 - Encargos Especiais</v>
      </c>
      <c r="G2030" s="15" t="str">
        <f t="shared" si="63"/>
        <v>0543 - CONTRIBUICAO AO FUNDO INTERNACIONAL PARA O DESENVOLVIMENTO A</v>
      </c>
      <c r="H2030" s="15" t="s">
        <v>246</v>
      </c>
      <c r="I2030" s="16">
        <v>1000000</v>
      </c>
      <c r="J2030" s="16">
        <v>592001</v>
      </c>
      <c r="L2030" s="13">
        <v>6480838</v>
      </c>
    </row>
    <row r="2031" spans="1:12" x14ac:dyDescent="0.15">
      <c r="A2031" t="s">
        <v>218</v>
      </c>
      <c r="B2031" t="s">
        <v>219</v>
      </c>
      <c r="C2031" t="s">
        <v>2974</v>
      </c>
      <c r="D2031" t="s">
        <v>2975</v>
      </c>
      <c r="E2031" s="15" t="str">
        <f t="shared" si="62"/>
        <v>846 - OUTROS ENCARGOS ESPECIAIS</v>
      </c>
      <c r="F2031" s="15" t="str">
        <f>VLOOKUP(A2031,tab_funcao!$A$2:$C$115,3,FALSE)</f>
        <v>28 - Encargos Especiais</v>
      </c>
      <c r="G2031" s="15" t="str">
        <f t="shared" si="63"/>
        <v>0605 - RESSARCIMENTO AO GESTOR DO FUNDO NACIONAL DE DESESTATIZACAO</v>
      </c>
      <c r="H2031" s="15" t="s">
        <v>246</v>
      </c>
      <c r="I2031" s="16">
        <v>21515433</v>
      </c>
      <c r="J2031" s="16">
        <v>36252963</v>
      </c>
      <c r="K2031" s="13">
        <v>0</v>
      </c>
      <c r="L2031" s="13">
        <v>36252963</v>
      </c>
    </row>
    <row r="2032" spans="1:12" x14ac:dyDescent="0.15">
      <c r="A2032" t="s">
        <v>218</v>
      </c>
      <c r="B2032" t="s">
        <v>219</v>
      </c>
      <c r="C2032" t="s">
        <v>2976</v>
      </c>
      <c r="D2032" t="s">
        <v>2977</v>
      </c>
      <c r="E2032" s="15" t="str">
        <f t="shared" si="62"/>
        <v>846 - OUTROS ENCARGOS ESPECIAIS</v>
      </c>
      <c r="F2032" s="15" t="str">
        <f>VLOOKUP(A2032,tab_funcao!$A$2:$C$115,3,FALSE)</f>
        <v>28 - Encargos Especiais</v>
      </c>
      <c r="G2032" s="15" t="str">
        <f t="shared" si="63"/>
        <v>0617 - OPERACIONALIZACAO DO FUNDO DE COMPENSACAO E VARIACOES SALARI</v>
      </c>
      <c r="H2032" s="15" t="s">
        <v>246</v>
      </c>
      <c r="I2032" s="16">
        <v>180000000</v>
      </c>
      <c r="J2032" s="16">
        <v>179112201</v>
      </c>
      <c r="K2032" s="13">
        <v>180000000</v>
      </c>
      <c r="L2032" s="13">
        <v>179112201</v>
      </c>
    </row>
    <row r="2033" spans="1:12" x14ac:dyDescent="0.15">
      <c r="A2033" t="s">
        <v>218</v>
      </c>
      <c r="B2033" t="s">
        <v>219</v>
      </c>
      <c r="C2033" t="s">
        <v>2978</v>
      </c>
      <c r="D2033" t="s">
        <v>2979</v>
      </c>
      <c r="E2033" s="15" t="str">
        <f t="shared" si="62"/>
        <v>846 - OUTROS ENCARGOS ESPECIAIS</v>
      </c>
      <c r="F2033" s="15" t="str">
        <f>VLOOKUP(A2033,tab_funcao!$A$2:$C$115,3,FALSE)</f>
        <v>28 - Encargos Especiais</v>
      </c>
      <c r="G2033" s="15" t="str">
        <f t="shared" si="63"/>
        <v>0625 - SENTENCAS JUDICIAIS TRANSITADAS EM JULGADO DE PEQUENO VALOR</v>
      </c>
      <c r="H2033" s="15" t="s">
        <v>247</v>
      </c>
      <c r="I2033" s="16">
        <v>1876560922</v>
      </c>
      <c r="J2033" s="16">
        <v>1657683963</v>
      </c>
      <c r="L2033" s="13">
        <v>1657858515</v>
      </c>
    </row>
    <row r="2034" spans="1:12" x14ac:dyDescent="0.15">
      <c r="A2034" t="s">
        <v>218</v>
      </c>
      <c r="B2034" t="s">
        <v>219</v>
      </c>
      <c r="C2034" t="s">
        <v>2978</v>
      </c>
      <c r="D2034" t="s">
        <v>2979</v>
      </c>
      <c r="E2034" s="15" t="str">
        <f t="shared" si="62"/>
        <v>846 - OUTROS ENCARGOS ESPECIAIS</v>
      </c>
      <c r="F2034" s="15" t="str">
        <f>VLOOKUP(A2034,tab_funcao!$A$2:$C$115,3,FALSE)</f>
        <v>28 - Encargos Especiais</v>
      </c>
      <c r="G2034" s="15" t="str">
        <f t="shared" si="63"/>
        <v>0625 - SENTENCAS JUDICIAIS TRANSITADAS EM JULGADO DE PEQUENO VALOR</v>
      </c>
      <c r="H2034" s="15" t="s">
        <v>246</v>
      </c>
      <c r="I2034" s="16">
        <v>3295818982</v>
      </c>
      <c r="J2034" s="16">
        <v>2792223115</v>
      </c>
      <c r="K2034" s="13">
        <v>3295818982</v>
      </c>
      <c r="L2034" s="13">
        <v>3033199701</v>
      </c>
    </row>
    <row r="2035" spans="1:12" x14ac:dyDescent="0.15">
      <c r="A2035" t="s">
        <v>218</v>
      </c>
      <c r="B2035" t="s">
        <v>219</v>
      </c>
      <c r="C2035" t="s">
        <v>2980</v>
      </c>
      <c r="D2035" t="s">
        <v>2981</v>
      </c>
      <c r="E2035" s="15" t="str">
        <f t="shared" si="62"/>
        <v>846 - OUTROS ENCARGOS ESPECIAIS</v>
      </c>
      <c r="F2035" s="15" t="str">
        <f>VLOOKUP(A2035,tab_funcao!$A$2:$C$115,3,FALSE)</f>
        <v>28 - Encargos Especiais</v>
      </c>
      <c r="G2035" s="15" t="str">
        <f t="shared" si="63"/>
        <v>0643 - COMPLEMENTO DA ATUALIZACAO MONETARIA DOS RECURSOS DO FUNDO D</v>
      </c>
      <c r="H2035" s="15" t="s">
        <v>246</v>
      </c>
      <c r="I2035" s="16">
        <v>67672768</v>
      </c>
      <c r="J2035" s="16">
        <v>35811581</v>
      </c>
      <c r="K2035" s="13">
        <v>67672768</v>
      </c>
      <c r="L2035" s="13">
        <v>35811581</v>
      </c>
    </row>
    <row r="2036" spans="1:12" x14ac:dyDescent="0.15">
      <c r="A2036" t="s">
        <v>218</v>
      </c>
      <c r="B2036" t="s">
        <v>219</v>
      </c>
      <c r="C2036" t="s">
        <v>2982</v>
      </c>
      <c r="D2036" t="s">
        <v>2983</v>
      </c>
      <c r="E2036" s="15" t="str">
        <f t="shared" si="62"/>
        <v>846 - OUTROS ENCARGOS ESPECIAIS</v>
      </c>
      <c r="F2036" s="15" t="str">
        <f>VLOOKUP(A2036,tab_funcao!$A$2:$C$115,3,FALSE)</f>
        <v>28 - Encargos Especiais</v>
      </c>
      <c r="G2036" s="15" t="str">
        <f t="shared" si="63"/>
        <v>0713 - CUMPRIMENTO DE OBRIGACOES DECORRENTES DA EXTINCAO DO DEPARTA</v>
      </c>
      <c r="H2036" s="15" t="s">
        <v>247</v>
      </c>
      <c r="I2036" s="16">
        <v>228118</v>
      </c>
      <c r="J2036" s="16">
        <v>77520</v>
      </c>
      <c r="L2036" s="13">
        <v>74867</v>
      </c>
    </row>
    <row r="2037" spans="1:12" x14ac:dyDescent="0.15">
      <c r="A2037" t="s">
        <v>218</v>
      </c>
      <c r="B2037" t="s">
        <v>219</v>
      </c>
      <c r="C2037" t="s">
        <v>2982</v>
      </c>
      <c r="D2037" t="s">
        <v>2983</v>
      </c>
      <c r="E2037" s="15" t="str">
        <f t="shared" si="62"/>
        <v>846 - OUTROS ENCARGOS ESPECIAIS</v>
      </c>
      <c r="F2037" s="15" t="str">
        <f>VLOOKUP(A2037,tab_funcao!$A$2:$C$115,3,FALSE)</f>
        <v>28 - Encargos Especiais</v>
      </c>
      <c r="G2037" s="15" t="str">
        <f t="shared" si="63"/>
        <v>0713 - CUMPRIMENTO DE OBRIGACOES DECORRENTES DA EXTINCAO DO DEPARTA</v>
      </c>
      <c r="H2037" s="15" t="s">
        <v>246</v>
      </c>
      <c r="I2037" s="16">
        <v>271882</v>
      </c>
      <c r="J2037" s="16">
        <v>112480</v>
      </c>
      <c r="L2037" s="13">
        <v>103488</v>
      </c>
    </row>
    <row r="2038" spans="1:12" x14ac:dyDescent="0.15">
      <c r="A2038" t="s">
        <v>218</v>
      </c>
      <c r="B2038" t="s">
        <v>219</v>
      </c>
      <c r="C2038" t="s">
        <v>2984</v>
      </c>
      <c r="D2038" t="s">
        <v>2985</v>
      </c>
      <c r="E2038" s="15" t="str">
        <f t="shared" si="62"/>
        <v>846 - OUTROS ENCARGOS ESPECIAIS</v>
      </c>
      <c r="F2038" s="15" t="str">
        <f>VLOOKUP(A2038,tab_funcao!$A$2:$C$115,3,FALSE)</f>
        <v>28 - Encargos Especiais</v>
      </c>
      <c r="G2038" s="15" t="str">
        <f t="shared" si="63"/>
        <v>0734 - INDENIZACAO A VITIMAS DE VIOLACAO DAS OBRIGACOES CONTRAIDAS</v>
      </c>
      <c r="H2038" s="15" t="s">
        <v>246</v>
      </c>
      <c r="I2038" s="16">
        <v>10400000</v>
      </c>
      <c r="J2038" s="16">
        <v>15000000</v>
      </c>
      <c r="K2038" s="13">
        <v>10400000</v>
      </c>
      <c r="L2038" s="13">
        <v>15000000</v>
      </c>
    </row>
    <row r="2039" spans="1:12" x14ac:dyDescent="0.15">
      <c r="A2039" t="s">
        <v>218</v>
      </c>
      <c r="B2039" t="s">
        <v>219</v>
      </c>
      <c r="C2039" t="s">
        <v>2986</v>
      </c>
      <c r="D2039" t="s">
        <v>2987</v>
      </c>
      <c r="E2039" s="15" t="str">
        <f t="shared" si="62"/>
        <v>846 - OUTROS ENCARGOS ESPECIAIS</v>
      </c>
      <c r="F2039" s="15" t="str">
        <f>VLOOKUP(A2039,tab_funcao!$A$2:$C$115,3,FALSE)</f>
        <v>28 - Encargos Especiais</v>
      </c>
      <c r="G2039" s="15" t="str">
        <f t="shared" si="63"/>
        <v>0739 - INDENIZACAO A ANISTIADOS POLITICOS EM PRESTACAO UNICA OU EM</v>
      </c>
      <c r="H2039" s="15" t="s">
        <v>246</v>
      </c>
      <c r="I2039" s="16">
        <v>1198624934</v>
      </c>
      <c r="J2039" s="16">
        <v>1197383777</v>
      </c>
      <c r="K2039" s="13">
        <v>1198624934</v>
      </c>
      <c r="L2039" s="13">
        <v>1226635256</v>
      </c>
    </row>
    <row r="2040" spans="1:12" x14ac:dyDescent="0.15">
      <c r="A2040" t="s">
        <v>218</v>
      </c>
      <c r="B2040" t="s">
        <v>219</v>
      </c>
      <c r="C2040" t="s">
        <v>2988</v>
      </c>
      <c r="D2040" t="s">
        <v>2989</v>
      </c>
      <c r="E2040" s="15" t="str">
        <f t="shared" si="62"/>
        <v>846 - OUTROS ENCARGOS ESPECIAIS</v>
      </c>
      <c r="F2040" s="15" t="str">
        <f>VLOOKUP(A2040,tab_funcao!$A$2:$C$115,3,FALSE)</f>
        <v>28 - Encargos Especiais</v>
      </c>
      <c r="G2040" s="15" t="str">
        <f t="shared" si="63"/>
        <v>0809 - RESSARCIMENTO AO GESTOR DO FUNDO DE AMORTIZACAO DA DIVIDA PU</v>
      </c>
      <c r="H2040" s="15" t="s">
        <v>246</v>
      </c>
      <c r="I2040" s="16">
        <v>124131</v>
      </c>
      <c r="J2040" s="16">
        <v>111930</v>
      </c>
      <c r="K2040" s="13">
        <v>0</v>
      </c>
      <c r="L2040" s="13">
        <v>111930</v>
      </c>
    </row>
    <row r="2041" spans="1:12" x14ac:dyDescent="0.15">
      <c r="A2041" t="s">
        <v>218</v>
      </c>
      <c r="B2041" t="s">
        <v>219</v>
      </c>
      <c r="C2041" t="s">
        <v>2990</v>
      </c>
      <c r="D2041" t="s">
        <v>2991</v>
      </c>
      <c r="E2041" s="15" t="str">
        <f t="shared" si="62"/>
        <v>846 - OUTROS ENCARGOS ESPECIAIS</v>
      </c>
      <c r="F2041" s="15" t="str">
        <f>VLOOKUP(A2041,tab_funcao!$A$2:$C$115,3,FALSE)</f>
        <v>28 - Encargos Especiais</v>
      </c>
      <c r="G2041" s="15" t="str">
        <f t="shared" si="63"/>
        <v>0867 - CONTRIBUICAO A SECRETARIA DO MERCADO COMUM DO SUL - MERCOSUL</v>
      </c>
      <c r="H2041" s="15" t="s">
        <v>247</v>
      </c>
      <c r="I2041" s="16">
        <v>2158000</v>
      </c>
      <c r="J2041" s="16">
        <v>408000</v>
      </c>
      <c r="L2041" s="13">
        <v>2549606</v>
      </c>
    </row>
    <row r="2042" spans="1:12" x14ac:dyDescent="0.15">
      <c r="A2042" t="s">
        <v>218</v>
      </c>
      <c r="B2042" t="s">
        <v>219</v>
      </c>
      <c r="C2042" t="s">
        <v>2990</v>
      </c>
      <c r="D2042" t="s">
        <v>2991</v>
      </c>
      <c r="E2042" s="15" t="str">
        <f t="shared" si="62"/>
        <v>846 - OUTROS ENCARGOS ESPECIAIS</v>
      </c>
      <c r="F2042" s="15" t="str">
        <f>VLOOKUP(A2042,tab_funcao!$A$2:$C$115,3,FALSE)</f>
        <v>28 - Encargos Especiais</v>
      </c>
      <c r="G2042" s="15" t="str">
        <f t="shared" si="63"/>
        <v>0867 - CONTRIBUICAO A SECRETARIA DO MERCADO COMUM DO SUL - MERCOSUL</v>
      </c>
      <c r="H2042" s="15" t="s">
        <v>246</v>
      </c>
      <c r="I2042" s="16">
        <v>1000000</v>
      </c>
      <c r="J2042" s="16">
        <v>592001</v>
      </c>
      <c r="L2042" s="13">
        <v>1144692</v>
      </c>
    </row>
    <row r="2043" spans="1:12" x14ac:dyDescent="0.15">
      <c r="A2043" t="s">
        <v>218</v>
      </c>
      <c r="B2043" t="s">
        <v>219</v>
      </c>
      <c r="C2043" t="s">
        <v>2992</v>
      </c>
      <c r="D2043" t="s">
        <v>2993</v>
      </c>
      <c r="E2043" s="15" t="str">
        <f t="shared" si="62"/>
        <v>846 - OUTROS ENCARGOS ESPECIAIS</v>
      </c>
      <c r="F2043" s="15" t="str">
        <f>VLOOKUP(A2043,tab_funcao!$A$2:$C$115,3,FALSE)</f>
        <v>28 - Encargos Especiais</v>
      </c>
      <c r="G2043" s="15" t="str">
        <f t="shared" si="63"/>
        <v>0868 - CONTRIBUICAO A ORGANIZACAO DO TRATADO DE COOPERACAO AMAZONIC</v>
      </c>
      <c r="H2043" s="15" t="s">
        <v>247</v>
      </c>
      <c r="I2043" s="16">
        <v>2905000</v>
      </c>
      <c r="J2043" s="16">
        <v>408000</v>
      </c>
      <c r="L2043" s="13">
        <v>394038</v>
      </c>
    </row>
    <row r="2044" spans="1:12" x14ac:dyDescent="0.15">
      <c r="A2044" t="s">
        <v>218</v>
      </c>
      <c r="B2044" t="s">
        <v>219</v>
      </c>
      <c r="C2044" t="s">
        <v>2992</v>
      </c>
      <c r="D2044" t="s">
        <v>2993</v>
      </c>
      <c r="E2044" s="15" t="str">
        <f t="shared" si="62"/>
        <v>846 - OUTROS ENCARGOS ESPECIAIS</v>
      </c>
      <c r="F2044" s="15" t="str">
        <f>VLOOKUP(A2044,tab_funcao!$A$2:$C$115,3,FALSE)</f>
        <v>28 - Encargos Especiais</v>
      </c>
      <c r="G2044" s="15" t="str">
        <f t="shared" si="63"/>
        <v>0868 - CONTRIBUICAO A ORGANIZACAO DO TRATADO DE COOPERACAO AMAZONIC</v>
      </c>
      <c r="H2044" s="15" t="s">
        <v>246</v>
      </c>
      <c r="I2044" s="16">
        <v>1000000</v>
      </c>
      <c r="J2044" s="16">
        <v>592001</v>
      </c>
      <c r="L2044" s="13">
        <v>4544692</v>
      </c>
    </row>
    <row r="2045" spans="1:12" x14ac:dyDescent="0.15">
      <c r="A2045" t="s">
        <v>218</v>
      </c>
      <c r="B2045" t="s">
        <v>219</v>
      </c>
      <c r="C2045" t="s">
        <v>2994</v>
      </c>
      <c r="D2045" t="s">
        <v>2995</v>
      </c>
      <c r="E2045" s="15" t="str">
        <f t="shared" si="62"/>
        <v>846 - OUTROS ENCARGOS ESPECIAIS</v>
      </c>
      <c r="F2045" s="15" t="str">
        <f>VLOOKUP(A2045,tab_funcao!$A$2:$C$115,3,FALSE)</f>
        <v>28 - Encargos Especiais</v>
      </c>
      <c r="G2045" s="15" t="str">
        <f t="shared" si="63"/>
        <v>0869 - CONTRIBUICAO A AGENCIA INTERNACIONAL DE ENERGIA ATOMICA - AI</v>
      </c>
      <c r="H2045" s="15" t="s">
        <v>247</v>
      </c>
      <c r="I2045" s="16">
        <v>7880000</v>
      </c>
      <c r="J2045" s="16">
        <v>408000</v>
      </c>
      <c r="L2045" s="13">
        <v>394038</v>
      </c>
    </row>
    <row r="2046" spans="1:12" x14ac:dyDescent="0.15">
      <c r="A2046" t="s">
        <v>218</v>
      </c>
      <c r="B2046" t="s">
        <v>219</v>
      </c>
      <c r="C2046" t="s">
        <v>2994</v>
      </c>
      <c r="D2046" t="s">
        <v>2995</v>
      </c>
      <c r="E2046" s="15" t="str">
        <f t="shared" si="62"/>
        <v>846 - OUTROS ENCARGOS ESPECIAIS</v>
      </c>
      <c r="F2046" s="15" t="str">
        <f>VLOOKUP(A2046,tab_funcao!$A$2:$C$115,3,FALSE)</f>
        <v>28 - Encargos Especiais</v>
      </c>
      <c r="G2046" s="15" t="str">
        <f t="shared" si="63"/>
        <v>0869 - CONTRIBUICAO A AGENCIA INTERNACIONAL DE ENERGIA ATOMICA - AI</v>
      </c>
      <c r="H2046" s="15" t="s">
        <v>246</v>
      </c>
      <c r="I2046" s="16">
        <v>1000000</v>
      </c>
      <c r="J2046" s="16">
        <v>592001</v>
      </c>
      <c r="L2046" s="13">
        <v>544692</v>
      </c>
    </row>
    <row r="2047" spans="1:12" x14ac:dyDescent="0.15">
      <c r="A2047" t="s">
        <v>218</v>
      </c>
      <c r="B2047" t="s">
        <v>219</v>
      </c>
      <c r="C2047" t="s">
        <v>2996</v>
      </c>
      <c r="D2047" t="s">
        <v>2997</v>
      </c>
      <c r="E2047" s="15" t="str">
        <f t="shared" si="62"/>
        <v>846 - OUTROS ENCARGOS ESPECIAIS</v>
      </c>
      <c r="F2047" s="15" t="str">
        <f>VLOOKUP(A2047,tab_funcao!$A$2:$C$115,3,FALSE)</f>
        <v>28 - Encargos Especiais</v>
      </c>
      <c r="G2047" s="15" t="str">
        <f t="shared" si="63"/>
        <v>0870 - CONTRIBUICAO A COMUNIDADE DOS PAISES DE LINGUA PORTUGUESA -</v>
      </c>
      <c r="H2047" s="15" t="s">
        <v>247</v>
      </c>
      <c r="I2047" s="16">
        <v>2668000</v>
      </c>
      <c r="J2047" s="16">
        <v>408000</v>
      </c>
      <c r="L2047" s="13">
        <v>3934038</v>
      </c>
    </row>
    <row r="2048" spans="1:12" x14ac:dyDescent="0.15">
      <c r="A2048" t="s">
        <v>218</v>
      </c>
      <c r="B2048" t="s">
        <v>219</v>
      </c>
      <c r="C2048" t="s">
        <v>2996</v>
      </c>
      <c r="D2048" t="s">
        <v>2997</v>
      </c>
      <c r="E2048" s="15" t="str">
        <f t="shared" si="62"/>
        <v>846 - OUTROS ENCARGOS ESPECIAIS</v>
      </c>
      <c r="F2048" s="15" t="str">
        <f>VLOOKUP(A2048,tab_funcao!$A$2:$C$115,3,FALSE)</f>
        <v>28 - Encargos Especiais</v>
      </c>
      <c r="G2048" s="15" t="str">
        <f t="shared" si="63"/>
        <v>0870 - CONTRIBUICAO A COMUNIDADE DOS PAISES DE LINGUA PORTUGUESA -</v>
      </c>
      <c r="H2048" s="15" t="s">
        <v>246</v>
      </c>
      <c r="I2048" s="16">
        <v>1000000</v>
      </c>
      <c r="J2048" s="16">
        <v>592001</v>
      </c>
      <c r="L2048" s="13">
        <v>544692</v>
      </c>
    </row>
    <row r="2049" spans="1:12" x14ac:dyDescent="0.15">
      <c r="A2049" t="s">
        <v>218</v>
      </c>
      <c r="B2049" t="s">
        <v>219</v>
      </c>
      <c r="C2049" t="s">
        <v>2998</v>
      </c>
      <c r="D2049" t="s">
        <v>2999</v>
      </c>
      <c r="E2049" s="15" t="str">
        <f t="shared" si="62"/>
        <v>846 - OUTROS ENCARGOS ESPECIAIS</v>
      </c>
      <c r="F2049" s="15" t="str">
        <f>VLOOKUP(A2049,tab_funcao!$A$2:$C$115,3,FALSE)</f>
        <v>28 - Encargos Especiais</v>
      </c>
      <c r="G2049" s="15" t="str">
        <f t="shared" si="63"/>
        <v>0872 - CONTRIBUICAO A ORGANIZACAO MUNDIAL DO COMERCIO - OMC (MRE)</v>
      </c>
      <c r="H2049" s="15" t="s">
        <v>247</v>
      </c>
      <c r="I2049" s="16">
        <v>7880000</v>
      </c>
      <c r="J2049" s="16">
        <v>408000</v>
      </c>
      <c r="L2049" s="13">
        <v>7260230</v>
      </c>
    </row>
    <row r="2050" spans="1:12" x14ac:dyDescent="0.15">
      <c r="A2050" t="s">
        <v>218</v>
      </c>
      <c r="B2050" t="s">
        <v>219</v>
      </c>
      <c r="C2050" t="s">
        <v>2998</v>
      </c>
      <c r="D2050" t="s">
        <v>2999</v>
      </c>
      <c r="E2050" s="15" t="str">
        <f t="shared" si="62"/>
        <v>846 - OUTROS ENCARGOS ESPECIAIS</v>
      </c>
      <c r="F2050" s="15" t="str">
        <f>VLOOKUP(A2050,tab_funcao!$A$2:$C$115,3,FALSE)</f>
        <v>28 - Encargos Especiais</v>
      </c>
      <c r="G2050" s="15" t="str">
        <f t="shared" si="63"/>
        <v>0872 - CONTRIBUICAO A ORGANIZACAO MUNDIAL DO COMERCIO - OMC (MRE)</v>
      </c>
      <c r="H2050" s="15" t="s">
        <v>246</v>
      </c>
      <c r="I2050" s="16">
        <v>1000000</v>
      </c>
      <c r="J2050" s="16">
        <v>592001</v>
      </c>
      <c r="L2050" s="13">
        <v>544692</v>
      </c>
    </row>
    <row r="2051" spans="1:12" x14ac:dyDescent="0.15">
      <c r="A2051" t="s">
        <v>218</v>
      </c>
      <c r="B2051" t="s">
        <v>219</v>
      </c>
      <c r="C2051" t="s">
        <v>3000</v>
      </c>
      <c r="D2051" t="s">
        <v>3001</v>
      </c>
      <c r="E2051" s="15" t="str">
        <f t="shared" si="62"/>
        <v>846 - OUTROS ENCARGOS ESPECIAIS</v>
      </c>
      <c r="F2051" s="15" t="str">
        <f>VLOOKUP(A2051,tab_funcao!$A$2:$C$115,3,FALSE)</f>
        <v>28 - Encargos Especiais</v>
      </c>
      <c r="G2051" s="15" t="str">
        <f t="shared" si="63"/>
        <v>0873 - CONTRIBUICAO A ORGANIZACAO INTERNACIONAL DO TRABALHO - OIT (</v>
      </c>
      <c r="H2051" s="15" t="s">
        <v>247</v>
      </c>
      <c r="I2051" s="16">
        <v>7880000</v>
      </c>
      <c r="J2051" s="16">
        <v>408000</v>
      </c>
      <c r="L2051" s="13">
        <v>33035163</v>
      </c>
    </row>
    <row r="2052" spans="1:12" x14ac:dyDescent="0.15">
      <c r="A2052" t="s">
        <v>218</v>
      </c>
      <c r="B2052" t="s">
        <v>219</v>
      </c>
      <c r="C2052" t="s">
        <v>3000</v>
      </c>
      <c r="D2052" t="s">
        <v>3001</v>
      </c>
      <c r="E2052" s="15" t="str">
        <f t="shared" si="62"/>
        <v>846 - OUTROS ENCARGOS ESPECIAIS</v>
      </c>
      <c r="F2052" s="15" t="str">
        <f>VLOOKUP(A2052,tab_funcao!$A$2:$C$115,3,FALSE)</f>
        <v>28 - Encargos Especiais</v>
      </c>
      <c r="G2052" s="15" t="str">
        <f t="shared" si="63"/>
        <v>0873 - CONTRIBUICAO A ORGANIZACAO INTERNACIONAL DO TRABALHO - OIT (</v>
      </c>
      <c r="H2052" s="15" t="s">
        <v>246</v>
      </c>
      <c r="I2052" s="16">
        <v>1000000</v>
      </c>
      <c r="J2052" s="16">
        <v>592001</v>
      </c>
      <c r="L2052" s="13">
        <v>544692</v>
      </c>
    </row>
    <row r="2053" spans="1:12" x14ac:dyDescent="0.15">
      <c r="A2053" t="s">
        <v>218</v>
      </c>
      <c r="B2053" t="s">
        <v>219</v>
      </c>
      <c r="C2053" t="s">
        <v>3002</v>
      </c>
      <c r="D2053" t="s">
        <v>2812</v>
      </c>
      <c r="E2053" s="15" t="str">
        <f t="shared" si="62"/>
        <v>846 - OUTROS ENCARGOS ESPECIAIS</v>
      </c>
      <c r="F2053" s="15" t="str">
        <f>VLOOKUP(A2053,tab_funcao!$A$2:$C$115,3,FALSE)</f>
        <v>28 - Encargos Especiais</v>
      </c>
      <c r="G2053" s="15" t="str">
        <f t="shared" si="63"/>
        <v>09HB - CONTRIBUICAO DA UNIAO, DE SUAS AUTARQUIAS E FUNDACOES PARA O</v>
      </c>
      <c r="H2053" s="15" t="s">
        <v>247</v>
      </c>
      <c r="I2053" s="15"/>
      <c r="J2053" s="15"/>
      <c r="L2053" s="13">
        <v>763190520</v>
      </c>
    </row>
    <row r="2054" spans="1:12" x14ac:dyDescent="0.15">
      <c r="A2054" t="s">
        <v>218</v>
      </c>
      <c r="B2054" t="s">
        <v>219</v>
      </c>
      <c r="C2054" t="s">
        <v>3002</v>
      </c>
      <c r="D2054" t="s">
        <v>2812</v>
      </c>
      <c r="E2054" s="15" t="str">
        <f t="shared" si="62"/>
        <v>846 - OUTROS ENCARGOS ESPECIAIS</v>
      </c>
      <c r="F2054" s="15" t="str">
        <f>VLOOKUP(A2054,tab_funcao!$A$2:$C$115,3,FALSE)</f>
        <v>28 - Encargos Especiais</v>
      </c>
      <c r="G2054" s="15" t="str">
        <f t="shared" si="63"/>
        <v>09HB - CONTRIBUICAO DA UNIAO, DE SUAS AUTARQUIAS E FUNDACOES PARA O</v>
      </c>
      <c r="H2054" s="15" t="s">
        <v>246</v>
      </c>
      <c r="I2054" s="16">
        <v>23293300022</v>
      </c>
      <c r="J2054" s="16">
        <v>19484617626</v>
      </c>
      <c r="K2054" s="13">
        <v>23293300022</v>
      </c>
      <c r="L2054" s="13">
        <v>22579847202</v>
      </c>
    </row>
    <row r="2055" spans="1:12" x14ac:dyDescent="0.15">
      <c r="A2055" t="s">
        <v>218</v>
      </c>
      <c r="B2055" t="s">
        <v>219</v>
      </c>
      <c r="C2055" t="s">
        <v>3003</v>
      </c>
      <c r="D2055" t="s">
        <v>3004</v>
      </c>
      <c r="E2055" s="15" t="str">
        <f t="shared" si="62"/>
        <v>846 - OUTROS ENCARGOS ESPECIAIS</v>
      </c>
      <c r="F2055" s="15" t="str">
        <f>VLOOKUP(A2055,tab_funcao!$A$2:$C$115,3,FALSE)</f>
        <v>28 - Encargos Especiais</v>
      </c>
      <c r="G2055" s="15" t="str">
        <f t="shared" si="63"/>
        <v>09LK - ENCARGOS DO FUNDO CONTINGENTE DA EXTINTA REDE FERROVIARIA FE</v>
      </c>
      <c r="H2055" s="15" t="s">
        <v>246</v>
      </c>
      <c r="I2055" s="15"/>
      <c r="J2055" s="16">
        <v>1000000</v>
      </c>
      <c r="L2055" s="13">
        <v>991114</v>
      </c>
    </row>
    <row r="2056" spans="1:12" x14ac:dyDescent="0.15">
      <c r="A2056" t="s">
        <v>218</v>
      </c>
      <c r="B2056" t="s">
        <v>219</v>
      </c>
      <c r="C2056" t="s">
        <v>3005</v>
      </c>
      <c r="D2056" t="s">
        <v>2779</v>
      </c>
      <c r="E2056" s="15" t="str">
        <f t="shared" si="62"/>
        <v>846 - OUTROS ENCARGOS ESPECIAIS</v>
      </c>
      <c r="F2056" s="15" t="str">
        <f>VLOOKUP(A2056,tab_funcao!$A$2:$C$115,3,FALSE)</f>
        <v>28 - Encargos Especiais</v>
      </c>
      <c r="G2056" s="15" t="str">
        <f t="shared" si="63"/>
        <v>0A45 - PARTICIPACAO DA UNIAO NO CAPITAL - COMPANHIA DOCAS DO ESTADO</v>
      </c>
      <c r="H2056" s="15" t="s">
        <v>246</v>
      </c>
      <c r="I2056" s="15"/>
      <c r="J2056" s="16">
        <v>0</v>
      </c>
    </row>
    <row r="2057" spans="1:12" x14ac:dyDescent="0.15">
      <c r="A2057" t="s">
        <v>218</v>
      </c>
      <c r="B2057" t="s">
        <v>219</v>
      </c>
      <c r="C2057" t="s">
        <v>3006</v>
      </c>
      <c r="D2057" t="s">
        <v>3007</v>
      </c>
      <c r="E2057" s="15" t="str">
        <f t="shared" si="62"/>
        <v>846 - OUTROS ENCARGOS ESPECIAIS</v>
      </c>
      <c r="F2057" s="15" t="str">
        <f>VLOOKUP(A2057,tab_funcao!$A$2:$C$115,3,FALSE)</f>
        <v>28 - Encargos Especiais</v>
      </c>
      <c r="G2057" s="15" t="str">
        <f t="shared" si="63"/>
        <v>0B64 - CONTRIBUICAO A ASSOCIACAO LATINO-AMERICANA DE INTEGRACAO - A</v>
      </c>
      <c r="H2057" s="15" t="s">
        <v>247</v>
      </c>
      <c r="I2057" s="16">
        <v>2400000</v>
      </c>
      <c r="J2057" s="16">
        <v>408000</v>
      </c>
      <c r="L2057" s="13">
        <v>3894038</v>
      </c>
    </row>
    <row r="2058" spans="1:12" x14ac:dyDescent="0.15">
      <c r="A2058" t="s">
        <v>218</v>
      </c>
      <c r="B2058" t="s">
        <v>219</v>
      </c>
      <c r="C2058" t="s">
        <v>3006</v>
      </c>
      <c r="D2058" t="s">
        <v>3007</v>
      </c>
      <c r="E2058" s="15" t="str">
        <f t="shared" si="62"/>
        <v>846 - OUTROS ENCARGOS ESPECIAIS</v>
      </c>
      <c r="F2058" s="15" t="str">
        <f>VLOOKUP(A2058,tab_funcao!$A$2:$C$115,3,FALSE)</f>
        <v>28 - Encargos Especiais</v>
      </c>
      <c r="G2058" s="15" t="str">
        <f t="shared" si="63"/>
        <v>0B64 - CONTRIBUICAO A ASSOCIACAO LATINO-AMERICANA DE INTEGRACAO - A</v>
      </c>
      <c r="H2058" s="15" t="s">
        <v>246</v>
      </c>
      <c r="I2058" s="16">
        <v>1000000</v>
      </c>
      <c r="J2058" s="16">
        <v>592001</v>
      </c>
      <c r="L2058" s="13">
        <v>544692</v>
      </c>
    </row>
    <row r="2059" spans="1:12" x14ac:dyDescent="0.15">
      <c r="A2059" t="s">
        <v>218</v>
      </c>
      <c r="B2059" t="s">
        <v>219</v>
      </c>
      <c r="C2059" t="s">
        <v>3008</v>
      </c>
      <c r="D2059" t="s">
        <v>3009</v>
      </c>
      <c r="E2059" s="15" t="str">
        <f t="shared" si="62"/>
        <v>846 - OUTROS ENCARGOS ESPECIAIS</v>
      </c>
      <c r="F2059" s="15" t="str">
        <f>VLOOKUP(A2059,tab_funcao!$A$2:$C$115,3,FALSE)</f>
        <v>28 - Encargos Especiais</v>
      </c>
      <c r="G2059" s="15" t="str">
        <f t="shared" si="63"/>
        <v>0B66 - CONTRIBUICAO A SECRETARIA GERAL IBERO-AMERICANA - SEGIB (MRE</v>
      </c>
      <c r="H2059" s="15" t="s">
        <v>247</v>
      </c>
      <c r="I2059" s="16">
        <v>2860000</v>
      </c>
      <c r="J2059" s="16">
        <v>408000</v>
      </c>
      <c r="L2059" s="13">
        <v>394038</v>
      </c>
    </row>
    <row r="2060" spans="1:12" x14ac:dyDescent="0.15">
      <c r="A2060" t="s">
        <v>218</v>
      </c>
      <c r="B2060" t="s">
        <v>219</v>
      </c>
      <c r="C2060" t="s">
        <v>3008</v>
      </c>
      <c r="D2060" t="s">
        <v>3009</v>
      </c>
      <c r="E2060" s="15" t="str">
        <f t="shared" ref="E2060:E2090" si="64">A2060&amp;" - "&amp;B2060</f>
        <v>846 - OUTROS ENCARGOS ESPECIAIS</v>
      </c>
      <c r="F2060" s="15" t="str">
        <f>VLOOKUP(A2060,tab_funcao!$A$2:$C$115,3,FALSE)</f>
        <v>28 - Encargos Especiais</v>
      </c>
      <c r="G2060" s="15" t="str">
        <f t="shared" ref="G2060:G2090" si="65">C2060&amp;" - "&amp;D2060</f>
        <v>0B66 - CONTRIBUICAO A SECRETARIA GERAL IBERO-AMERICANA - SEGIB (MRE</v>
      </c>
      <c r="H2060" s="15" t="s">
        <v>246</v>
      </c>
      <c r="I2060" s="16">
        <v>1000000</v>
      </c>
      <c r="J2060" s="16">
        <v>592001</v>
      </c>
      <c r="L2060" s="13">
        <v>4744692</v>
      </c>
    </row>
    <row r="2061" spans="1:12" x14ac:dyDescent="0.15">
      <c r="A2061" t="s">
        <v>218</v>
      </c>
      <c r="B2061" t="s">
        <v>219</v>
      </c>
      <c r="C2061" t="s">
        <v>3010</v>
      </c>
      <c r="D2061" t="s">
        <v>3011</v>
      </c>
      <c r="E2061" s="15" t="str">
        <f t="shared" si="64"/>
        <v>846 - OUTROS ENCARGOS ESPECIAIS</v>
      </c>
      <c r="F2061" s="15" t="str">
        <f>VLOOKUP(A2061,tab_funcao!$A$2:$C$115,3,FALSE)</f>
        <v>28 - Encargos Especiais</v>
      </c>
      <c r="G2061" s="15" t="str">
        <f t="shared" si="65"/>
        <v>0B73 - CONTRIBUICAO A ORGANIZACAO DAS NACOES UNIDAS PARA O DESENVOL</v>
      </c>
      <c r="H2061" s="15" t="s">
        <v>247</v>
      </c>
      <c r="I2061" s="16">
        <v>7880000</v>
      </c>
      <c r="J2061" s="16">
        <v>408000</v>
      </c>
      <c r="L2061" s="13">
        <v>394038</v>
      </c>
    </row>
    <row r="2062" spans="1:12" x14ac:dyDescent="0.15">
      <c r="A2062" t="s">
        <v>218</v>
      </c>
      <c r="B2062" t="s">
        <v>219</v>
      </c>
      <c r="C2062" t="s">
        <v>3010</v>
      </c>
      <c r="D2062" t="s">
        <v>3011</v>
      </c>
      <c r="E2062" s="15" t="str">
        <f t="shared" si="64"/>
        <v>846 - OUTROS ENCARGOS ESPECIAIS</v>
      </c>
      <c r="F2062" s="15" t="str">
        <f>VLOOKUP(A2062,tab_funcao!$A$2:$C$115,3,FALSE)</f>
        <v>28 - Encargos Especiais</v>
      </c>
      <c r="G2062" s="15" t="str">
        <f t="shared" si="65"/>
        <v>0B73 - CONTRIBUICAO A ORGANIZACAO DAS NACOES UNIDAS PARA O DESENVOL</v>
      </c>
      <c r="H2062" s="15" t="s">
        <v>246</v>
      </c>
      <c r="I2062" s="16">
        <v>1000000</v>
      </c>
      <c r="J2062" s="16">
        <v>592001</v>
      </c>
      <c r="L2062" s="13">
        <v>544692</v>
      </c>
    </row>
    <row r="2063" spans="1:12" x14ac:dyDescent="0.15">
      <c r="A2063" t="s">
        <v>218</v>
      </c>
      <c r="B2063" t="s">
        <v>219</v>
      </c>
      <c r="C2063" t="s">
        <v>3012</v>
      </c>
      <c r="D2063" t="s">
        <v>3013</v>
      </c>
      <c r="E2063" s="15" t="str">
        <f t="shared" si="64"/>
        <v>846 - OUTROS ENCARGOS ESPECIAIS</v>
      </c>
      <c r="F2063" s="15" t="str">
        <f>VLOOKUP(A2063,tab_funcao!$A$2:$C$115,3,FALSE)</f>
        <v>28 - Encargos Especiais</v>
      </c>
      <c r="G2063" s="15" t="str">
        <f t="shared" si="65"/>
        <v>0B74 - CONTRIBUICAO A ORGANIZACAO PARA A PROIBICAO DAS ARMAS QUIMIC</v>
      </c>
      <c r="H2063" s="15" t="s">
        <v>247</v>
      </c>
      <c r="I2063" s="16">
        <v>7880000</v>
      </c>
      <c r="J2063" s="16">
        <v>408000</v>
      </c>
      <c r="L2063" s="13">
        <v>394038</v>
      </c>
    </row>
    <row r="2064" spans="1:12" x14ac:dyDescent="0.15">
      <c r="A2064" t="s">
        <v>218</v>
      </c>
      <c r="B2064" t="s">
        <v>219</v>
      </c>
      <c r="C2064" t="s">
        <v>3012</v>
      </c>
      <c r="D2064" t="s">
        <v>3013</v>
      </c>
      <c r="E2064" s="15" t="str">
        <f t="shared" si="64"/>
        <v>846 - OUTROS ENCARGOS ESPECIAIS</v>
      </c>
      <c r="F2064" s="15" t="str">
        <f>VLOOKUP(A2064,tab_funcao!$A$2:$C$115,3,FALSE)</f>
        <v>28 - Encargos Especiais</v>
      </c>
      <c r="G2064" s="15" t="str">
        <f t="shared" si="65"/>
        <v>0B74 - CONTRIBUICAO A ORGANIZACAO PARA A PROIBICAO DAS ARMAS QUIMIC</v>
      </c>
      <c r="H2064" s="15" t="s">
        <v>246</v>
      </c>
      <c r="I2064" s="16">
        <v>1000000</v>
      </c>
      <c r="J2064" s="16">
        <v>592001</v>
      </c>
      <c r="L2064" s="13">
        <v>544692</v>
      </c>
    </row>
    <row r="2065" spans="1:12" x14ac:dyDescent="0.15">
      <c r="A2065" t="s">
        <v>218</v>
      </c>
      <c r="B2065" t="s">
        <v>219</v>
      </c>
      <c r="C2065" t="s">
        <v>3014</v>
      </c>
      <c r="D2065" t="s">
        <v>3015</v>
      </c>
      <c r="E2065" s="15" t="str">
        <f t="shared" si="64"/>
        <v>846 - OUTROS ENCARGOS ESPECIAIS</v>
      </c>
      <c r="F2065" s="15" t="str">
        <f>VLOOKUP(A2065,tab_funcao!$A$2:$C$115,3,FALSE)</f>
        <v>28 - Encargos Especiais</v>
      </c>
      <c r="G2065" s="15" t="str">
        <f t="shared" si="65"/>
        <v>0B75 - CONTRIBUICAO AO TRIBUNAL PENAL INTERNACIONAL - TPI (MRE)</v>
      </c>
      <c r="H2065" s="15" t="s">
        <v>247</v>
      </c>
      <c r="I2065" s="16">
        <v>54800000</v>
      </c>
      <c r="J2065" s="16">
        <v>408000</v>
      </c>
      <c r="L2065" s="13">
        <v>17672763</v>
      </c>
    </row>
    <row r="2066" spans="1:12" x14ac:dyDescent="0.15">
      <c r="A2066" t="s">
        <v>218</v>
      </c>
      <c r="B2066" t="s">
        <v>219</v>
      </c>
      <c r="C2066" t="s">
        <v>3014</v>
      </c>
      <c r="D2066" t="s">
        <v>3015</v>
      </c>
      <c r="E2066" s="15" t="str">
        <f t="shared" si="64"/>
        <v>846 - OUTROS ENCARGOS ESPECIAIS</v>
      </c>
      <c r="F2066" s="15" t="str">
        <f>VLOOKUP(A2066,tab_funcao!$A$2:$C$115,3,FALSE)</f>
        <v>28 - Encargos Especiais</v>
      </c>
      <c r="G2066" s="15" t="str">
        <f t="shared" si="65"/>
        <v>0B75 - CONTRIBUICAO AO TRIBUNAL PENAL INTERNACIONAL - TPI (MRE)</v>
      </c>
      <c r="H2066" s="15" t="s">
        <v>246</v>
      </c>
      <c r="I2066" s="16">
        <v>1000000</v>
      </c>
      <c r="J2066" s="16">
        <v>592001</v>
      </c>
      <c r="L2066" s="13">
        <v>544692</v>
      </c>
    </row>
    <row r="2067" spans="1:12" x14ac:dyDescent="0.15">
      <c r="A2067" t="s">
        <v>218</v>
      </c>
      <c r="B2067" t="s">
        <v>219</v>
      </c>
      <c r="C2067" t="s">
        <v>3016</v>
      </c>
      <c r="D2067" t="s">
        <v>3017</v>
      </c>
      <c r="E2067" s="15" t="str">
        <f t="shared" si="64"/>
        <v>846 - OUTROS ENCARGOS ESPECIAIS</v>
      </c>
      <c r="F2067" s="15" t="str">
        <f>VLOOKUP(A2067,tab_funcao!$A$2:$C$115,3,FALSE)</f>
        <v>28 - Encargos Especiais</v>
      </c>
      <c r="G2067" s="15" t="str">
        <f t="shared" si="65"/>
        <v>0C01 - VALORES RETROATIVOS A ANISTIADOS POLITICOS NOS TERMOS DA LEI</v>
      </c>
      <c r="H2067" s="15" t="s">
        <v>246</v>
      </c>
      <c r="I2067" s="16">
        <v>40440000</v>
      </c>
      <c r="J2067" s="16">
        <v>126999997</v>
      </c>
      <c r="K2067" s="13">
        <v>40440000</v>
      </c>
      <c r="L2067" s="13">
        <v>40529029</v>
      </c>
    </row>
    <row r="2068" spans="1:12" x14ac:dyDescent="0.15">
      <c r="A2068" t="s">
        <v>218</v>
      </c>
      <c r="B2068" t="s">
        <v>219</v>
      </c>
      <c r="C2068" t="s">
        <v>3018</v>
      </c>
      <c r="D2068" t="s">
        <v>3019</v>
      </c>
      <c r="E2068" s="15" t="str">
        <f t="shared" si="64"/>
        <v>846 - OUTROS ENCARGOS ESPECIAIS</v>
      </c>
      <c r="F2068" s="15" t="str">
        <f>VLOOKUP(A2068,tab_funcao!$A$2:$C$115,3,FALSE)</f>
        <v>28 - Encargos Especiais</v>
      </c>
      <c r="G2068" s="15" t="str">
        <f t="shared" si="65"/>
        <v>0C37 - CONTRIBUICAO A CONVENCAO SOBRE OS POLUENTES ORGANICOS PERSIS</v>
      </c>
      <c r="H2068" s="15" t="s">
        <v>247</v>
      </c>
      <c r="I2068" s="16">
        <v>1519000</v>
      </c>
      <c r="J2068" s="15"/>
    </row>
    <row r="2069" spans="1:12" x14ac:dyDescent="0.15">
      <c r="A2069" t="s">
        <v>218</v>
      </c>
      <c r="B2069" t="s">
        <v>219</v>
      </c>
      <c r="C2069" t="s">
        <v>3018</v>
      </c>
      <c r="D2069" t="s">
        <v>3019</v>
      </c>
      <c r="E2069" s="15" t="str">
        <f t="shared" si="64"/>
        <v>846 - OUTROS ENCARGOS ESPECIAIS</v>
      </c>
      <c r="F2069" s="15" t="str">
        <f>VLOOKUP(A2069,tab_funcao!$A$2:$C$115,3,FALSE)</f>
        <v>28 - Encargos Especiais</v>
      </c>
      <c r="G2069" s="15" t="str">
        <f t="shared" si="65"/>
        <v>0C37 - CONTRIBUICAO A CONVENCAO SOBRE OS POLUENTES ORGANICOS PERSIS</v>
      </c>
      <c r="H2069" s="15" t="s">
        <v>246</v>
      </c>
      <c r="I2069" s="16">
        <v>1000000</v>
      </c>
      <c r="J2069" s="15"/>
    </row>
    <row r="2070" spans="1:12" x14ac:dyDescent="0.15">
      <c r="A2070" t="s">
        <v>218</v>
      </c>
      <c r="B2070" t="s">
        <v>219</v>
      </c>
      <c r="C2070" t="s">
        <v>3020</v>
      </c>
      <c r="D2070" t="s">
        <v>3021</v>
      </c>
      <c r="E2070" s="15" t="str">
        <f t="shared" si="64"/>
        <v>846 - OUTROS ENCARGOS ESPECIAIS</v>
      </c>
      <c r="F2070" s="15" t="str">
        <f>VLOOKUP(A2070,tab_funcao!$A$2:$C$115,3,FALSE)</f>
        <v>28 - Encargos Especiais</v>
      </c>
      <c r="G2070" s="15" t="str">
        <f t="shared" si="65"/>
        <v>0C39 - CONTRIBUICAO A ORGANIZACAO INTERNACIONAL DE MADEIRAS TROPICA</v>
      </c>
      <c r="H2070" s="15" t="s">
        <v>247</v>
      </c>
      <c r="I2070" s="16">
        <v>1069000</v>
      </c>
      <c r="J2070" s="16">
        <v>408000</v>
      </c>
      <c r="L2070" s="13">
        <v>1450476</v>
      </c>
    </row>
    <row r="2071" spans="1:12" x14ac:dyDescent="0.15">
      <c r="A2071" t="s">
        <v>218</v>
      </c>
      <c r="B2071" t="s">
        <v>219</v>
      </c>
      <c r="C2071" t="s">
        <v>3020</v>
      </c>
      <c r="D2071" t="s">
        <v>3021</v>
      </c>
      <c r="E2071" s="15" t="str">
        <f t="shared" si="64"/>
        <v>846 - OUTROS ENCARGOS ESPECIAIS</v>
      </c>
      <c r="F2071" s="15" t="str">
        <f>VLOOKUP(A2071,tab_funcao!$A$2:$C$115,3,FALSE)</f>
        <v>28 - Encargos Especiais</v>
      </c>
      <c r="G2071" s="15" t="str">
        <f t="shared" si="65"/>
        <v>0C39 - CONTRIBUICAO A ORGANIZACAO INTERNACIONAL DE MADEIRAS TROPICA</v>
      </c>
      <c r="H2071" s="15" t="s">
        <v>246</v>
      </c>
      <c r="I2071" s="16">
        <v>1000000</v>
      </c>
      <c r="J2071" s="16">
        <v>592001</v>
      </c>
      <c r="L2071" s="13">
        <v>544692</v>
      </c>
    </row>
    <row r="2072" spans="1:12" x14ac:dyDescent="0.15">
      <c r="A2072" t="s">
        <v>218</v>
      </c>
      <c r="B2072" t="s">
        <v>219</v>
      </c>
      <c r="C2072" t="s">
        <v>3022</v>
      </c>
      <c r="D2072" t="s">
        <v>2856</v>
      </c>
      <c r="E2072" s="15" t="str">
        <f t="shared" si="64"/>
        <v>846 - OUTROS ENCARGOS ESPECIAIS</v>
      </c>
      <c r="F2072" s="15" t="str">
        <f>VLOOKUP(A2072,tab_funcao!$A$2:$C$115,3,FALSE)</f>
        <v>28 - Encargos Especiais</v>
      </c>
      <c r="G2072" s="15" t="str">
        <f t="shared" si="65"/>
        <v>0E45 - PARTICIPACAO DA UNIAO NO CAPITAL DA EMPRESA BRASILEIRA DE IN</v>
      </c>
      <c r="H2072" s="15" t="s">
        <v>246</v>
      </c>
      <c r="I2072" s="15"/>
      <c r="J2072" s="16">
        <v>0</v>
      </c>
    </row>
    <row r="2073" spans="1:12" x14ac:dyDescent="0.15">
      <c r="A2073" t="s">
        <v>218</v>
      </c>
      <c r="B2073" t="s">
        <v>219</v>
      </c>
      <c r="C2073" t="s">
        <v>3023</v>
      </c>
      <c r="D2073" t="s">
        <v>3024</v>
      </c>
      <c r="E2073" s="15" t="str">
        <f t="shared" si="64"/>
        <v>846 - OUTROS ENCARGOS ESPECIAIS</v>
      </c>
      <c r="F2073" s="15" t="str">
        <f>VLOOKUP(A2073,tab_funcao!$A$2:$C$115,3,FALSE)</f>
        <v>28 - Encargos Especiais</v>
      </c>
      <c r="G2073" s="15" t="str">
        <f t="shared" si="65"/>
        <v>0E64 - SUBVENCAO ECONOMICA DESTINADA A HABITACAO DE INTERESSE SOCIA</v>
      </c>
      <c r="H2073" s="15" t="s">
        <v>247</v>
      </c>
      <c r="I2073" s="16">
        <v>41025332</v>
      </c>
      <c r="J2073" s="15"/>
    </row>
    <row r="2074" spans="1:12" x14ac:dyDescent="0.15">
      <c r="A2074" t="s">
        <v>218</v>
      </c>
      <c r="B2074" t="s">
        <v>219</v>
      </c>
      <c r="C2074" t="s">
        <v>3023</v>
      </c>
      <c r="D2074" t="s">
        <v>3024</v>
      </c>
      <c r="E2074" s="15" t="str">
        <f t="shared" si="64"/>
        <v>846 - OUTROS ENCARGOS ESPECIAIS</v>
      </c>
      <c r="F2074" s="15" t="str">
        <f>VLOOKUP(A2074,tab_funcao!$A$2:$C$115,3,FALSE)</f>
        <v>28 - Encargos Especiais</v>
      </c>
      <c r="G2074" s="15" t="str">
        <f t="shared" si="65"/>
        <v>0E64 - SUBVENCAO ECONOMICA DESTINADA A HABITACAO DE INTERESSE SOCIA</v>
      </c>
      <c r="H2074" s="15" t="s">
        <v>246</v>
      </c>
      <c r="I2074" s="16">
        <v>8974668</v>
      </c>
      <c r="J2074" s="15"/>
    </row>
    <row r="2075" spans="1:12" x14ac:dyDescent="0.15">
      <c r="A2075" t="s">
        <v>218</v>
      </c>
      <c r="B2075" t="s">
        <v>219</v>
      </c>
      <c r="C2075" t="s">
        <v>3025</v>
      </c>
      <c r="D2075" t="s">
        <v>2950</v>
      </c>
      <c r="E2075" s="15" t="str">
        <f t="shared" si="64"/>
        <v>846 - OUTROS ENCARGOS ESPECIAIS</v>
      </c>
      <c r="F2075" s="15" t="str">
        <f>VLOOKUP(A2075,tab_funcao!$A$2:$C$115,3,FALSE)</f>
        <v>28 - Encargos Especiais</v>
      </c>
      <c r="G2075" s="15" t="str">
        <f t="shared" si="65"/>
        <v>0E83 - FINANCIAMENTO DE PROJETOS DO SETOR PRODUTIVO NO AMBITO DO FU</v>
      </c>
      <c r="H2075" s="15" t="s">
        <v>246</v>
      </c>
      <c r="I2075" s="16">
        <v>236571863</v>
      </c>
      <c r="J2075" s="16">
        <v>217916819</v>
      </c>
      <c r="K2075" s="13">
        <v>233945715</v>
      </c>
      <c r="L2075" s="13">
        <v>483239824</v>
      </c>
    </row>
    <row r="2076" spans="1:12" x14ac:dyDescent="0.15">
      <c r="A2076" t="s">
        <v>218</v>
      </c>
      <c r="B2076" t="s">
        <v>219</v>
      </c>
      <c r="C2076" t="s">
        <v>3026</v>
      </c>
      <c r="D2076" t="s">
        <v>3027</v>
      </c>
      <c r="E2076" s="15" t="str">
        <f t="shared" si="64"/>
        <v>846 - OUTROS ENCARGOS ESPECIAIS</v>
      </c>
      <c r="F2076" s="15" t="str">
        <f>VLOOKUP(A2076,tab_funcao!$A$2:$C$115,3,FALSE)</f>
        <v>28 - Encargos Especiais</v>
      </c>
      <c r="G2076" s="15" t="str">
        <f t="shared" si="65"/>
        <v>0E90 - PARTICIPACAO DA UNIAO NO CAPITAL DA EMPRESA BRASILEIRA DE AD</v>
      </c>
      <c r="H2076" s="15" t="s">
        <v>246</v>
      </c>
      <c r="I2076" s="15"/>
      <c r="J2076" s="16">
        <v>3000000</v>
      </c>
      <c r="L2076" s="13">
        <v>3000000</v>
      </c>
    </row>
    <row r="2077" spans="1:12" x14ac:dyDescent="0.15">
      <c r="A2077" t="s">
        <v>218</v>
      </c>
      <c r="B2077" t="s">
        <v>219</v>
      </c>
      <c r="C2077" t="s">
        <v>3028</v>
      </c>
      <c r="D2077" t="s">
        <v>3029</v>
      </c>
      <c r="E2077" s="15" t="str">
        <f t="shared" si="64"/>
        <v>846 - OUTROS ENCARGOS ESPECIAIS</v>
      </c>
      <c r="F2077" s="15" t="str">
        <f>VLOOKUP(A2077,tab_funcao!$A$2:$C$115,3,FALSE)</f>
        <v>28 - Encargos Especiais</v>
      </c>
      <c r="G2077" s="15" t="str">
        <f t="shared" si="65"/>
        <v>0EB8 - FINANCIAMENTO DE CAMPANHA ELEITORAL</v>
      </c>
      <c r="H2077" s="15" t="s">
        <v>247</v>
      </c>
      <c r="I2077" s="15"/>
      <c r="J2077" s="16">
        <v>1765195267</v>
      </c>
      <c r="L2077" s="13">
        <v>1765195267</v>
      </c>
    </row>
    <row r="2078" spans="1:12" x14ac:dyDescent="0.15">
      <c r="A2078" t="s">
        <v>218</v>
      </c>
      <c r="B2078" t="s">
        <v>219</v>
      </c>
      <c r="C2078" t="s">
        <v>3028</v>
      </c>
      <c r="D2078" t="s">
        <v>3029</v>
      </c>
      <c r="E2078" s="15" t="str">
        <f t="shared" si="64"/>
        <v>846 - OUTROS ENCARGOS ESPECIAIS</v>
      </c>
      <c r="F2078" s="15" t="str">
        <f>VLOOKUP(A2078,tab_funcao!$A$2:$C$115,3,FALSE)</f>
        <v>28 - Encargos Especiais</v>
      </c>
      <c r="G2078" s="15" t="str">
        <f t="shared" si="65"/>
        <v>0EB8 - FINANCIAMENTO DE CAMPANHA ELEITORAL</v>
      </c>
      <c r="H2078" s="15" t="s">
        <v>246</v>
      </c>
      <c r="I2078" s="15"/>
      <c r="J2078" s="16">
        <v>269759557</v>
      </c>
      <c r="L2078" s="13">
        <v>269759557</v>
      </c>
    </row>
    <row r="2079" spans="1:12" x14ac:dyDescent="0.15">
      <c r="A2079" t="s">
        <v>218</v>
      </c>
      <c r="B2079" t="s">
        <v>219</v>
      </c>
      <c r="C2079" t="s">
        <v>3030</v>
      </c>
      <c r="D2079" t="s">
        <v>2663</v>
      </c>
      <c r="E2079" s="15" t="str">
        <f t="shared" si="64"/>
        <v>846 - OUTROS ENCARGOS ESPECIAIS</v>
      </c>
      <c r="F2079" s="15" t="str">
        <f>VLOOKUP(A2079,tab_funcao!$A$2:$C$115,3,FALSE)</f>
        <v>28 - Encargos Especiais</v>
      </c>
      <c r="G2079" s="15" t="str">
        <f t="shared" si="65"/>
        <v>0EC3 - PARTICIPACAO DA UNIAO NO CAPITAL - COMPANHIA DOCAS DO RIO GR</v>
      </c>
      <c r="H2079" s="15" t="s">
        <v>246</v>
      </c>
      <c r="I2079" s="15"/>
      <c r="J2079" s="15"/>
      <c r="L2079" s="13">
        <v>500000</v>
      </c>
    </row>
    <row r="2080" spans="1:12" x14ac:dyDescent="0.15">
      <c r="A2080" t="s">
        <v>218</v>
      </c>
      <c r="B2080" t="s">
        <v>219</v>
      </c>
      <c r="C2080" t="s">
        <v>3031</v>
      </c>
      <c r="D2080" t="s">
        <v>2663</v>
      </c>
      <c r="E2080" s="15" t="str">
        <f t="shared" si="64"/>
        <v>846 - OUTROS ENCARGOS ESPECIAIS</v>
      </c>
      <c r="F2080" s="15" t="str">
        <f>VLOOKUP(A2080,tab_funcao!$A$2:$C$115,3,FALSE)</f>
        <v>28 - Encargos Especiais</v>
      </c>
      <c r="G2080" s="15" t="str">
        <f t="shared" si="65"/>
        <v>0EC4 - PARTICIPACAO DA UNIAO NO CAPITAL - COMPANHIA DOCAS DO RIO GR</v>
      </c>
      <c r="H2080" s="15" t="s">
        <v>246</v>
      </c>
      <c r="I2080" s="15"/>
      <c r="J2080" s="15"/>
      <c r="L2080" s="13">
        <v>460000</v>
      </c>
    </row>
    <row r="2081" spans="1:12" x14ac:dyDescent="0.15">
      <c r="A2081" t="s">
        <v>218</v>
      </c>
      <c r="B2081" t="s">
        <v>219</v>
      </c>
      <c r="C2081" t="s">
        <v>3032</v>
      </c>
      <c r="D2081" t="s">
        <v>3033</v>
      </c>
      <c r="E2081" s="15" t="str">
        <f t="shared" si="64"/>
        <v>846 - OUTROS ENCARGOS ESPECIAIS</v>
      </c>
      <c r="F2081" s="15" t="str">
        <f>VLOOKUP(A2081,tab_funcao!$A$2:$C$115,3,FALSE)</f>
        <v>28 - Encargos Especiais</v>
      </c>
      <c r="G2081" s="15" t="str">
        <f t="shared" si="65"/>
        <v>218Y - DESPESAS JUDICIAIS DA UNIAO, DE SUAS AUTARQUIAS E FUNDACOES</v>
      </c>
      <c r="H2081" s="15" t="s">
        <v>247</v>
      </c>
      <c r="I2081" s="16">
        <v>1251941</v>
      </c>
      <c r="J2081" s="16">
        <v>1224000</v>
      </c>
      <c r="L2081" s="13">
        <v>1182115</v>
      </c>
    </row>
    <row r="2082" spans="1:12" x14ac:dyDescent="0.15">
      <c r="A2082" t="s">
        <v>218</v>
      </c>
      <c r="B2082" t="s">
        <v>219</v>
      </c>
      <c r="C2082" t="s">
        <v>3032</v>
      </c>
      <c r="D2082" t="s">
        <v>3033</v>
      </c>
      <c r="E2082" s="15" t="str">
        <f t="shared" si="64"/>
        <v>846 - OUTROS ENCARGOS ESPECIAIS</v>
      </c>
      <c r="F2082" s="15" t="str">
        <f>VLOOKUP(A2082,tab_funcao!$A$2:$C$115,3,FALSE)</f>
        <v>28 - Encargos Especiais</v>
      </c>
      <c r="G2082" s="15" t="str">
        <f t="shared" si="65"/>
        <v>218Y - DESPESAS JUDICIAIS DA UNIAO, DE SUAS AUTARQUIAS E FUNDACOES</v>
      </c>
      <c r="H2082" s="15" t="s">
        <v>246</v>
      </c>
      <c r="I2082" s="16">
        <v>748059</v>
      </c>
      <c r="J2082" s="16">
        <v>1776000</v>
      </c>
      <c r="K2082" s="13">
        <v>253676</v>
      </c>
      <c r="L2082" s="13">
        <v>1756439</v>
      </c>
    </row>
    <row r="2083" spans="1:12" x14ac:dyDescent="0.15">
      <c r="A2083" t="s">
        <v>220</v>
      </c>
      <c r="B2083" t="s">
        <v>221</v>
      </c>
      <c r="C2083" t="s">
        <v>3034</v>
      </c>
      <c r="D2083" t="s">
        <v>3035</v>
      </c>
      <c r="E2083" s="15" t="str">
        <f t="shared" si="64"/>
        <v>847 - TRANSFERENCIAS PARA A EDUCACAO BASICA</v>
      </c>
      <c r="F2083" s="15" t="str">
        <f>VLOOKUP(A2083,tab_funcao!$A$2:$C$115,3,FALSE)</f>
        <v>28 - Encargos Especiais</v>
      </c>
      <c r="G2083" s="15" t="str">
        <f t="shared" si="65"/>
        <v>00SB - COMPLEMENTACAO DA UNIAO AO FUNDO DE MANUTENCAO E DESENVOLVIM</v>
      </c>
      <c r="H2083" s="15" t="s">
        <v>247</v>
      </c>
      <c r="I2083" s="16">
        <v>14391348503</v>
      </c>
      <c r="J2083" s="15"/>
    </row>
    <row r="2084" spans="1:12" x14ac:dyDescent="0.15">
      <c r="A2084" t="s">
        <v>220</v>
      </c>
      <c r="B2084" t="s">
        <v>221</v>
      </c>
      <c r="C2084" t="s">
        <v>3034</v>
      </c>
      <c r="D2084" t="s">
        <v>3035</v>
      </c>
      <c r="E2084" s="15" t="str">
        <f t="shared" si="64"/>
        <v>847 - TRANSFERENCIAS PARA A EDUCACAO BASICA</v>
      </c>
      <c r="F2084" s="15" t="str">
        <f>VLOOKUP(A2084,tab_funcao!$A$2:$C$115,3,FALSE)</f>
        <v>28 - Encargos Especiais</v>
      </c>
      <c r="G2084" s="15" t="str">
        <f t="shared" si="65"/>
        <v>00SB - COMPLEMENTACAO DA UNIAO AO FUNDO DE MANUTENCAO E DESENVOLVIM</v>
      </c>
      <c r="H2084" s="15" t="s">
        <v>246</v>
      </c>
      <c r="I2084" s="16">
        <v>5213041647</v>
      </c>
      <c r="J2084" s="15"/>
      <c r="K2084" s="13">
        <v>5213041647</v>
      </c>
    </row>
    <row r="2085" spans="1:12" x14ac:dyDescent="0.15">
      <c r="A2085" t="s">
        <v>220</v>
      </c>
      <c r="B2085" t="s">
        <v>221</v>
      </c>
      <c r="C2085" t="s">
        <v>3036</v>
      </c>
      <c r="D2085" t="s">
        <v>3037</v>
      </c>
      <c r="E2085" s="15" t="str">
        <f t="shared" si="64"/>
        <v>847 - TRANSFERENCIAS PARA A EDUCACAO BASICA</v>
      </c>
      <c r="F2085" s="15" t="str">
        <f>VLOOKUP(A2085,tab_funcao!$A$2:$C$115,3,FALSE)</f>
        <v>28 - Encargos Especiais</v>
      </c>
      <c r="G2085" s="15" t="str">
        <f t="shared" si="65"/>
        <v>0515 - DINHEIRO DIRETO NA ESCOLA PARA A EDUCACAO BASICA</v>
      </c>
      <c r="H2085" s="15" t="s">
        <v>246</v>
      </c>
      <c r="I2085" s="16">
        <v>1932292336</v>
      </c>
      <c r="J2085" s="16">
        <v>1889202115</v>
      </c>
      <c r="K2085" s="13">
        <v>1932292336</v>
      </c>
      <c r="L2085" s="13">
        <v>1889202115</v>
      </c>
    </row>
    <row r="2086" spans="1:12" x14ac:dyDescent="0.15">
      <c r="A2086" t="s">
        <v>220</v>
      </c>
      <c r="B2086" t="s">
        <v>221</v>
      </c>
      <c r="C2086" t="s">
        <v>3038</v>
      </c>
      <c r="D2086" t="s">
        <v>3035</v>
      </c>
      <c r="E2086" s="15" t="str">
        <f t="shared" si="64"/>
        <v>847 - TRANSFERENCIAS PARA A EDUCACAO BASICA</v>
      </c>
      <c r="F2086" s="15" t="str">
        <f>VLOOKUP(A2086,tab_funcao!$A$2:$C$115,3,FALSE)</f>
        <v>28 - Encargos Especiais</v>
      </c>
      <c r="G2086" s="15" t="str">
        <f t="shared" si="65"/>
        <v>0E36 - COMPLEMENTACAO DA UNIAO AO FUNDO DE MANUTENCAO E DESENVOLVIM</v>
      </c>
      <c r="H2086" s="15" t="s">
        <v>247</v>
      </c>
      <c r="I2086" s="15"/>
      <c r="J2086" s="16">
        <v>0</v>
      </c>
    </row>
    <row r="2087" spans="1:12" x14ac:dyDescent="0.15">
      <c r="A2087" t="s">
        <v>220</v>
      </c>
      <c r="B2087" t="s">
        <v>221</v>
      </c>
      <c r="C2087" t="s">
        <v>3038</v>
      </c>
      <c r="D2087" t="s">
        <v>3035</v>
      </c>
      <c r="E2087" s="15" t="str">
        <f t="shared" si="64"/>
        <v>847 - TRANSFERENCIAS PARA A EDUCACAO BASICA</v>
      </c>
      <c r="F2087" s="15" t="str">
        <f>VLOOKUP(A2087,tab_funcao!$A$2:$C$115,3,FALSE)</f>
        <v>28 - Encargos Especiais</v>
      </c>
      <c r="G2087" s="15" t="str">
        <f t="shared" si="65"/>
        <v>0E36 - COMPLEMENTACAO DA UNIAO AO FUNDO DE MANUTENCAO E DESENVOLVIM</v>
      </c>
      <c r="H2087" s="15" t="s">
        <v>246</v>
      </c>
      <c r="I2087" s="16">
        <v>10000</v>
      </c>
      <c r="J2087" s="16">
        <v>16462104053</v>
      </c>
      <c r="K2087" s="13">
        <v>10000</v>
      </c>
      <c r="L2087" s="13">
        <v>16462104053</v>
      </c>
    </row>
    <row r="2088" spans="1:12" x14ac:dyDescent="0.15">
      <c r="A2088" t="s">
        <v>222</v>
      </c>
      <c r="B2088" t="s">
        <v>27</v>
      </c>
      <c r="C2088" t="s">
        <v>3039</v>
      </c>
      <c r="D2088" t="s">
        <v>3040</v>
      </c>
      <c r="E2088" s="15" t="str">
        <f t="shared" si="64"/>
        <v>999 - RESERVA DE CONTINGENCIA</v>
      </c>
      <c r="F2088" s="15" t="str">
        <f>VLOOKUP(A2088,tab_funcao!$A$2:$C$115,3,FALSE)</f>
        <v>99 - Reserva de Contingência</v>
      </c>
      <c r="G2088" s="15" t="str">
        <f t="shared" si="65"/>
        <v>0Z00 - RESERVA DE CONTINGENCIA - FINANCEIRA</v>
      </c>
      <c r="H2088" s="15" t="s">
        <v>246</v>
      </c>
      <c r="I2088" s="16">
        <v>959907213</v>
      </c>
      <c r="J2088" s="16">
        <v>1008758597</v>
      </c>
      <c r="L2088" s="13">
        <v>1328295</v>
      </c>
    </row>
    <row r="2089" spans="1:12" x14ac:dyDescent="0.15">
      <c r="A2089" t="s">
        <v>222</v>
      </c>
      <c r="B2089" t="s">
        <v>27</v>
      </c>
      <c r="C2089" t="s">
        <v>3041</v>
      </c>
      <c r="D2089" t="s">
        <v>3042</v>
      </c>
      <c r="E2089" s="15" t="str">
        <f t="shared" si="64"/>
        <v>999 - RESERVA DE CONTINGENCIA</v>
      </c>
      <c r="F2089" s="15" t="str">
        <f>VLOOKUP(A2089,tab_funcao!$A$2:$C$115,3,FALSE)</f>
        <v>99 - Reserva de Contingência</v>
      </c>
      <c r="G2089" s="15" t="str">
        <f t="shared" si="65"/>
        <v>0Z01 - RESERVA DE CONTINGENCIA FISCAL - PRIMARIA</v>
      </c>
      <c r="H2089" s="15" t="s">
        <v>247</v>
      </c>
      <c r="I2089" s="16">
        <v>3373089977</v>
      </c>
      <c r="J2089" s="16">
        <v>5222900129</v>
      </c>
      <c r="L2089" s="13">
        <v>0</v>
      </c>
    </row>
    <row r="2090" spans="1:12" x14ac:dyDescent="0.15">
      <c r="A2090" t="s">
        <v>222</v>
      </c>
      <c r="B2090" t="s">
        <v>27</v>
      </c>
      <c r="C2090" t="s">
        <v>3041</v>
      </c>
      <c r="D2090" t="s">
        <v>3042</v>
      </c>
      <c r="E2090" s="15" t="str">
        <f t="shared" si="64"/>
        <v>999 - RESERVA DE CONTINGENCIA</v>
      </c>
      <c r="F2090" s="15" t="str">
        <f>VLOOKUP(A2090,tab_funcao!$A$2:$C$115,3,FALSE)</f>
        <v>99 - Reserva de Contingência</v>
      </c>
      <c r="G2090" s="15" t="str">
        <f t="shared" si="65"/>
        <v>0Z01 - RESERVA DE CONTINGENCIA FISCAL - PRIMARIA</v>
      </c>
      <c r="H2090" s="15" t="s">
        <v>246</v>
      </c>
      <c r="I2090" s="16">
        <v>8041134359</v>
      </c>
      <c r="J2090" s="16">
        <v>6415651232</v>
      </c>
      <c r="L2090" s="13">
        <v>186558999</v>
      </c>
    </row>
  </sheetData>
  <mergeCells count="1">
    <mergeCell ref="A7:L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86E9-4306-2A44-BE23-B60AB372FDC3}">
  <dimension ref="A1:C115"/>
  <sheetViews>
    <sheetView topLeftCell="A80" workbookViewId="0">
      <selection sqref="A1:C115"/>
    </sheetView>
  </sheetViews>
  <sheetFormatPr baseColWidth="10" defaultRowHeight="13" x14ac:dyDescent="0.15"/>
  <sheetData>
    <row r="1" spans="1:3" x14ac:dyDescent="0.15">
      <c r="A1" t="s">
        <v>251</v>
      </c>
      <c r="B1" t="s">
        <v>252</v>
      </c>
      <c r="C1" t="s">
        <v>253</v>
      </c>
    </row>
    <row r="2" spans="1:3" x14ac:dyDescent="0.15">
      <c r="A2" t="s">
        <v>223</v>
      </c>
      <c r="B2" t="s">
        <v>254</v>
      </c>
      <c r="C2" t="s">
        <v>255</v>
      </c>
    </row>
    <row r="3" spans="1:3" x14ac:dyDescent="0.15">
      <c r="A3" t="s">
        <v>225</v>
      </c>
      <c r="B3" t="s">
        <v>254</v>
      </c>
      <c r="C3" t="s">
        <v>255</v>
      </c>
    </row>
    <row r="4" spans="1:3" x14ac:dyDescent="0.15">
      <c r="A4" t="s">
        <v>227</v>
      </c>
      <c r="B4" t="s">
        <v>256</v>
      </c>
      <c r="C4" t="s">
        <v>257</v>
      </c>
    </row>
    <row r="5" spans="1:3" x14ac:dyDescent="0.15">
      <c r="A5" t="s">
        <v>229</v>
      </c>
      <c r="B5" t="s">
        <v>256</v>
      </c>
      <c r="C5" t="s">
        <v>257</v>
      </c>
    </row>
    <row r="6" spans="1:3" x14ac:dyDescent="0.15">
      <c r="A6" t="s">
        <v>258</v>
      </c>
      <c r="B6" t="s">
        <v>259</v>
      </c>
      <c r="C6" t="s">
        <v>260</v>
      </c>
    </row>
    <row r="7" spans="1:3" x14ac:dyDescent="0.15">
      <c r="A7" t="s">
        <v>52</v>
      </c>
      <c r="B7" t="s">
        <v>259</v>
      </c>
      <c r="C7" t="s">
        <v>260</v>
      </c>
    </row>
    <row r="8" spans="1:3" x14ac:dyDescent="0.15">
      <c r="A8" t="s">
        <v>54</v>
      </c>
      <c r="B8" t="s">
        <v>261</v>
      </c>
      <c r="C8" t="s">
        <v>262</v>
      </c>
    </row>
    <row r="9" spans="1:3" x14ac:dyDescent="0.15">
      <c r="A9" t="s">
        <v>56</v>
      </c>
      <c r="B9" t="s">
        <v>261</v>
      </c>
      <c r="C9" t="s">
        <v>262</v>
      </c>
    </row>
    <row r="10" spans="1:3" x14ac:dyDescent="0.15">
      <c r="A10" t="s">
        <v>58</v>
      </c>
      <c r="B10" t="s">
        <v>261</v>
      </c>
      <c r="C10" t="s">
        <v>262</v>
      </c>
    </row>
    <row r="11" spans="1:3" x14ac:dyDescent="0.15">
      <c r="A11" t="s">
        <v>60</v>
      </c>
      <c r="B11" t="s">
        <v>261</v>
      </c>
      <c r="C11" t="s">
        <v>262</v>
      </c>
    </row>
    <row r="12" spans="1:3" x14ac:dyDescent="0.15">
      <c r="A12" t="s">
        <v>62</v>
      </c>
      <c r="B12" t="s">
        <v>261</v>
      </c>
      <c r="C12" t="s">
        <v>262</v>
      </c>
    </row>
    <row r="13" spans="1:3" x14ac:dyDescent="0.15">
      <c r="A13" t="s">
        <v>64</v>
      </c>
      <c r="B13" t="s">
        <v>261</v>
      </c>
      <c r="C13" t="s">
        <v>262</v>
      </c>
    </row>
    <row r="14" spans="1:3" x14ac:dyDescent="0.15">
      <c r="A14" t="s">
        <v>66</v>
      </c>
      <c r="B14" t="s">
        <v>261</v>
      </c>
      <c r="C14" t="s">
        <v>262</v>
      </c>
    </row>
    <row r="15" spans="1:3" x14ac:dyDescent="0.15">
      <c r="A15" t="s">
        <v>68</v>
      </c>
      <c r="B15" t="s">
        <v>261</v>
      </c>
      <c r="C15" t="s">
        <v>262</v>
      </c>
    </row>
    <row r="16" spans="1:3" x14ac:dyDescent="0.15">
      <c r="A16" t="s">
        <v>231</v>
      </c>
      <c r="B16" t="s">
        <v>261</v>
      </c>
      <c r="C16" t="s">
        <v>262</v>
      </c>
    </row>
    <row r="17" spans="1:3" x14ac:dyDescent="0.15">
      <c r="A17" t="s">
        <v>233</v>
      </c>
      <c r="B17" t="s">
        <v>261</v>
      </c>
      <c r="C17" t="s">
        <v>262</v>
      </c>
    </row>
    <row r="18" spans="1:3" x14ac:dyDescent="0.15">
      <c r="A18" t="s">
        <v>70</v>
      </c>
      <c r="B18" t="s">
        <v>261</v>
      </c>
      <c r="C18" t="s">
        <v>262</v>
      </c>
    </row>
    <row r="19" spans="1:3" x14ac:dyDescent="0.15">
      <c r="A19" t="s">
        <v>72</v>
      </c>
      <c r="B19" t="s">
        <v>263</v>
      </c>
      <c r="C19" t="s">
        <v>264</v>
      </c>
    </row>
    <row r="20" spans="1:3" x14ac:dyDescent="0.15">
      <c r="A20" t="s">
        <v>74</v>
      </c>
      <c r="B20" t="s">
        <v>263</v>
      </c>
      <c r="C20" t="s">
        <v>264</v>
      </c>
    </row>
    <row r="21" spans="1:3" x14ac:dyDescent="0.15">
      <c r="A21" t="s">
        <v>76</v>
      </c>
      <c r="B21" t="s">
        <v>263</v>
      </c>
      <c r="C21" t="s">
        <v>264</v>
      </c>
    </row>
    <row r="22" spans="1:3" x14ac:dyDescent="0.15">
      <c r="A22" t="s">
        <v>78</v>
      </c>
      <c r="B22" t="s">
        <v>265</v>
      </c>
      <c r="C22" t="s">
        <v>266</v>
      </c>
    </row>
    <row r="23" spans="1:3" x14ac:dyDescent="0.15">
      <c r="A23" t="s">
        <v>80</v>
      </c>
      <c r="B23" t="s">
        <v>265</v>
      </c>
      <c r="C23" t="s">
        <v>266</v>
      </c>
    </row>
    <row r="24" spans="1:3" x14ac:dyDescent="0.15">
      <c r="A24" t="s">
        <v>82</v>
      </c>
      <c r="B24" t="s">
        <v>265</v>
      </c>
      <c r="C24" t="s">
        <v>266</v>
      </c>
    </row>
    <row r="25" spans="1:3" x14ac:dyDescent="0.15">
      <c r="A25" t="s">
        <v>84</v>
      </c>
      <c r="B25" t="s">
        <v>267</v>
      </c>
      <c r="C25" t="s">
        <v>268</v>
      </c>
    </row>
    <row r="26" spans="1:3" x14ac:dyDescent="0.15">
      <c r="A26" t="s">
        <v>86</v>
      </c>
      <c r="B26" t="s">
        <v>267</v>
      </c>
      <c r="C26" t="s">
        <v>268</v>
      </c>
    </row>
    <row r="27" spans="1:3" x14ac:dyDescent="0.15">
      <c r="A27" t="s">
        <v>88</v>
      </c>
      <c r="B27" t="s">
        <v>269</v>
      </c>
      <c r="C27" t="s">
        <v>270</v>
      </c>
    </row>
    <row r="28" spans="1:3" x14ac:dyDescent="0.15">
      <c r="A28" t="s">
        <v>90</v>
      </c>
      <c r="B28" t="s">
        <v>269</v>
      </c>
      <c r="C28" t="s">
        <v>270</v>
      </c>
    </row>
    <row r="29" spans="1:3" x14ac:dyDescent="0.15">
      <c r="A29" t="s">
        <v>92</v>
      </c>
      <c r="B29" t="s">
        <v>269</v>
      </c>
      <c r="C29" t="s">
        <v>270</v>
      </c>
    </row>
    <row r="30" spans="1:3" x14ac:dyDescent="0.15">
      <c r="A30" t="s">
        <v>94</v>
      </c>
      <c r="B30" t="s">
        <v>269</v>
      </c>
      <c r="C30" t="s">
        <v>270</v>
      </c>
    </row>
    <row r="31" spans="1:3" x14ac:dyDescent="0.15">
      <c r="A31" t="s">
        <v>96</v>
      </c>
      <c r="B31" t="s">
        <v>271</v>
      </c>
      <c r="C31" t="s">
        <v>272</v>
      </c>
    </row>
    <row r="32" spans="1:3" x14ac:dyDescent="0.15">
      <c r="A32" t="s">
        <v>98</v>
      </c>
      <c r="B32" t="s">
        <v>271</v>
      </c>
      <c r="C32" t="s">
        <v>272</v>
      </c>
    </row>
    <row r="33" spans="1:3" x14ac:dyDescent="0.15">
      <c r="A33" t="s">
        <v>273</v>
      </c>
      <c r="B33" t="s">
        <v>271</v>
      </c>
      <c r="C33" t="s">
        <v>272</v>
      </c>
    </row>
    <row r="34" spans="1:3" x14ac:dyDescent="0.15">
      <c r="A34" t="s">
        <v>235</v>
      </c>
      <c r="B34" t="s">
        <v>271</v>
      </c>
      <c r="C34" t="s">
        <v>272</v>
      </c>
    </row>
    <row r="35" spans="1:3" x14ac:dyDescent="0.15">
      <c r="A35" t="s">
        <v>100</v>
      </c>
      <c r="B35" t="s">
        <v>274</v>
      </c>
      <c r="C35" t="s">
        <v>275</v>
      </c>
    </row>
    <row r="36" spans="1:3" x14ac:dyDescent="0.15">
      <c r="A36" t="s">
        <v>102</v>
      </c>
      <c r="B36" t="s">
        <v>274</v>
      </c>
      <c r="C36" t="s">
        <v>275</v>
      </c>
    </row>
    <row r="37" spans="1:3" x14ac:dyDescent="0.15">
      <c r="A37" t="s">
        <v>104</v>
      </c>
      <c r="B37" t="s">
        <v>274</v>
      </c>
      <c r="C37" t="s">
        <v>275</v>
      </c>
    </row>
    <row r="38" spans="1:3" x14ac:dyDescent="0.15">
      <c r="A38" t="s">
        <v>106</v>
      </c>
      <c r="B38" t="s">
        <v>274</v>
      </c>
      <c r="C38" t="s">
        <v>275</v>
      </c>
    </row>
    <row r="39" spans="1:3" x14ac:dyDescent="0.15">
      <c r="A39" t="s">
        <v>108</v>
      </c>
      <c r="B39" t="s">
        <v>274</v>
      </c>
      <c r="C39" t="s">
        <v>275</v>
      </c>
    </row>
    <row r="40" spans="1:3" x14ac:dyDescent="0.15">
      <c r="A40" t="s">
        <v>110</v>
      </c>
      <c r="B40" t="s">
        <v>274</v>
      </c>
      <c r="C40" t="s">
        <v>275</v>
      </c>
    </row>
    <row r="41" spans="1:3" x14ac:dyDescent="0.15">
      <c r="A41" t="s">
        <v>112</v>
      </c>
      <c r="B41" t="s">
        <v>276</v>
      </c>
      <c r="C41" t="s">
        <v>277</v>
      </c>
    </row>
    <row r="42" spans="1:3" x14ac:dyDescent="0.15">
      <c r="A42" t="s">
        <v>237</v>
      </c>
      <c r="B42" t="s">
        <v>276</v>
      </c>
      <c r="C42" t="s">
        <v>277</v>
      </c>
    </row>
    <row r="43" spans="1:3" x14ac:dyDescent="0.15">
      <c r="A43" t="s">
        <v>114</v>
      </c>
      <c r="B43" t="s">
        <v>276</v>
      </c>
      <c r="C43" t="s">
        <v>277</v>
      </c>
    </row>
    <row r="44" spans="1:3" x14ac:dyDescent="0.15">
      <c r="A44" t="s">
        <v>116</v>
      </c>
      <c r="B44" t="s">
        <v>276</v>
      </c>
      <c r="C44" t="s">
        <v>277</v>
      </c>
    </row>
    <row r="45" spans="1:3" x14ac:dyDescent="0.15">
      <c r="A45" t="s">
        <v>278</v>
      </c>
      <c r="B45" t="s">
        <v>279</v>
      </c>
      <c r="C45" t="s">
        <v>280</v>
      </c>
    </row>
    <row r="46" spans="1:3" x14ac:dyDescent="0.15">
      <c r="A46" t="s">
        <v>281</v>
      </c>
      <c r="B46" t="s">
        <v>279</v>
      </c>
      <c r="C46" t="s">
        <v>280</v>
      </c>
    </row>
    <row r="47" spans="1:3" x14ac:dyDescent="0.15">
      <c r="A47" t="s">
        <v>118</v>
      </c>
      <c r="B47" t="s">
        <v>279</v>
      </c>
      <c r="C47" t="s">
        <v>280</v>
      </c>
    </row>
    <row r="48" spans="1:3" x14ac:dyDescent="0.15">
      <c r="A48" t="s">
        <v>120</v>
      </c>
      <c r="B48" t="s">
        <v>279</v>
      </c>
      <c r="C48" t="s">
        <v>280</v>
      </c>
    </row>
    <row r="49" spans="1:3" x14ac:dyDescent="0.15">
      <c r="A49" t="s">
        <v>122</v>
      </c>
      <c r="B49" t="s">
        <v>279</v>
      </c>
      <c r="C49" t="s">
        <v>280</v>
      </c>
    </row>
    <row r="50" spans="1:3" x14ac:dyDescent="0.15">
      <c r="A50" t="s">
        <v>124</v>
      </c>
      <c r="B50" t="s">
        <v>279</v>
      </c>
      <c r="C50" t="s">
        <v>280</v>
      </c>
    </row>
    <row r="51" spans="1:3" x14ac:dyDescent="0.15">
      <c r="A51" t="s">
        <v>126</v>
      </c>
      <c r="B51" t="s">
        <v>279</v>
      </c>
      <c r="C51" t="s">
        <v>280</v>
      </c>
    </row>
    <row r="52" spans="1:3" x14ac:dyDescent="0.15">
      <c r="A52" t="s">
        <v>128</v>
      </c>
      <c r="B52" t="s">
        <v>279</v>
      </c>
      <c r="C52" t="s">
        <v>280</v>
      </c>
    </row>
    <row r="53" spans="1:3" x14ac:dyDescent="0.15">
      <c r="A53" t="s">
        <v>130</v>
      </c>
      <c r="B53" t="s">
        <v>8</v>
      </c>
      <c r="C53" t="s">
        <v>282</v>
      </c>
    </row>
    <row r="54" spans="1:3" x14ac:dyDescent="0.15">
      <c r="A54" t="s">
        <v>132</v>
      </c>
      <c r="B54" t="s">
        <v>8</v>
      </c>
      <c r="C54" t="s">
        <v>282</v>
      </c>
    </row>
    <row r="55" spans="1:3" x14ac:dyDescent="0.15">
      <c r="A55" t="s">
        <v>239</v>
      </c>
      <c r="B55" t="s">
        <v>283</v>
      </c>
      <c r="C55" t="s">
        <v>284</v>
      </c>
    </row>
    <row r="56" spans="1:3" x14ac:dyDescent="0.15">
      <c r="A56" t="s">
        <v>134</v>
      </c>
      <c r="B56" t="s">
        <v>283</v>
      </c>
      <c r="C56" t="s">
        <v>284</v>
      </c>
    </row>
    <row r="57" spans="1:3" x14ac:dyDescent="0.15">
      <c r="A57" t="s">
        <v>136</v>
      </c>
      <c r="B57" t="s">
        <v>283</v>
      </c>
      <c r="C57" t="s">
        <v>284</v>
      </c>
    </row>
    <row r="58" spans="1:3" x14ac:dyDescent="0.15">
      <c r="A58" t="s">
        <v>138</v>
      </c>
      <c r="B58" t="s">
        <v>285</v>
      </c>
      <c r="C58" t="s">
        <v>286</v>
      </c>
    </row>
    <row r="59" spans="1:3" x14ac:dyDescent="0.15">
      <c r="A59" t="s">
        <v>140</v>
      </c>
      <c r="B59" t="s">
        <v>285</v>
      </c>
      <c r="C59" t="s">
        <v>286</v>
      </c>
    </row>
    <row r="60" spans="1:3" x14ac:dyDescent="0.15">
      <c r="A60" t="s">
        <v>142</v>
      </c>
      <c r="B60" t="s">
        <v>285</v>
      </c>
      <c r="C60" t="s">
        <v>286</v>
      </c>
    </row>
    <row r="61" spans="1:3" x14ac:dyDescent="0.15">
      <c r="A61" t="s">
        <v>287</v>
      </c>
      <c r="B61" t="s">
        <v>288</v>
      </c>
      <c r="C61" t="s">
        <v>289</v>
      </c>
    </row>
    <row r="62" spans="1:3" x14ac:dyDescent="0.15">
      <c r="A62" t="s">
        <v>144</v>
      </c>
      <c r="B62" t="s">
        <v>288</v>
      </c>
      <c r="C62" t="s">
        <v>289</v>
      </c>
    </row>
    <row r="63" spans="1:3" x14ac:dyDescent="0.15">
      <c r="A63" t="s">
        <v>146</v>
      </c>
      <c r="B63" t="s">
        <v>290</v>
      </c>
      <c r="C63" t="s">
        <v>291</v>
      </c>
    </row>
    <row r="64" spans="1:3" x14ac:dyDescent="0.15">
      <c r="A64" t="s">
        <v>148</v>
      </c>
      <c r="B64" t="s">
        <v>290</v>
      </c>
      <c r="C64" t="s">
        <v>291</v>
      </c>
    </row>
    <row r="65" spans="1:3" x14ac:dyDescent="0.15">
      <c r="A65" t="s">
        <v>150</v>
      </c>
      <c r="B65" t="s">
        <v>292</v>
      </c>
      <c r="C65" t="s">
        <v>293</v>
      </c>
    </row>
    <row r="66" spans="1:3" x14ac:dyDescent="0.15">
      <c r="A66" t="s">
        <v>152</v>
      </c>
      <c r="B66" t="s">
        <v>292</v>
      </c>
      <c r="C66" t="s">
        <v>293</v>
      </c>
    </row>
    <row r="67" spans="1:3" x14ac:dyDescent="0.15">
      <c r="A67" t="s">
        <v>154</v>
      </c>
      <c r="B67" t="s">
        <v>292</v>
      </c>
      <c r="C67" t="s">
        <v>293</v>
      </c>
    </row>
    <row r="68" spans="1:3" x14ac:dyDescent="0.15">
      <c r="A68" t="s">
        <v>156</v>
      </c>
      <c r="B68" t="s">
        <v>292</v>
      </c>
      <c r="C68" t="s">
        <v>293</v>
      </c>
    </row>
    <row r="69" spans="1:3" x14ac:dyDescent="0.15">
      <c r="A69" t="s">
        <v>158</v>
      </c>
      <c r="B69" t="s">
        <v>292</v>
      </c>
      <c r="C69" t="s">
        <v>293</v>
      </c>
    </row>
    <row r="70" spans="1:3" x14ac:dyDescent="0.15">
      <c r="A70" t="s">
        <v>160</v>
      </c>
      <c r="B70" t="s">
        <v>294</v>
      </c>
      <c r="C70" t="s">
        <v>295</v>
      </c>
    </row>
    <row r="71" spans="1:3" x14ac:dyDescent="0.15">
      <c r="A71" t="s">
        <v>162</v>
      </c>
      <c r="B71" t="s">
        <v>294</v>
      </c>
      <c r="C71" t="s">
        <v>295</v>
      </c>
    </row>
    <row r="72" spans="1:3" x14ac:dyDescent="0.15">
      <c r="A72" t="s">
        <v>164</v>
      </c>
      <c r="B72" t="s">
        <v>294</v>
      </c>
      <c r="C72" t="s">
        <v>295</v>
      </c>
    </row>
    <row r="73" spans="1:3" x14ac:dyDescent="0.15">
      <c r="A73" t="s">
        <v>296</v>
      </c>
      <c r="B73" t="s">
        <v>297</v>
      </c>
      <c r="C73" t="s">
        <v>298</v>
      </c>
    </row>
    <row r="74" spans="1:3" x14ac:dyDescent="0.15">
      <c r="A74" t="s">
        <v>299</v>
      </c>
      <c r="B74" t="s">
        <v>297</v>
      </c>
      <c r="C74" t="s">
        <v>298</v>
      </c>
    </row>
    <row r="75" spans="1:3" x14ac:dyDescent="0.15">
      <c r="A75" t="s">
        <v>300</v>
      </c>
      <c r="B75" t="s">
        <v>297</v>
      </c>
      <c r="C75" t="s">
        <v>298</v>
      </c>
    </row>
    <row r="76" spans="1:3" x14ac:dyDescent="0.15">
      <c r="A76" t="s">
        <v>301</v>
      </c>
      <c r="B76" t="s">
        <v>297</v>
      </c>
      <c r="C76" t="s">
        <v>298</v>
      </c>
    </row>
    <row r="77" spans="1:3" x14ac:dyDescent="0.15">
      <c r="A77" t="s">
        <v>166</v>
      </c>
      <c r="B77" t="s">
        <v>297</v>
      </c>
      <c r="C77" t="s">
        <v>298</v>
      </c>
    </row>
    <row r="78" spans="1:3" x14ac:dyDescent="0.15">
      <c r="A78" t="s">
        <v>168</v>
      </c>
      <c r="B78" t="s">
        <v>297</v>
      </c>
      <c r="C78" t="s">
        <v>298</v>
      </c>
    </row>
    <row r="79" spans="1:3" x14ac:dyDescent="0.15">
      <c r="A79" t="s">
        <v>170</v>
      </c>
      <c r="B79" t="s">
        <v>297</v>
      </c>
      <c r="C79" t="s">
        <v>298</v>
      </c>
    </row>
    <row r="80" spans="1:3" x14ac:dyDescent="0.15">
      <c r="A80" t="s">
        <v>172</v>
      </c>
      <c r="B80" t="s">
        <v>297</v>
      </c>
      <c r="C80" t="s">
        <v>298</v>
      </c>
    </row>
    <row r="81" spans="1:3" x14ac:dyDescent="0.15">
      <c r="A81" t="s">
        <v>174</v>
      </c>
      <c r="B81" t="s">
        <v>297</v>
      </c>
      <c r="C81" t="s">
        <v>298</v>
      </c>
    </row>
    <row r="82" spans="1:3" x14ac:dyDescent="0.15">
      <c r="A82" t="s">
        <v>176</v>
      </c>
      <c r="B82" t="s">
        <v>302</v>
      </c>
      <c r="C82" t="s">
        <v>303</v>
      </c>
    </row>
    <row r="83" spans="1:3" x14ac:dyDescent="0.15">
      <c r="A83" t="s">
        <v>304</v>
      </c>
      <c r="B83" t="s">
        <v>302</v>
      </c>
      <c r="C83" t="s">
        <v>303</v>
      </c>
    </row>
    <row r="84" spans="1:3" x14ac:dyDescent="0.15">
      <c r="A84" t="s">
        <v>178</v>
      </c>
      <c r="B84" t="s">
        <v>305</v>
      </c>
      <c r="C84" t="s">
        <v>306</v>
      </c>
    </row>
    <row r="85" spans="1:3" x14ac:dyDescent="0.15">
      <c r="A85" t="s">
        <v>180</v>
      </c>
      <c r="B85" t="s">
        <v>305</v>
      </c>
      <c r="C85" t="s">
        <v>306</v>
      </c>
    </row>
    <row r="86" spans="1:3" x14ac:dyDescent="0.15">
      <c r="A86" t="s">
        <v>182</v>
      </c>
      <c r="B86" t="s">
        <v>305</v>
      </c>
      <c r="C86" t="s">
        <v>306</v>
      </c>
    </row>
    <row r="87" spans="1:3" x14ac:dyDescent="0.15">
      <c r="A87" t="s">
        <v>184</v>
      </c>
      <c r="B87" t="s">
        <v>305</v>
      </c>
      <c r="C87" t="s">
        <v>306</v>
      </c>
    </row>
    <row r="88" spans="1:3" x14ac:dyDescent="0.15">
      <c r="A88" t="s">
        <v>186</v>
      </c>
      <c r="B88" t="s">
        <v>305</v>
      </c>
      <c r="C88" t="s">
        <v>306</v>
      </c>
    </row>
    <row r="89" spans="1:3" x14ac:dyDescent="0.15">
      <c r="A89" t="s">
        <v>188</v>
      </c>
      <c r="B89" t="s">
        <v>307</v>
      </c>
      <c r="C89" t="s">
        <v>308</v>
      </c>
    </row>
    <row r="90" spans="1:3" x14ac:dyDescent="0.15">
      <c r="A90" t="s">
        <v>309</v>
      </c>
      <c r="B90" t="s">
        <v>307</v>
      </c>
      <c r="C90" t="s">
        <v>308</v>
      </c>
    </row>
    <row r="91" spans="1:3" x14ac:dyDescent="0.15">
      <c r="A91" t="s">
        <v>190</v>
      </c>
      <c r="B91" t="s">
        <v>307</v>
      </c>
      <c r="C91" t="s">
        <v>308</v>
      </c>
    </row>
    <row r="92" spans="1:3" x14ac:dyDescent="0.15">
      <c r="A92" t="s">
        <v>192</v>
      </c>
      <c r="B92" t="s">
        <v>307</v>
      </c>
      <c r="C92" t="s">
        <v>308</v>
      </c>
    </row>
    <row r="93" spans="1:3" x14ac:dyDescent="0.15">
      <c r="A93" t="s">
        <v>194</v>
      </c>
      <c r="B93" t="s">
        <v>307</v>
      </c>
      <c r="C93" t="s">
        <v>308</v>
      </c>
    </row>
    <row r="94" spans="1:3" x14ac:dyDescent="0.15">
      <c r="A94" t="s">
        <v>310</v>
      </c>
      <c r="B94" t="s">
        <v>311</v>
      </c>
      <c r="C94" t="s">
        <v>312</v>
      </c>
    </row>
    <row r="95" spans="1:3" x14ac:dyDescent="0.15">
      <c r="A95" t="s">
        <v>196</v>
      </c>
      <c r="B95" t="s">
        <v>311</v>
      </c>
      <c r="C95" t="s">
        <v>312</v>
      </c>
    </row>
    <row r="96" spans="1:3" x14ac:dyDescent="0.15">
      <c r="A96" t="s">
        <v>198</v>
      </c>
      <c r="B96" t="s">
        <v>313</v>
      </c>
      <c r="C96" t="s">
        <v>314</v>
      </c>
    </row>
    <row r="97" spans="1:3" x14ac:dyDescent="0.15">
      <c r="A97" t="s">
        <v>200</v>
      </c>
      <c r="B97" t="s">
        <v>313</v>
      </c>
      <c r="C97" t="s">
        <v>314</v>
      </c>
    </row>
    <row r="98" spans="1:3" x14ac:dyDescent="0.15">
      <c r="A98" t="s">
        <v>202</v>
      </c>
      <c r="B98" t="s">
        <v>313</v>
      </c>
      <c r="C98" t="s">
        <v>314</v>
      </c>
    </row>
    <row r="99" spans="1:3" x14ac:dyDescent="0.15">
      <c r="A99" t="s">
        <v>204</v>
      </c>
      <c r="B99" t="s">
        <v>313</v>
      </c>
      <c r="C99" t="s">
        <v>314</v>
      </c>
    </row>
    <row r="100" spans="1:3" x14ac:dyDescent="0.15">
      <c r="A100" t="s">
        <v>241</v>
      </c>
      <c r="B100" t="s">
        <v>315</v>
      </c>
      <c r="C100" t="s">
        <v>316</v>
      </c>
    </row>
    <row r="101" spans="1:3" x14ac:dyDescent="0.15">
      <c r="A101" t="s">
        <v>206</v>
      </c>
      <c r="B101" t="s">
        <v>315</v>
      </c>
      <c r="C101" t="s">
        <v>316</v>
      </c>
    </row>
    <row r="102" spans="1:3" x14ac:dyDescent="0.15">
      <c r="A102" t="s">
        <v>208</v>
      </c>
      <c r="B102" t="s">
        <v>315</v>
      </c>
      <c r="C102" t="s">
        <v>316</v>
      </c>
    </row>
    <row r="103" spans="1:3" x14ac:dyDescent="0.15">
      <c r="A103" t="s">
        <v>210</v>
      </c>
      <c r="B103" t="s">
        <v>315</v>
      </c>
      <c r="C103" t="s">
        <v>316</v>
      </c>
    </row>
    <row r="104" spans="1:3" x14ac:dyDescent="0.15">
      <c r="A104" t="s">
        <v>317</v>
      </c>
      <c r="B104" t="s">
        <v>315</v>
      </c>
      <c r="C104" t="s">
        <v>316</v>
      </c>
    </row>
    <row r="105" spans="1:3" x14ac:dyDescent="0.15">
      <c r="A105" t="s">
        <v>212</v>
      </c>
      <c r="B105" t="s">
        <v>318</v>
      </c>
      <c r="C105" t="s">
        <v>319</v>
      </c>
    </row>
    <row r="106" spans="1:3" x14ac:dyDescent="0.15">
      <c r="A106" t="s">
        <v>214</v>
      </c>
      <c r="B106" t="s">
        <v>318</v>
      </c>
      <c r="C106" t="s">
        <v>319</v>
      </c>
    </row>
    <row r="107" spans="1:3" x14ac:dyDescent="0.15">
      <c r="A107" t="s">
        <v>320</v>
      </c>
      <c r="B107" t="s">
        <v>318</v>
      </c>
      <c r="C107" t="s">
        <v>319</v>
      </c>
    </row>
    <row r="108" spans="1:3" x14ac:dyDescent="0.15">
      <c r="A108" t="s">
        <v>321</v>
      </c>
      <c r="B108" t="s">
        <v>322</v>
      </c>
      <c r="C108" t="s">
        <v>323</v>
      </c>
    </row>
    <row r="109" spans="1:3" x14ac:dyDescent="0.15">
      <c r="A109" t="s">
        <v>324</v>
      </c>
      <c r="B109" t="s">
        <v>322</v>
      </c>
      <c r="C109" t="s">
        <v>323</v>
      </c>
    </row>
    <row r="110" spans="1:3" x14ac:dyDescent="0.15">
      <c r="A110" t="s">
        <v>325</v>
      </c>
      <c r="B110" t="s">
        <v>322</v>
      </c>
      <c r="C110" t="s">
        <v>323</v>
      </c>
    </row>
    <row r="111" spans="1:3" x14ac:dyDescent="0.15">
      <c r="A111" t="s">
        <v>326</v>
      </c>
      <c r="B111" t="s">
        <v>322</v>
      </c>
      <c r="C111" t="s">
        <v>323</v>
      </c>
    </row>
    <row r="112" spans="1:3" x14ac:dyDescent="0.15">
      <c r="A112" t="s">
        <v>216</v>
      </c>
      <c r="B112" t="s">
        <v>322</v>
      </c>
      <c r="C112" t="s">
        <v>323</v>
      </c>
    </row>
    <row r="113" spans="1:3" x14ac:dyDescent="0.15">
      <c r="A113" t="s">
        <v>218</v>
      </c>
      <c r="B113" t="s">
        <v>322</v>
      </c>
      <c r="C113" t="s">
        <v>323</v>
      </c>
    </row>
    <row r="114" spans="1:3" x14ac:dyDescent="0.15">
      <c r="A114" t="s">
        <v>220</v>
      </c>
      <c r="B114" t="s">
        <v>322</v>
      </c>
      <c r="C114" t="s">
        <v>323</v>
      </c>
    </row>
    <row r="115" spans="1:3" x14ac:dyDescent="0.15">
      <c r="A115" s="11" t="s">
        <v>222</v>
      </c>
      <c r="B115" s="11" t="s">
        <v>327</v>
      </c>
      <c r="C115" t="s">
        <v>328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7F10-0DAB-6E4B-A743-E4966D550275}">
  <dimension ref="A1:E176"/>
  <sheetViews>
    <sheetView tabSelected="1" zoomScale="110" zoomScaleNormal="110" workbookViewId="0">
      <selection activeCell="D126" sqref="D126"/>
    </sheetView>
  </sheetViews>
  <sheetFormatPr baseColWidth="10" defaultRowHeight="13" x14ac:dyDescent="0.15"/>
  <cols>
    <col min="1" max="1" width="24.33203125" bestFit="1" customWidth="1"/>
    <col min="2" max="3" width="19.83203125" bestFit="1" customWidth="1"/>
    <col min="4" max="4" width="16.33203125" bestFit="1" customWidth="1"/>
    <col min="5" max="5" width="17.33203125" bestFit="1" customWidth="1"/>
  </cols>
  <sheetData>
    <row r="1" spans="1:4" x14ac:dyDescent="0.15">
      <c r="B1" s="2" t="s">
        <v>31</v>
      </c>
      <c r="C1" s="2" t="s">
        <v>32</v>
      </c>
    </row>
    <row r="2" spans="1:4" x14ac:dyDescent="0.15">
      <c r="A2" s="2" t="s">
        <v>30</v>
      </c>
      <c r="B2" s="4">
        <f>SUM(ploa_gnd!C47:C53)</f>
        <v>4107427726683</v>
      </c>
      <c r="C2" s="4">
        <f>SUM(ploa_gnd!D47:D53)</f>
        <v>3558520100068</v>
      </c>
      <c r="D2" s="3">
        <f>B2/C2-1</f>
        <v>0.15425165832406318</v>
      </c>
    </row>
    <row r="3" spans="1:4" x14ac:dyDescent="0.15">
      <c r="A3" s="2" t="s">
        <v>33</v>
      </c>
      <c r="B3" s="4">
        <f>ploa_gnd!C48+ploa_gnd!C52</f>
        <v>2236339425234</v>
      </c>
      <c r="C3" s="4">
        <f>ploa_gnd!D48+ploa_gnd!D52</f>
        <v>1602648412284</v>
      </c>
      <c r="D3" s="3">
        <f>B3/C3-1</f>
        <v>0.39540239025158419</v>
      </c>
    </row>
    <row r="32" spans="2:3" x14ac:dyDescent="0.15">
      <c r="B32" s="2" t="s">
        <v>31</v>
      </c>
      <c r="C32" s="2" t="s">
        <v>32</v>
      </c>
    </row>
    <row r="33" spans="1:4" x14ac:dyDescent="0.15">
      <c r="A33" s="2" t="s">
        <v>34</v>
      </c>
      <c r="B33" s="4">
        <f>B2-B34</f>
        <v>1871088301449</v>
      </c>
      <c r="C33" s="4">
        <f>C2-C34</f>
        <v>1955871687784</v>
      </c>
      <c r="D33" s="3">
        <f>B33/C33-1</f>
        <v>-4.334813314418362E-2</v>
      </c>
    </row>
    <row r="34" spans="1:4" x14ac:dyDescent="0.15">
      <c r="A34" s="2" t="s">
        <v>33</v>
      </c>
      <c r="B34" s="4">
        <f>B3</f>
        <v>2236339425234</v>
      </c>
      <c r="C34" s="4">
        <f>C3</f>
        <v>1602648412284</v>
      </c>
      <c r="D34" s="3">
        <f>B34/C34-1</f>
        <v>0.39540239025158419</v>
      </c>
    </row>
    <row r="63" spans="1:3" x14ac:dyDescent="0.15">
      <c r="B63" s="2" t="s">
        <v>31</v>
      </c>
      <c r="C63" s="2" t="s">
        <v>32</v>
      </c>
    </row>
    <row r="64" spans="1:3" x14ac:dyDescent="0.15">
      <c r="A64" s="2" t="s">
        <v>35</v>
      </c>
      <c r="B64" s="4">
        <f>ploa_gnd!C47</f>
        <v>363252991224</v>
      </c>
      <c r="C64" s="4">
        <f>ploa_gnd!D47</f>
        <v>350439023712</v>
      </c>
    </row>
    <row r="65" spans="1:3" x14ac:dyDescent="0.15">
      <c r="A65" s="2" t="s">
        <v>42</v>
      </c>
      <c r="B65" s="4">
        <f>ploa_gnd_custeio!E42</f>
        <v>712012605690</v>
      </c>
      <c r="C65" s="4">
        <f>ploa_gnd_custeio!F42</f>
        <v>681282607887</v>
      </c>
    </row>
    <row r="66" spans="1:3" x14ac:dyDescent="0.15">
      <c r="A66" s="2" t="s">
        <v>46</v>
      </c>
      <c r="B66" s="4">
        <f>ploa_gnd_custeio!E43</f>
        <v>236598837592</v>
      </c>
      <c r="C66" s="4">
        <f>ploa_gnd_custeio!F43</f>
        <v>284224089175</v>
      </c>
    </row>
    <row r="67" spans="1:3" x14ac:dyDescent="0.15">
      <c r="A67" s="2" t="s">
        <v>47</v>
      </c>
      <c r="B67" s="4">
        <f>ploa_gnd_custeio!E44</f>
        <v>409514595764</v>
      </c>
      <c r="C67" s="4">
        <f>ploa_gnd_custeio!F44</f>
        <v>413969753442</v>
      </c>
    </row>
    <row r="68" spans="1:3" x14ac:dyDescent="0.15">
      <c r="A68" s="2" t="s">
        <v>36</v>
      </c>
      <c r="B68" s="4">
        <f>ploa_gnd!C50</f>
        <v>25798605700</v>
      </c>
      <c r="C68" s="4">
        <f>ploa_gnd!D50</f>
        <v>22463648792</v>
      </c>
    </row>
    <row r="69" spans="1:3" x14ac:dyDescent="0.15">
      <c r="A69" s="2" t="s">
        <v>37</v>
      </c>
      <c r="B69" s="4">
        <f>ploa_gnd!C51</f>
        <v>80797348502</v>
      </c>
      <c r="C69" s="4">
        <f>ploa_gnd!D51</f>
        <v>154220848092</v>
      </c>
    </row>
    <row r="70" spans="1:3" x14ac:dyDescent="0.15">
      <c r="A70" s="2" t="s">
        <v>48</v>
      </c>
      <c r="B70" s="4">
        <f>ploa_gnd!C53</f>
        <v>43113316977</v>
      </c>
      <c r="C70" s="4">
        <f>ploa_gnd!D53</f>
        <v>49271716684</v>
      </c>
    </row>
    <row r="108" spans="1:5" x14ac:dyDescent="0.15">
      <c r="B108" s="2" t="s">
        <v>31</v>
      </c>
      <c r="C108" s="2" t="s">
        <v>32</v>
      </c>
      <c r="D108" s="2" t="s">
        <v>49</v>
      </c>
      <c r="E108" s="2" t="s">
        <v>50</v>
      </c>
    </row>
    <row r="109" spans="1:5" x14ac:dyDescent="0.15">
      <c r="A109" s="2" t="s">
        <v>48</v>
      </c>
      <c r="B109" s="4">
        <v>43113316977</v>
      </c>
      <c r="C109" s="4">
        <v>49271716684</v>
      </c>
      <c r="D109">
        <f>ploa_gnd!C19</f>
        <v>0</v>
      </c>
      <c r="E109">
        <f>ploa_gnd!D19</f>
        <v>0</v>
      </c>
    </row>
    <row r="110" spans="1:5" x14ac:dyDescent="0.15">
      <c r="A110" s="2" t="s">
        <v>37</v>
      </c>
      <c r="B110" s="4">
        <v>80797348502</v>
      </c>
      <c r="C110" s="4">
        <v>154220848092</v>
      </c>
      <c r="D110">
        <f>ploa_gnd!C17</f>
        <v>4482612270</v>
      </c>
      <c r="E110">
        <f>ploa_gnd!D17</f>
        <v>1818884278</v>
      </c>
    </row>
    <row r="111" spans="1:5" x14ac:dyDescent="0.15">
      <c r="A111" s="2" t="s">
        <v>36</v>
      </c>
      <c r="B111" s="4">
        <v>25798605700</v>
      </c>
      <c r="C111" s="4">
        <v>22463648792</v>
      </c>
      <c r="D111">
        <f>ploa_gnd!C16</f>
        <v>0</v>
      </c>
      <c r="E111">
        <f>ploa_gnd!D16</f>
        <v>0</v>
      </c>
    </row>
    <row r="112" spans="1:5" x14ac:dyDescent="0.15">
      <c r="A112" s="2" t="s">
        <v>47</v>
      </c>
      <c r="B112" s="4">
        <v>409514595764</v>
      </c>
      <c r="C112" s="4">
        <v>413969753442</v>
      </c>
      <c r="D112">
        <f>ploa_gnd_custeio!E16</f>
        <v>69674069548</v>
      </c>
      <c r="E112">
        <f>ploa_gnd_custeio!F16</f>
        <v>71293493556</v>
      </c>
    </row>
    <row r="113" spans="1:5" x14ac:dyDescent="0.15">
      <c r="A113" s="2" t="s">
        <v>46</v>
      </c>
      <c r="B113" s="4">
        <v>236598837592</v>
      </c>
      <c r="C113" s="4">
        <v>284224089175</v>
      </c>
      <c r="D113">
        <f>ploa_gnd_custeio!E15</f>
        <v>2122439078</v>
      </c>
      <c r="E113">
        <f>ploa_gnd_custeio!F15</f>
        <v>0</v>
      </c>
    </row>
    <row r="114" spans="1:5" x14ac:dyDescent="0.15">
      <c r="A114" s="2" t="s">
        <v>42</v>
      </c>
      <c r="B114" s="4">
        <v>712012605690</v>
      </c>
      <c r="C114" s="4">
        <v>681282607887</v>
      </c>
      <c r="D114">
        <f>ploa_gnd_custeio!E14</f>
        <v>272153004442</v>
      </c>
      <c r="E114">
        <f>ploa_gnd_custeio!F14</f>
        <v>217286125109</v>
      </c>
    </row>
    <row r="115" spans="1:5" x14ac:dyDescent="0.15">
      <c r="A115" s="2" t="s">
        <v>35</v>
      </c>
      <c r="B115" s="4">
        <v>363252991224</v>
      </c>
      <c r="C115" s="4">
        <v>350439023712</v>
      </c>
      <c r="D115">
        <f>ploa_gnd!C13</f>
        <v>119020772666</v>
      </c>
      <c r="E115">
        <f>ploa_gnd!D13</f>
        <v>85865980378</v>
      </c>
    </row>
    <row r="168" spans="1:5" x14ac:dyDescent="0.15">
      <c r="A168" s="9" t="s">
        <v>249</v>
      </c>
      <c r="B168" s="9" t="s">
        <v>31</v>
      </c>
      <c r="C168" s="9" t="s">
        <v>32</v>
      </c>
      <c r="D168" s="9" t="s">
        <v>3563</v>
      </c>
      <c r="E168" s="19" t="s">
        <v>3564</v>
      </c>
    </row>
    <row r="169" spans="1:5" x14ac:dyDescent="0.15">
      <c r="A169" s="17" t="s">
        <v>275</v>
      </c>
      <c r="B169" s="18">
        <v>135486930737</v>
      </c>
      <c r="C169" s="18">
        <v>121019862186</v>
      </c>
      <c r="D169" s="18">
        <v>14467068551</v>
      </c>
      <c r="E169" s="4"/>
    </row>
    <row r="170" spans="1:5" x14ac:dyDescent="0.15">
      <c r="A170" s="17" t="s">
        <v>270</v>
      </c>
      <c r="B170" s="18">
        <v>102183152149</v>
      </c>
      <c r="C170" s="18">
        <v>92653913512</v>
      </c>
      <c r="D170" s="18">
        <v>9529238637</v>
      </c>
      <c r="E170" s="4"/>
    </row>
    <row r="171" spans="1:5" x14ac:dyDescent="0.15">
      <c r="A171" s="17" t="s">
        <v>272</v>
      </c>
      <c r="B171" s="18">
        <v>110813676304</v>
      </c>
      <c r="C171" s="18">
        <v>108058519082</v>
      </c>
      <c r="D171" s="18">
        <v>2755157222</v>
      </c>
      <c r="E171" s="4"/>
    </row>
    <row r="172" spans="1:5" x14ac:dyDescent="0.15">
      <c r="A172" s="17" t="s">
        <v>262</v>
      </c>
      <c r="B172" s="18">
        <v>170257483473</v>
      </c>
      <c r="C172" s="18">
        <v>168116198008</v>
      </c>
      <c r="D172" s="18">
        <v>2141285465</v>
      </c>
      <c r="E172" s="4"/>
    </row>
    <row r="173" spans="1:5" x14ac:dyDescent="0.15">
      <c r="A173" s="17" t="s">
        <v>264</v>
      </c>
      <c r="B173" s="18">
        <v>11090843424</v>
      </c>
      <c r="C173" s="18">
        <v>9488570385</v>
      </c>
      <c r="D173" s="18">
        <v>1602273039</v>
      </c>
      <c r="E173" s="4"/>
    </row>
    <row r="174" spans="1:5" x14ac:dyDescent="0.15">
      <c r="A174" s="17" t="s">
        <v>308</v>
      </c>
      <c r="B174" s="18">
        <v>12112521639</v>
      </c>
      <c r="C174" s="18">
        <v>13124449632</v>
      </c>
      <c r="E174" s="20">
        <v>-1011927993</v>
      </c>
    </row>
    <row r="175" spans="1:5" x14ac:dyDescent="0.15">
      <c r="A175" s="17" t="s">
        <v>280</v>
      </c>
      <c r="B175" s="18">
        <v>52585801163</v>
      </c>
      <c r="C175" s="18">
        <v>53816109509</v>
      </c>
      <c r="E175" s="20">
        <v>-1230308346</v>
      </c>
    </row>
    <row r="176" spans="1:5" x14ac:dyDescent="0.15">
      <c r="A176" s="17" t="s">
        <v>277</v>
      </c>
      <c r="B176" s="18">
        <v>78951224397</v>
      </c>
      <c r="C176" s="18">
        <v>92822192713</v>
      </c>
      <c r="E176" s="20">
        <v>-13870968316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7F26-A62C-5746-9B65-20DE7C7C6C42}">
  <dimension ref="A1:D10"/>
  <sheetViews>
    <sheetView workbookViewId="0">
      <selection activeCell="A14" sqref="A14"/>
    </sheetView>
  </sheetViews>
  <sheetFormatPr baseColWidth="10" defaultRowHeight="13" x14ac:dyDescent="0.15"/>
  <cols>
    <col min="1" max="1" width="72.5" bestFit="1" customWidth="1"/>
    <col min="2" max="4" width="17.33203125" bestFit="1" customWidth="1"/>
  </cols>
  <sheetData>
    <row r="1" spans="1:4" x14ac:dyDescent="0.15">
      <c r="A1" t="s">
        <v>37</v>
      </c>
    </row>
    <row r="2" spans="1:4" x14ac:dyDescent="0.15">
      <c r="A2" t="s">
        <v>3565</v>
      </c>
      <c r="B2" s="24" t="s">
        <v>31</v>
      </c>
      <c r="C2" s="24" t="s">
        <v>32</v>
      </c>
    </row>
    <row r="3" spans="1:4" x14ac:dyDescent="0.15">
      <c r="A3" t="s">
        <v>3378</v>
      </c>
      <c r="B3" s="23">
        <v>18621468177</v>
      </c>
      <c r="C3" s="23">
        <v>19731135418</v>
      </c>
      <c r="D3" s="23">
        <v>-1109667241</v>
      </c>
    </row>
    <row r="4" spans="1:4" x14ac:dyDescent="0.15">
      <c r="A4" t="s">
        <v>3566</v>
      </c>
      <c r="B4" s="23"/>
      <c r="C4" s="23"/>
      <c r="D4" s="23"/>
    </row>
    <row r="5" spans="1:4" x14ac:dyDescent="0.15">
      <c r="A5" t="s">
        <v>3449</v>
      </c>
      <c r="B5" s="23">
        <v>8684845544</v>
      </c>
      <c r="C5" s="23">
        <v>10334929859</v>
      </c>
      <c r="D5" s="23">
        <v>-1650084315</v>
      </c>
    </row>
    <row r="6" spans="1:4" x14ac:dyDescent="0.15">
      <c r="A6" t="s">
        <v>3499</v>
      </c>
      <c r="B6" s="23">
        <v>4000000000</v>
      </c>
      <c r="C6" s="23"/>
      <c r="D6" s="23">
        <v>4000000000</v>
      </c>
    </row>
    <row r="7" spans="1:4" x14ac:dyDescent="0.15">
      <c r="A7" t="s">
        <v>3471</v>
      </c>
      <c r="B7" s="23">
        <v>1218000000</v>
      </c>
      <c r="C7" s="23">
        <v>6000000</v>
      </c>
      <c r="D7" s="23">
        <v>1212000000</v>
      </c>
    </row>
    <row r="8" spans="1:4" x14ac:dyDescent="0.15">
      <c r="A8" t="s">
        <v>3392</v>
      </c>
      <c r="B8" s="23">
        <v>2947392910</v>
      </c>
      <c r="C8" s="23">
        <v>1930091437</v>
      </c>
      <c r="D8" s="23">
        <v>1017301473</v>
      </c>
    </row>
    <row r="9" spans="1:4" x14ac:dyDescent="0.15">
      <c r="A9" t="s">
        <v>3449</v>
      </c>
      <c r="B9" s="23">
        <v>8684845544</v>
      </c>
      <c r="C9" s="23">
        <v>10334929859</v>
      </c>
      <c r="D9" s="23">
        <v>-1650084315</v>
      </c>
    </row>
    <row r="10" spans="1:4" x14ac:dyDescent="0.15">
      <c r="A10" t="s">
        <v>3492</v>
      </c>
      <c r="B10" s="23"/>
      <c r="C10" s="23">
        <v>75948960989</v>
      </c>
      <c r="D10" s="23">
        <v>-75948960989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ploa_gnd</vt:lpstr>
      <vt:lpstr>ploa_gnd_custeio</vt:lpstr>
      <vt:lpstr>ploa_subfuncao</vt:lpstr>
      <vt:lpstr>ploa_subfuncao_raw</vt:lpstr>
      <vt:lpstr>tab_funcao</vt:lpstr>
      <vt:lpstr>Gráficos</vt:lpstr>
      <vt:lpstr>Gráficos detalhes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Maranhao Barreto Pereira</cp:lastModifiedBy>
  <dcterms:created xsi:type="dcterms:W3CDTF">2021-03-29T14:59:35Z</dcterms:created>
  <dcterms:modified xsi:type="dcterms:W3CDTF">2021-04-13T16:16:07Z</dcterms:modified>
</cp:coreProperties>
</file>