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tiago.pereira\Documents\GitHub\fluxo-rec-desp\dados\"/>
    </mc:Choice>
  </mc:AlternateContent>
  <xr:revisionPtr revIDLastSave="0" documentId="8_{98C61215-61DB-4716-BB51-DF8F5A111DC1}" xr6:coauthVersionLast="43" xr6:coauthVersionMax="43" xr10:uidLastSave="{00000000-0000-0000-0000-000000000000}"/>
  <bookViews>
    <workbookView xWindow="-120" yWindow="-120" windowWidth="24240" windowHeight="13140" xr2:uid="{6676EBA9-1B60-4743-AD0B-38828D275A1F}"/>
  </bookViews>
  <sheets>
    <sheet name="PL" sheetId="3" r:id="rId1"/>
    <sheet name="Governança" sheetId="4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4" l="1"/>
  <c r="B4" i="4" s="1"/>
  <c r="D4" i="4" l="1"/>
  <c r="C4" i="4"/>
  <c r="I21" i="4" l="1"/>
  <c r="D21" i="4" s="1"/>
  <c r="C21" i="4" l="1"/>
  <c r="B21" i="4"/>
  <c r="I18" i="4"/>
  <c r="B18" i="4" s="1"/>
  <c r="D18" i="4" l="1"/>
  <c r="C18" i="4"/>
  <c r="I17" i="4"/>
  <c r="C17" i="4" s="1"/>
  <c r="D17" i="4" l="1"/>
  <c r="B17" i="4"/>
  <c r="I12" i="4" l="1"/>
  <c r="B12" i="4" s="1"/>
  <c r="D12" i="4" l="1"/>
  <c r="C12" i="4"/>
  <c r="I3" i="4" l="1"/>
  <c r="B3" i="4" l="1"/>
  <c r="C3" i="4"/>
  <c r="D3" i="4"/>
  <c r="I9" i="4"/>
  <c r="B9" i="4" s="1"/>
  <c r="D9" i="4" l="1"/>
  <c r="C9" i="4"/>
  <c r="I5" i="4"/>
  <c r="B5" i="4" s="1"/>
  <c r="I6" i="4"/>
  <c r="C6" i="4" s="1"/>
  <c r="I7" i="4"/>
  <c r="D7" i="4" s="1"/>
  <c r="I8" i="4"/>
  <c r="B8" i="4" s="1"/>
  <c r="I10" i="4"/>
  <c r="B10" i="4" s="1"/>
  <c r="I11" i="4"/>
  <c r="C11" i="4" s="1"/>
  <c r="I13" i="4"/>
  <c r="D13" i="4" s="1"/>
  <c r="I14" i="4"/>
  <c r="B14" i="4" s="1"/>
  <c r="I15" i="4"/>
  <c r="B15" i="4" s="1"/>
  <c r="I16" i="4"/>
  <c r="C16" i="4" s="1"/>
  <c r="I19" i="4"/>
  <c r="D19" i="4" s="1"/>
  <c r="I20" i="4"/>
  <c r="B20" i="4" s="1"/>
  <c r="I22" i="4"/>
  <c r="B22" i="4" s="1"/>
  <c r="I2" i="4"/>
  <c r="C2" i="4" s="1"/>
  <c r="D2" i="4" l="1"/>
  <c r="D20" i="4"/>
  <c r="C19" i="4"/>
  <c r="B16" i="4"/>
  <c r="D14" i="4"/>
  <c r="C13" i="4"/>
  <c r="B11" i="4"/>
  <c r="D8" i="4"/>
  <c r="C7" i="4"/>
  <c r="B6" i="4"/>
  <c r="D22" i="4"/>
  <c r="C20" i="4"/>
  <c r="B19" i="4"/>
  <c r="D15" i="4"/>
  <c r="C14" i="4"/>
  <c r="B13" i="4"/>
  <c r="D10" i="4"/>
  <c r="C8" i="4"/>
  <c r="B7" i="4"/>
  <c r="D5" i="4"/>
  <c r="B2" i="4"/>
  <c r="C22" i="4"/>
  <c r="D16" i="4"/>
  <c r="C15" i="4"/>
  <c r="D11" i="4"/>
  <c r="C10" i="4"/>
  <c r="D6" i="4"/>
  <c r="C5" i="4"/>
  <c r="G46" i="3"/>
</calcChain>
</file>

<file path=xl/sharedStrings.xml><?xml version="1.0" encoding="utf-8"?>
<sst xmlns="http://schemas.openxmlformats.org/spreadsheetml/2006/main" count="877" uniqueCount="271">
  <si>
    <t>Estado</t>
  </si>
  <si>
    <t>Segmento</t>
  </si>
  <si>
    <t>Empresa</t>
  </si>
  <si>
    <t>PL</t>
  </si>
  <si>
    <t>Lucros / Prejuízos</t>
  </si>
  <si>
    <t>Passivo Assumido</t>
  </si>
  <si>
    <t>Subvenção</t>
  </si>
  <si>
    <t>Reforço de Capital</t>
  </si>
  <si>
    <t>% empresas com Conselho Fiscal</t>
  </si>
  <si>
    <t>% empresas com Comitê de Auditoria</t>
  </si>
  <si>
    <t>Dependência</t>
  </si>
  <si>
    <t xml:space="preserve">Dividendos </t>
  </si>
  <si>
    <t>% empresas com Conselho de Adm.</t>
  </si>
  <si>
    <t>AL</t>
  </si>
  <si>
    <t>Agência de Fomento de Alagoas S/A - DESENVOLVE</t>
  </si>
  <si>
    <t>Companhia Alagoana de Recursos Humanos e Patrimoniais - CARHP</t>
  </si>
  <si>
    <t>Serviços de Engenharia do Estado de Alagoas - SERVEAL</t>
  </si>
  <si>
    <t>Banco do Estado de Alagoas - PRODUBAN</t>
  </si>
  <si>
    <t>COMPANHIA DE SANEAMENTO DE ALAGOAS - CASAL</t>
  </si>
  <si>
    <t>GAS DE ALAGOAS S/A - ALGAS</t>
  </si>
  <si>
    <t>Laboratório Industrial Farmacêutico de Alagoas S.A. – LIFAL</t>
  </si>
  <si>
    <t>ALAGOAS ATIVOS S.A.</t>
  </si>
  <si>
    <t>Companhia de Edição, Impressão e Publicação de Alagoas - CEPAL</t>
  </si>
  <si>
    <t>Dependente</t>
  </si>
  <si>
    <t>Não Dependente</t>
  </si>
  <si>
    <t>DESENVOLVIMENTO</t>
  </si>
  <si>
    <t>SERVIÇOS PÚBLICOS</t>
  </si>
  <si>
    <t>ASSIS, TÉCNICA</t>
  </si>
  <si>
    <t>FINANCEIRO</t>
  </si>
  <si>
    <t>SANEAMENTO</t>
  </si>
  <si>
    <t>DISTRIBUIÇÃO DE GÁS</t>
  </si>
  <si>
    <t>OUTRO</t>
  </si>
  <si>
    <t>GESTÃO DE ATIVOS</t>
  </si>
  <si>
    <t>COMUNICAÇÕES</t>
  </si>
  <si>
    <t>AC</t>
  </si>
  <si>
    <t>Não tem Quadro</t>
  </si>
  <si>
    <t>AP</t>
  </si>
  <si>
    <t>EMPRESA BAIANA DAS ÁGUAS E SANEAMENTO</t>
  </si>
  <si>
    <t>BA</t>
  </si>
  <si>
    <t>COMPANHIA BAIANA DE PESQUISA MINERAL CBPM</t>
  </si>
  <si>
    <t>BAHIA PESCA S/A</t>
  </si>
  <si>
    <t>CAR</t>
  </si>
  <si>
    <t>CONDER</t>
  </si>
  <si>
    <t>CERB</t>
  </si>
  <si>
    <t>COMPANHIA  DE GAS DA BAHIA - BAHIAGAS</t>
  </si>
  <si>
    <t>BAHIAINVESTE - EMPRESA BAIANA DE ATIVOS S/A</t>
  </si>
  <si>
    <t>DESENBAHIA</t>
  </si>
  <si>
    <t>PRODEB</t>
  </si>
  <si>
    <t>EGBA</t>
  </si>
  <si>
    <t>URBIS</t>
  </si>
  <si>
    <t>ABASTECIMENTO</t>
  </si>
  <si>
    <t>URBANIZAÇÃO</t>
  </si>
  <si>
    <t>INFORMÁTICA</t>
  </si>
  <si>
    <t>CE</t>
  </si>
  <si>
    <t>DF</t>
  </si>
  <si>
    <t xml:space="preserve"> COMPANHIA DE DESENVOLVIMENTO DO  DF - CODEPLAN </t>
  </si>
  <si>
    <t xml:space="preserve"> COMPANHIA URBANIZADORA DA NOVA CAPITAL - NOVACAP</t>
  </si>
  <si>
    <t>TRASNPORTES COLETIVOS DE BRASILIA - TCB</t>
  </si>
  <si>
    <t xml:space="preserve"> COMPANHIA METROPOLITANA DO  DF - METRÔ DF</t>
  </si>
  <si>
    <t xml:space="preserve"> EMPRESA DE ASSISTENCIA TÉCNICA E EXTENSÃO RURAL DO DF - EMATER</t>
  </si>
  <si>
    <t>COMPANHIA DE DESENVOLVIMENTO HABITACIONAL DO DF - CODHAB</t>
  </si>
  <si>
    <t xml:space="preserve">SOCIEDADE DE ABASTECIMENTO DE BRASILIA - SAB </t>
  </si>
  <si>
    <t xml:space="preserve">BANCO DE BRASILIA - BRB </t>
  </si>
  <si>
    <t>COMPANHIA DE SANEAMENTO AMBIENTAL DO DF - CAESB</t>
  </si>
  <si>
    <t xml:space="preserve">COMPANHIA ENERGETICA DE BRASILIA - CEB </t>
  </si>
  <si>
    <t xml:space="preserve">CENTRAIS DE ABASTECIMENTO DO DISTRITO FEDERAL  - CEASA </t>
  </si>
  <si>
    <t>COMPANHIA IMOBILIARIA DE BRASILIA  - TERRACAP</t>
  </si>
  <si>
    <t xml:space="preserve">DF GESTÃO DE ATIVOS  S . A. </t>
  </si>
  <si>
    <t>TRANSPORTES</t>
  </si>
  <si>
    <t>ENERGIA</t>
  </si>
  <si>
    <t>ND</t>
  </si>
  <si>
    <t>ES</t>
  </si>
  <si>
    <t>Ceasa - Centrais de Abastecimento do Espirito Santo S/A</t>
  </si>
  <si>
    <t>Cohab - Companhia de Habitação e Urbanização do Estado do Espirito Santo - Em Liquidação</t>
  </si>
  <si>
    <t>Banestes - Banco do Estado do Espirito Santo</t>
  </si>
  <si>
    <t>Bandes - Banco de Desenvolvimento do Espírito Santo S/A</t>
  </si>
  <si>
    <t>Cesan - Companhia Espirito Santense de Saneamento</t>
  </si>
  <si>
    <t>Ceturb - Companhia Estadual de Transportes Coletivos de Passageiros do Espirito Santo</t>
  </si>
  <si>
    <t>GO</t>
  </si>
  <si>
    <t>CASEGO - COMPANHIA DE ARMAZÉM E SILOS DO ESTADO DE GOIÁS S/A</t>
  </si>
  <si>
    <t>EMATER - AGENCIA GOIANA DE ASSISTENCIA TECNICA, EXTENSAO RURAL E PESQUISA AGROPECUARIA</t>
  </si>
  <si>
    <t>GOIASTELECOM - GOIAS TELECOMUNICACOES S/A</t>
  </si>
  <si>
    <t>METAGO - METAIS DE GOIAS S/A</t>
  </si>
  <si>
    <t>PRODAGO - EMPRESA ESTADUAL DE PROCESSAMENTO DE DADOS DE GOIAS</t>
  </si>
  <si>
    <t>AGEHAB - AGENCIA GOIANA DE HABITAÇÃO S/A</t>
  </si>
  <si>
    <t>CAIXEGO - CAIXA ECONÔMICA DO ESTADO DE GOIÁS S/A</t>
  </si>
  <si>
    <t>CEASA - CENTRAIS DE ABASTECIMENTO DE GOIÁS</t>
  </si>
  <si>
    <t>CELGPAR - CIA CELG DE PARTICIPACOES</t>
  </si>
  <si>
    <t>CODEGO - COMPANHIA DE DESENVOLVIMENTO ECONÔMICO DE GOIÁS</t>
  </si>
  <si>
    <t>GOIASFOMENTO - AGENCIA DE FOMENTO DE GOIAS</t>
  </si>
  <si>
    <t>GOIASGAS - AGENCIA GOIANA DE GAS CANALIZADO S/A</t>
  </si>
  <si>
    <t>GOIASPARCERIAS - COMPANHIA DE INVESTIMENTO E PARCERIAS DO ESTADO DE GOIAS</t>
  </si>
  <si>
    <t>IQUEGO - INDÚSTRIA QUÍMICA DO ESTADO DE GOIÁS S/A</t>
  </si>
  <si>
    <t>METROBUS - METROBUS TRANSPORTE COLETIVO S/A</t>
  </si>
  <si>
    <t>SANEAGO - SANEAMENTO DE GOIAS S/A</t>
  </si>
  <si>
    <t>MA</t>
  </si>
  <si>
    <t>EMPRESA MARANHENSE DE ADMINISTRACAO D RECURSOS HUMANOS E NEGOCIOS PUBLICOS S.A</t>
  </si>
  <si>
    <t>EMPRESA MARANHENSE DE SERVIÇOS HOSPITALARES - EMSERH</t>
  </si>
  <si>
    <t>COMPANHIA DE SANEAMENTO AMBIENTAL DO MARANHÃO - CAEMA</t>
  </si>
  <si>
    <t>EMAP</t>
  </si>
  <si>
    <t>COMPANHIA MARANHENSE DE GAS - GASMAR</t>
  </si>
  <si>
    <t>SAÚDE</t>
  </si>
  <si>
    <t>MG</t>
  </si>
  <si>
    <t>MS</t>
  </si>
  <si>
    <t>EMPRESA DE SERVIÇOS AGROPECUÁRIOS DE MS (EM LIQUIDAÇÃO)</t>
  </si>
  <si>
    <t>EMPRESA DE GESTÃO DE RECURSOS MINERAIS DE MS - MS MINERAL</t>
  </si>
  <si>
    <t>EMPRESA DE SANEAMENTO DE MS S.A.-SANESUL</t>
  </si>
  <si>
    <t>COMPANHIA DE GAS DO ESTADO DE MATO GROSSO DO SUL - MSGAS</t>
  </si>
  <si>
    <t>CENTRAIS DE ABASTECIMENTO DE MATO GROSSO DO SUL S/A CEASA/ MS</t>
  </si>
  <si>
    <t>MT</t>
  </si>
  <si>
    <t>PA</t>
  </si>
  <si>
    <t>PB</t>
  </si>
  <si>
    <t>PE</t>
  </si>
  <si>
    <t>COMPANHIA ESTADUAL DE HABITAÇÃO E OBRAS - CEHAB</t>
  </si>
  <si>
    <t>CONSORCIO DE TRANSPORTES DA REGIAO METROPOLITANA DO RECIFE</t>
  </si>
  <si>
    <t>EMPRESA PERNAMBUCO DE COMUNICAÇÃO S/A - EPC</t>
  </si>
  <si>
    <t>INSTITUTO AGRONÔMICO DE PERNAMBUCO - IPA</t>
  </si>
  <si>
    <t>EMPRESA DE TURISMO DE PERNAMBUCO GOVERNADOR EDUARDO CAMPOS - EMPETUR</t>
  </si>
  <si>
    <t>EMPRESA PERNAMBUCANA DE TRANSPOSTE COLETIVO INTERMUNICIPAL</t>
  </si>
  <si>
    <t>PERNAMBUCO PARTICIPAÇÕES E INVESTIMENTOS S.A. - PERPART</t>
  </si>
  <si>
    <t>AGENCIA DE FOMENTO DO ESTADO DE PERNAMBUCO</t>
  </si>
  <si>
    <t>COMPANHIA EDITORA DE PERNAMBUCO</t>
  </si>
  <si>
    <t>COMPANHIA PERNAMBUCANA DE SANEAMENTO</t>
  </si>
  <si>
    <t>LABORATORIO FARMACEUTICO DO ESTADO DE PERNAMBUCO GOVERNADOR MIGUEL ARRAES S/A - LAFEPE</t>
  </si>
  <si>
    <t>SUAPE COMPLEXO INDUSTRIAL PORTUÁRIO GOVERNADOR ERALDO GUEIROS</t>
  </si>
  <si>
    <t>AGENCIA DE DESENVOLVIMENTO ECONOMICO DE PERNAMBUCO AS - AD DIPER</t>
  </si>
  <si>
    <t>COMPANHIA PERNAMBUCANA DE GÁS - COPERGÁS</t>
  </si>
  <si>
    <t>PORTO DO RECIFE S.A.</t>
  </si>
  <si>
    <t>-</t>
  </si>
  <si>
    <t>PI</t>
  </si>
  <si>
    <t>PR</t>
  </si>
  <si>
    <t>Companhia de Desenvolvimento Agropecuário do Paraná (CODAPAR)</t>
  </si>
  <si>
    <t>Companhia de Saneamento do Paraná - SANEPAR</t>
  </si>
  <si>
    <t>Administração dos Portos de Paranaguá e Antonia - APPA</t>
  </si>
  <si>
    <t>Companhia de Tecnologia da Informação e Comunicação do Paraná – CELEPAR</t>
  </si>
  <si>
    <t>Estrada de Ferro Paraná Oeste S/A</t>
  </si>
  <si>
    <t>Companhia Paranaense de Energia - Copel (Consolidado)</t>
  </si>
  <si>
    <t>Centrais de Abastecimento do Paraná S/A - CEASA</t>
  </si>
  <si>
    <t>Instituto de Tecnologia do Paraná – TECPAR</t>
  </si>
  <si>
    <t>Companhia de Habitação do Paraná - COHAPAR</t>
  </si>
  <si>
    <t>Agência de Fomento do Paraná</t>
  </si>
  <si>
    <t>PESQUISA</t>
  </si>
  <si>
    <t>COMPANHIA DE TRANSPORTES SOBRE  TRILHOS DO ESTADO DO RIO DE JANEIRO - RIOTRILHOS</t>
  </si>
  <si>
    <t>EMPRESA DE OBRAS PÚBLICAS DO ESTADO DO RIO DE JANEIRO</t>
  </si>
  <si>
    <t>EMPRESA DE PESQUISA AGROPECUARIA ESTADO RIO DE JANEIRO </t>
  </si>
  <si>
    <t>EMPRESA DE ASSISTENCIA TECNICA E EXTENSAO RURAL DO ESTADO DO RIO DE JANEIRO - EMATER-RIO</t>
  </si>
  <si>
    <t>Cia de Desenvolvimento Industrial do ERJ - CODIN</t>
  </si>
  <si>
    <t>Companhia Estadual de Habitação do Rio de janeiro CEHAB RJ</t>
  </si>
  <si>
    <t>COMPANHIA DE DESENVOLVIMENTO ROD E TERMINAIS DO EST RJ - CODERTE</t>
  </si>
  <si>
    <t>COMPANHIA DE ARMAZÉNS E SILOS DO ESTADO DO RIO DE JANEIRO</t>
  </si>
  <si>
    <t>CENTRAIS DE ABAST DO ESTADO DO RJ S/A</t>
  </si>
  <si>
    <t>CIA.  DE TURISMO DO ESTADO DO RJ</t>
  </si>
  <si>
    <t>RJ</t>
  </si>
  <si>
    <t>RR</t>
  </si>
  <si>
    <t xml:space="preserve">                                          -  </t>
  </si>
  <si>
    <t xml:space="preserve">         -  </t>
  </si>
  <si>
    <t xml:space="preserve">                              -  </t>
  </si>
  <si>
    <t>RN</t>
  </si>
  <si>
    <t>CEHAB</t>
  </si>
  <si>
    <t>EMPARN</t>
  </si>
  <si>
    <t>CEASA</t>
  </si>
  <si>
    <t>EMPROTUR</t>
  </si>
  <si>
    <t>DATANORTE</t>
  </si>
  <si>
    <t>CAERN</t>
  </si>
  <si>
    <t>EMGERN</t>
  </si>
  <si>
    <t>POTIGAS</t>
  </si>
  <si>
    <t>AGN</t>
  </si>
  <si>
    <t>RO</t>
  </si>
  <si>
    <t>RS</t>
  </si>
  <si>
    <t>SC</t>
  </si>
  <si>
    <t>Companhia de Habitação do Estado de Santa Catarina - COHAB - Em liquidação</t>
  </si>
  <si>
    <t>Companhia Integrada de Desnvolvimento Agrícola de Santa Catarina - CIDASC</t>
  </si>
  <si>
    <t>Santa Catarina Turismo S.A - SANTUR</t>
  </si>
  <si>
    <t>Empresa de Pesquisa Agropecuária e Extensão Rual de Santa Catarina - EPAGRI</t>
  </si>
  <si>
    <t>Cia de Desenvolvimento do Estado de Santa Catarina - CODESC - em Liquidação</t>
  </si>
  <si>
    <t>Agência de Fomento do Estado de Santa Catarina S/A - BADESC</t>
  </si>
  <si>
    <t>Centrais Elétricas de Santa Catarina - CELESC</t>
  </si>
  <si>
    <t>Santa Catarina Participação e Investimentos S/A - INVESC</t>
  </si>
  <si>
    <t>Centrais de Abastecimento do Estado de Santa Catarina S/A - CEASA</t>
  </si>
  <si>
    <t>Centro de Informatica e Automação de SC S/A - CIASC</t>
  </si>
  <si>
    <t>Companhia Catarinense de Aguas e Saneamento - CASAN</t>
  </si>
  <si>
    <t>Cia de Distritos Industriais de Santa Catarina - CODISC - em Liquidação</t>
  </si>
  <si>
    <t>SC Participações e Parceria S.A (SCPar)</t>
  </si>
  <si>
    <t>EMPRESA DE DESENVOLVIMENTO AGROPECOARIO DE SERGIPE -  EMDAGRO</t>
  </si>
  <si>
    <t>COMPANHIA ESTADUAL DE HABITAÇÃO E OBRAS PUBLICAS - CEHOP</t>
  </si>
  <si>
    <t>EMPRESA SERGIPANA DE TECNOLOGIA DA INFORMÇÃO - EMGETIS</t>
  </si>
  <si>
    <t>COMPANHIA DE DESENVOLVIMENTO ECONÔMICO DE SERGIPE - CODISE</t>
  </si>
  <si>
    <t>EMPRESA SERGIPANA DE TURISMO S/A</t>
  </si>
  <si>
    <t>COMPANHIA  DESENV.DE RECUR. HIDRI. IRRIGAÇÃO DE  SERGIPE - COHIDRO</t>
  </si>
  <si>
    <t>EMPRESA DE DESEN. SUST. DO EST. DE SERGIPE - PRONESE</t>
  </si>
  <si>
    <t>SE</t>
  </si>
  <si>
    <t>SERGIPE GAS S/A - SERGAS</t>
  </si>
  <si>
    <t>COMPANHIA DE SANEAMENTO DE SERGIPE – DESO</t>
  </si>
  <si>
    <t>SERVICOS GRAFICOS DE SERGIPE -SEGRASE</t>
  </si>
  <si>
    <t>BANCO DO ESTADO DE SERGIPE S.A.</t>
  </si>
  <si>
    <t>SP</t>
  </si>
  <si>
    <t>AGÊNCIA DE FOMENTO DO TOCANTINS</t>
  </si>
  <si>
    <t>COMPANHIA IMOB. DO ESTADO DO TOCANTINS - TERRATINS</t>
  </si>
  <si>
    <t>COMPANHIA DE MINERAÇÃO DO TOCANTINS - MINERATINS</t>
  </si>
  <si>
    <t>TO</t>
  </si>
  <si>
    <t>total</t>
  </si>
  <si>
    <t>METAMAT</t>
  </si>
  <si>
    <t>EMPAER-MT</t>
  </si>
  <si>
    <t>COMPANHIA MATOGROSSENSE DE GAS - MTGAS</t>
  </si>
  <si>
    <t>MT PARCERIAS S.A.</t>
  </si>
  <si>
    <t>EMPRESA MATOGROSSENSE DE TECNOLOGIA  DA INFORMAÇÃO - MTI</t>
  </si>
  <si>
    <t>COMPANHIA DE SANEAMENTO DO ESTADO</t>
  </si>
  <si>
    <t>Agência de Fomento do Estado de Mato Grosso S/A - DESENVOLVE MT</t>
  </si>
  <si>
    <t>61.171.276.00</t>
  </si>
  <si>
    <t>(-1.325.151,00)</t>
  </si>
  <si>
    <t>EMP. DE PROC. DE DADOS DO ACRE S/A - ACREDATA</t>
  </si>
  <si>
    <t>BANACRE S/A EM LIQUIDAÇÃO ORDINARIA</t>
  </si>
  <si>
    <t>CAGEACRE</t>
  </si>
  <si>
    <t xml:space="preserve">COMPANHIA INDUSTRIAL DE LATICINIOS </t>
  </si>
  <si>
    <t xml:space="preserve">COMPANHIA DE DESENVOL IND DO EST DO ACRE-CODISACRE </t>
  </si>
  <si>
    <t>COMPANHIA DE DESENVOLVIMENTO AGRARIO E COLONIZAÇÃO DO ACRE - COLONACRE</t>
  </si>
  <si>
    <t>CIA DE SANEAMENTO DO ESTADO DO ACRE-SANACRE</t>
  </si>
  <si>
    <t>COMP. ADM DA ZONA DE PROC DE EXP BARCARENA</t>
  </si>
  <si>
    <t>Banco do Estado do Pará</t>
  </si>
  <si>
    <t>COMPANHIA DE PORTOS E HID. DO ESTADO DO PARA</t>
  </si>
  <si>
    <t>CENTRAIS DE ABASTECIMENTO DO PARA AS</t>
  </si>
  <si>
    <t>COMP.DE DESENV. ECONOMICO DO PARÁ</t>
  </si>
  <si>
    <t>COMPANHIA DE HAB. DO ESTADO DO PARÁ</t>
  </si>
  <si>
    <t>COMPANHIA DE SANEAMENTO DO PARÁ</t>
  </si>
  <si>
    <t>EMP DE ASSIST TEC E EXTENSAO RURAL DO ESTADO DO PARÁ</t>
  </si>
  <si>
    <t xml:space="preserve">COMPANHIA DE GAS DO PARA </t>
  </si>
  <si>
    <t>Empresa de Tec. da Inf. e Comunicação do Estado do Pará - PRODEPA</t>
  </si>
  <si>
    <t>COMPANHIA RONDONIENSE DE GÁS - RONGÁS</t>
  </si>
  <si>
    <t>Companhia de Águas e Esgotos de Rondônia - CAERD</t>
  </si>
  <si>
    <t>SOCIEDADE DE PORTOS E HIDROVIAS DE RONDÔNIA - SOPH/RO</t>
  </si>
  <si>
    <t>Companhia de Mineração de Rondônia - CMR</t>
  </si>
  <si>
    <t>PORTOS E HIDROVIAS</t>
  </si>
  <si>
    <t>Companhia de Processamento de Dados do Estado do RS - PROCERGS</t>
  </si>
  <si>
    <t>Companhia de Gás do Estado RGS - SULGÁS</t>
  </si>
  <si>
    <t>Caixa de Administração da Dívida Pública Estadual - CADIP</t>
  </si>
  <si>
    <t>Companhia Riograndense de Mineração - CRM</t>
  </si>
  <si>
    <t>Centrais de Abastecimento do Rio Grande do Sul - CEASA</t>
  </si>
  <si>
    <t>Companhia Riograndense de Saneamento - CORSAN</t>
  </si>
  <si>
    <t>Companhia Estadual de Geração e Transmição de Energia Eletrica - CEEE-GT</t>
  </si>
  <si>
    <t>Companhia Estadual de Distribuição de Enegia Eletrica - CEEE-D</t>
  </si>
  <si>
    <t>Empresa Gaúcha de Rodovias - EGR</t>
  </si>
  <si>
    <t>Banco do Estado do Rio Grande do Sul - BANRISUL</t>
  </si>
  <si>
    <t>BADESUL Desenvolvimento S.A. - Agência de Fomento/RS</t>
  </si>
  <si>
    <t>Informática</t>
  </si>
  <si>
    <t>CETESB - COMPANHIA AMBIENTAL DO ESTADO DE SÃO PAULO</t>
  </si>
  <si>
    <t>COMPANHIA DOCAS DE SÃO SEBASTIÃO</t>
  </si>
  <si>
    <t>CODASP - COMPANHIA DE DESENVOLVIMENTO AGRÍCOLA DE SÃO PAULO</t>
  </si>
  <si>
    <t>EMPLASA - EMPRESA PAULISTA DE PLANEJAMENTO METROPOLITANO S/A</t>
  </si>
  <si>
    <t>IPT - INSTITUTO DE PESQUISAS TECNOLÓGICAS DO ESTADO DE SÃO PAULO S/A</t>
  </si>
  <si>
    <t>CPTM - COMPANHIA PAULISTA DE TRASNPORTE METROPOLITANO</t>
  </si>
  <si>
    <t>SABESP - COMPANHIA DE SANEAMENTO BÁSICO DE SÃO PAULO</t>
  </si>
  <si>
    <t>PRODESP - CIA DE PROCESSAMENTO DE DADOS DO ESTADO DE SÃO PAULO</t>
  </si>
  <si>
    <t xml:space="preserve">COSESP - COMPANHIA DE SEGUROS DO ESTADO DE SÃO PAULO </t>
  </si>
  <si>
    <t xml:space="preserve">METRÔ - COMPANHIA DO METROPOLITANO DE SÃO PAULO </t>
  </si>
  <si>
    <t>DESENVOLVE SP - AGÊNCIA DE FOMENTO DO ESTADO DE SÃO PAULO S.A.</t>
  </si>
  <si>
    <t>EMTU - EMPRESA METROPOLITANA DE TRANSPORTES URBANOS S.A</t>
  </si>
  <si>
    <t>EMAE - EMPRESA METROPOLITANA DE ÁGUAS E ENERGIA</t>
  </si>
  <si>
    <t>CDHU - COMPANHIA DE DESENVOLVIMENTO HABITACIONAL E URBANO</t>
  </si>
  <si>
    <t xml:space="preserve">CPOS - COMPANHIA PAULISTA DE OBRAS E SERVIÇOS </t>
  </si>
  <si>
    <t>CPSEC - COMPANHIA PAULISTA DE SECURITIZAÇÃO</t>
  </si>
  <si>
    <t>CPP - COMPANHIA PAULISTA DE PARCERIAS  **</t>
  </si>
  <si>
    <t>IMESP - IMPRENSA OFICIAL DO ESTADO S.A</t>
  </si>
  <si>
    <t>DERSA - DESENVOLVIMENTO RODOVIÁRIO S/A</t>
  </si>
  <si>
    <t>Companhia de Saneamento do Amazonas - Cosama</t>
  </si>
  <si>
    <t>Agência de Desenvolvimento Sustentável do Amazonas - ADS</t>
  </si>
  <si>
    <t>Empresa Estadual de Turismo</t>
  </si>
  <si>
    <t>Companhia de Gás do Amazonas - Cigás</t>
  </si>
  <si>
    <t>CIAMA</t>
  </si>
  <si>
    <t>PRODAM - PROC. DE DADOS AMAZONAS S.A.</t>
  </si>
  <si>
    <t>AGÊNCIA DE FOMENTO DO ESTADO DO AMAZONAS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</si>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</sst>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3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44" fontId="0" fillId="0" borderId="1" xfId="1" applyFont="1" applyBorder="1"/>
    <xf numFmtId="44" fontId="0" fillId="0" borderId="1" xfId="1" applyFont="1" applyBorder="1" applyAlignment="1">
      <alignment horizontal="center"/>
    </xf>
    <xf numFmtId="9" fontId="0" fillId="0" borderId="1" xfId="3" applyFont="1" applyBorder="1"/>
    <xf numFmtId="9" fontId="0" fillId="0" borderId="1" xfId="3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 applyAlignment="1">
      <alignment horizontal="center"/>
    </xf>
  </cellXfs>
  <cellStyles count="4">
    <cellStyle name="Moeda" xfId="1" builtinId="4"/>
    <cellStyle name="Normal" xfId="0" builtinId="0"/>
    <cellStyle name="Normal 2" xfId="2" xr:uid="{ECEC709A-4EA8-4B28-978A-7118A7AFE356}"/>
    <cellStyle name="Porcentagem" xfId="3" builtinId="5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COREM\3.%20PAF\3.%20Avalia&#231;&#227;o\2018\Arquivos%20de%20Trabalho\DF\Patrim&#244;nio\QUADRO%20DAS%20ESTATAI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ções de Preenchimento"/>
      <sheetName val="Partic. Majoritárias do Estado"/>
      <sheetName val="Governança das Empresas Majorit"/>
      <sheetName val="Particip. das Estatais"/>
      <sheetName val="Partic. Minoritárias do Estado"/>
      <sheetName val="Governança do Estado"/>
    </sheetNames>
    <sheetDataSet>
      <sheetData sheetId="0"/>
      <sheetData sheetId="1">
        <row r="30">
          <cell r="AG30">
            <v>97455026.060000002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7169-4F29-4161-8BCE-CD1E6900F234}">
  <sheetPr codeName="Planilha1"/>
  <dimension ref="A1:J2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1"/>
    <col min="2" max="2" width="80.85546875" style="2" customWidth="1"/>
    <col min="3" max="3" width="19.42578125" style="2" customWidth="1"/>
    <col min="4" max="4" width="22" style="2" customWidth="1"/>
    <col min="5" max="5" width="19.7109375" style="2" customWidth="1"/>
    <col min="6" max="6" width="18.85546875" style="2" customWidth="1"/>
    <col min="7" max="7" width="18" style="2" bestFit="1" customWidth="1"/>
    <col min="8" max="8" width="19.5703125" style="2" bestFit="1" customWidth="1"/>
    <col min="9" max="9" width="18" style="2" bestFit="1" customWidth="1"/>
    <col min="10" max="10" width="20.42578125" style="2" bestFit="1" customWidth="1"/>
    <col min="11" max="16384" width="9.140625" style="2"/>
  </cols>
  <sheetData>
    <row r="1" spans="1:10" x14ac:dyDescent="0.25">
      <c r="A1" s="3" t="s">
        <v>0</v>
      </c>
      <c r="B1" s="3" t="s">
        <v>2</v>
      </c>
      <c r="C1" s="3" t="s">
        <v>10</v>
      </c>
      <c r="D1" s="3" t="s">
        <v>1</v>
      </c>
      <c r="E1" s="3" t="s">
        <v>3</v>
      </c>
      <c r="F1" s="3" t="s">
        <v>4</v>
      </c>
      <c r="G1" s="3" t="s">
        <v>11</v>
      </c>
      <c r="H1" s="3" t="s">
        <v>5</v>
      </c>
      <c r="I1" s="3" t="s">
        <v>6</v>
      </c>
      <c r="J1" s="3" t="s">
        <v>7</v>
      </c>
    </row>
    <row r="2" spans="1:10" x14ac:dyDescent="0.25">
      <c r="A2" s="10" t="s">
        <v>34</v>
      </c>
      <c r="B2" s="2" t="s">
        <v>210</v>
      </c>
      <c r="C2" s="2" t="s">
        <v>23</v>
      </c>
      <c r="D2" s="2" t="s">
        <v>52</v>
      </c>
      <c r="E2" s="4">
        <v>52502677.979999997</v>
      </c>
      <c r="F2" s="4">
        <v>7305574.7400000002</v>
      </c>
      <c r="G2" s="4"/>
      <c r="H2" s="4"/>
      <c r="I2" s="4">
        <v>8742169.7599999998</v>
      </c>
      <c r="J2" s="4"/>
    </row>
    <row r="3" spans="1:10" x14ac:dyDescent="0.25">
      <c r="A3" s="10" t="s">
        <v>34</v>
      </c>
      <c r="B3" s="2" t="s">
        <v>211</v>
      </c>
      <c r="C3" s="2" t="s">
        <v>23</v>
      </c>
      <c r="D3" s="2" t="s">
        <v>28</v>
      </c>
      <c r="E3" s="4">
        <v>-185821</v>
      </c>
      <c r="F3" s="4">
        <v>-1704</v>
      </c>
      <c r="G3" s="4"/>
      <c r="H3" s="4"/>
      <c r="I3" s="4">
        <v>1398</v>
      </c>
      <c r="J3" s="4"/>
    </row>
    <row r="4" spans="1:10" x14ac:dyDescent="0.25">
      <c r="A4" s="10" t="s">
        <v>34</v>
      </c>
      <c r="B4" s="2" t="s">
        <v>212</v>
      </c>
      <c r="C4" s="2" t="s">
        <v>23</v>
      </c>
      <c r="D4" s="2" t="s">
        <v>26</v>
      </c>
      <c r="E4" s="4"/>
      <c r="F4" s="4"/>
      <c r="G4" s="4"/>
      <c r="H4" s="4"/>
      <c r="I4" s="4"/>
      <c r="J4" s="4"/>
    </row>
    <row r="5" spans="1:10" x14ac:dyDescent="0.25">
      <c r="A5" s="10" t="s">
        <v>34</v>
      </c>
      <c r="B5" s="2" t="s">
        <v>213</v>
      </c>
      <c r="C5" s="2" t="s">
        <v>23</v>
      </c>
      <c r="D5" s="2" t="s">
        <v>26</v>
      </c>
      <c r="E5" s="4">
        <v>41354413.369999997</v>
      </c>
      <c r="F5" s="4">
        <v>-5249854.38</v>
      </c>
      <c r="G5" s="4"/>
      <c r="H5" s="4">
        <v>42235798.060000002</v>
      </c>
      <c r="I5" s="4">
        <v>2471640.77</v>
      </c>
      <c r="J5" s="4"/>
    </row>
    <row r="6" spans="1:10" x14ac:dyDescent="0.25">
      <c r="A6" s="10" t="s">
        <v>34</v>
      </c>
      <c r="B6" s="2" t="s">
        <v>214</v>
      </c>
      <c r="C6" s="2" t="s">
        <v>23</v>
      </c>
      <c r="D6" s="2" t="s">
        <v>26</v>
      </c>
      <c r="E6" s="4">
        <v>7869740.0599999996</v>
      </c>
      <c r="F6" s="4">
        <v>-3372681.29</v>
      </c>
      <c r="G6" s="4"/>
      <c r="H6" s="4">
        <v>2670849.4700000002</v>
      </c>
      <c r="I6" s="4">
        <v>4282165.53</v>
      </c>
      <c r="J6" s="4"/>
    </row>
    <row r="7" spans="1:10" x14ac:dyDescent="0.25">
      <c r="A7" s="10" t="s">
        <v>34</v>
      </c>
      <c r="B7" s="2" t="s">
        <v>215</v>
      </c>
      <c r="C7" s="2" t="s">
        <v>23</v>
      </c>
      <c r="D7" s="2" t="s">
        <v>50</v>
      </c>
      <c r="E7" s="4">
        <v>-5312747.46</v>
      </c>
      <c r="F7" s="4">
        <v>-1976962.1</v>
      </c>
      <c r="G7" s="4"/>
      <c r="H7" s="4"/>
      <c r="I7" s="4"/>
      <c r="J7" s="4"/>
    </row>
    <row r="8" spans="1:10" x14ac:dyDescent="0.25">
      <c r="A8" s="10" t="s">
        <v>34</v>
      </c>
      <c r="B8" s="2" t="s">
        <v>216</v>
      </c>
      <c r="C8" s="2" t="s">
        <v>23</v>
      </c>
      <c r="D8" s="2" t="s">
        <v>29</v>
      </c>
      <c r="E8" s="4">
        <v>2897848.98</v>
      </c>
      <c r="F8" s="4">
        <v>0</v>
      </c>
      <c r="G8" s="4"/>
      <c r="H8" s="4">
        <v>18113185.359999999</v>
      </c>
      <c r="I8" s="4">
        <v>3076558.54</v>
      </c>
      <c r="J8" s="4"/>
    </row>
    <row r="9" spans="1:10" x14ac:dyDescent="0.25">
      <c r="A9" s="1" t="s">
        <v>13</v>
      </c>
      <c r="B9" s="2" t="s">
        <v>14</v>
      </c>
      <c r="C9" s="2" t="s">
        <v>23</v>
      </c>
      <c r="D9" s="2" t="s">
        <v>25</v>
      </c>
      <c r="E9" s="4"/>
      <c r="F9" s="4"/>
      <c r="G9" s="4"/>
      <c r="H9" s="4"/>
      <c r="I9" s="4"/>
      <c r="J9" s="4"/>
    </row>
    <row r="10" spans="1:10" x14ac:dyDescent="0.25">
      <c r="A10" s="1" t="s">
        <v>13</v>
      </c>
      <c r="B10" s="2" t="s">
        <v>15</v>
      </c>
      <c r="C10" s="2" t="s">
        <v>23</v>
      </c>
      <c r="D10" s="2" t="s">
        <v>26</v>
      </c>
    </row>
    <row r="11" spans="1:10" x14ac:dyDescent="0.25">
      <c r="A11" s="1" t="s">
        <v>13</v>
      </c>
      <c r="B11" s="2" t="s">
        <v>16</v>
      </c>
      <c r="C11" s="2" t="s">
        <v>23</v>
      </c>
      <c r="D11" s="2" t="s">
        <v>27</v>
      </c>
    </row>
    <row r="12" spans="1:10" x14ac:dyDescent="0.25">
      <c r="A12" s="1" t="s">
        <v>13</v>
      </c>
      <c r="B12" s="2" t="s">
        <v>17</v>
      </c>
      <c r="C12" s="2" t="s">
        <v>23</v>
      </c>
      <c r="D12" s="2" t="s">
        <v>28</v>
      </c>
    </row>
    <row r="13" spans="1:10" x14ac:dyDescent="0.25">
      <c r="A13" s="1" t="s">
        <v>13</v>
      </c>
      <c r="B13" s="2" t="s">
        <v>18</v>
      </c>
      <c r="C13" s="2" t="s">
        <v>24</v>
      </c>
      <c r="D13" s="2" t="s">
        <v>29</v>
      </c>
      <c r="E13" s="4">
        <v>-546777148.64999998</v>
      </c>
      <c r="F13" s="4">
        <v>7543037.3399999999</v>
      </c>
    </row>
    <row r="14" spans="1:10" x14ac:dyDescent="0.25">
      <c r="A14" s="1" t="s">
        <v>13</v>
      </c>
      <c r="B14" s="2" t="s">
        <v>19</v>
      </c>
      <c r="C14" s="2" t="s">
        <v>24</v>
      </c>
      <c r="D14" s="2" t="s">
        <v>30</v>
      </c>
      <c r="E14" s="4">
        <v>85978000</v>
      </c>
      <c r="F14" s="4">
        <v>22825000</v>
      </c>
    </row>
    <row r="15" spans="1:10" x14ac:dyDescent="0.25">
      <c r="A15" s="1" t="s">
        <v>13</v>
      </c>
      <c r="B15" s="2" t="s">
        <v>20</v>
      </c>
      <c r="C15" s="2" t="s">
        <v>24</v>
      </c>
      <c r="D15" s="2" t="s">
        <v>31</v>
      </c>
      <c r="E15" s="4"/>
      <c r="F15" s="4"/>
    </row>
    <row r="16" spans="1:10" x14ac:dyDescent="0.25">
      <c r="A16" s="1" t="s">
        <v>13</v>
      </c>
      <c r="B16" s="2" t="s">
        <v>21</v>
      </c>
      <c r="C16" s="2" t="s">
        <v>24</v>
      </c>
      <c r="D16" s="2" t="s">
        <v>32</v>
      </c>
      <c r="E16" s="4"/>
      <c r="F16" s="4"/>
    </row>
    <row r="17" spans="1:10" x14ac:dyDescent="0.25">
      <c r="A17" s="1" t="s">
        <v>13</v>
      </c>
      <c r="B17" s="2" t="s">
        <v>22</v>
      </c>
      <c r="C17" s="2" t="s">
        <v>24</v>
      </c>
      <c r="D17" s="2" t="s">
        <v>33</v>
      </c>
      <c r="E17" s="4">
        <v>6721921.4699999997</v>
      </c>
      <c r="F17" s="4">
        <v>87201.13</v>
      </c>
      <c r="G17" s="4"/>
      <c r="H17" s="4"/>
      <c r="I17" s="4"/>
      <c r="J17" s="4"/>
    </row>
    <row r="18" spans="1:10" x14ac:dyDescent="0.25">
      <c r="A18" s="1" t="s">
        <v>270</v>
      </c>
      <c r="B18" s="2" t="s">
        <v>263</v>
      </c>
      <c r="C18" s="2" t="s">
        <v>23</v>
      </c>
      <c r="D18" s="2" t="s">
        <v>29</v>
      </c>
      <c r="E18" s="4">
        <v>8060890.0199999996</v>
      </c>
      <c r="F18" s="4">
        <v>-4816384.63</v>
      </c>
      <c r="G18" s="4"/>
      <c r="H18" s="4"/>
      <c r="I18" s="4">
        <v>21257052.620000001</v>
      </c>
      <c r="J18" s="4">
        <v>600000</v>
      </c>
    </row>
    <row r="19" spans="1:10" x14ac:dyDescent="0.25">
      <c r="A19" s="1" t="s">
        <v>270</v>
      </c>
      <c r="B19" s="2" t="s">
        <v>264</v>
      </c>
      <c r="C19" s="2" t="s">
        <v>23</v>
      </c>
      <c r="D19" s="2" t="s">
        <v>31</v>
      </c>
      <c r="E19" s="4">
        <v>-4139327</v>
      </c>
      <c r="F19" s="4">
        <v>-1476082</v>
      </c>
      <c r="G19" s="4"/>
      <c r="H19" s="4"/>
      <c r="I19" s="4">
        <v>152356690</v>
      </c>
      <c r="J19" s="4"/>
    </row>
    <row r="20" spans="1:10" x14ac:dyDescent="0.25">
      <c r="A20" s="1" t="s">
        <v>270</v>
      </c>
      <c r="B20" s="2" t="s">
        <v>265</v>
      </c>
      <c r="C20" s="2" t="s">
        <v>23</v>
      </c>
      <c r="D20" s="2" t="s">
        <v>31</v>
      </c>
      <c r="E20" s="4">
        <v>6468786.2400000002</v>
      </c>
      <c r="F20" s="4">
        <v>-414186.43</v>
      </c>
      <c r="G20" s="4"/>
      <c r="H20" s="4"/>
      <c r="I20" s="4">
        <v>80293551.510000005</v>
      </c>
      <c r="J20" s="4"/>
    </row>
    <row r="21" spans="1:10" x14ac:dyDescent="0.25">
      <c r="A21" s="1" t="s">
        <v>270</v>
      </c>
      <c r="B21" s="2" t="s">
        <v>266</v>
      </c>
      <c r="C21" s="2" t="s">
        <v>24</v>
      </c>
      <c r="D21" s="2" t="s">
        <v>30</v>
      </c>
      <c r="E21" s="4">
        <v>162734777.41</v>
      </c>
      <c r="F21" s="4">
        <v>90872587.129999995</v>
      </c>
      <c r="G21" s="4">
        <v>12325387.83</v>
      </c>
      <c r="H21" s="4"/>
      <c r="I21" s="4"/>
      <c r="J21" s="4"/>
    </row>
    <row r="22" spans="1:10" x14ac:dyDescent="0.25">
      <c r="A22" s="1" t="s">
        <v>270</v>
      </c>
      <c r="B22" s="2" t="s">
        <v>267</v>
      </c>
      <c r="C22" s="2" t="s">
        <v>24</v>
      </c>
      <c r="D22" s="2" t="s">
        <v>25</v>
      </c>
      <c r="E22" s="4">
        <v>26231651.09</v>
      </c>
      <c r="F22" s="4">
        <v>2288299.2799999998</v>
      </c>
      <c r="G22" s="4"/>
      <c r="H22" s="4"/>
      <c r="I22" s="4">
        <v>10083511.880000001</v>
      </c>
      <c r="J22" s="4"/>
    </row>
    <row r="23" spans="1:10" x14ac:dyDescent="0.25">
      <c r="A23" s="1" t="s">
        <v>270</v>
      </c>
      <c r="B23" s="2" t="s">
        <v>268</v>
      </c>
      <c r="C23" s="2" t="s">
        <v>24</v>
      </c>
      <c r="D23" s="2" t="s">
        <v>52</v>
      </c>
      <c r="E23" s="4">
        <v>50688877.289999999</v>
      </c>
      <c r="F23" s="4">
        <v>-4966883.4400000004</v>
      </c>
      <c r="G23" s="4"/>
      <c r="H23" s="4"/>
      <c r="I23" s="4"/>
      <c r="J23" s="4"/>
    </row>
    <row r="24" spans="1:10" x14ac:dyDescent="0.25">
      <c r="A24" s="1" t="s">
        <v>270</v>
      </c>
      <c r="B24" s="2" t="s">
        <v>269</v>
      </c>
      <c r="C24" s="2" t="s">
        <v>24</v>
      </c>
      <c r="D24" s="2" t="s">
        <v>28</v>
      </c>
      <c r="E24" s="4">
        <v>85948217.359999999</v>
      </c>
      <c r="F24" s="4">
        <v>-8707340.7200000007</v>
      </c>
    </row>
    <row r="25" spans="1:10" x14ac:dyDescent="0.25">
      <c r="A25" s="1" t="s">
        <v>36</v>
      </c>
      <c r="B25" s="2" t="s">
        <v>35</v>
      </c>
    </row>
    <row r="26" spans="1:10" x14ac:dyDescent="0.25">
      <c r="A26" s="1" t="s">
        <v>38</v>
      </c>
      <c r="B26" s="2" t="s">
        <v>37</v>
      </c>
      <c r="C26" s="2" t="s">
        <v>23</v>
      </c>
      <c r="D26" s="2" t="s">
        <v>50</v>
      </c>
      <c r="E26" s="4">
        <v>5832992759.9064999</v>
      </c>
      <c r="F26" s="4">
        <v>335107288.69</v>
      </c>
      <c r="G26" s="4"/>
      <c r="H26" s="4">
        <v>56759544.520000003</v>
      </c>
      <c r="I26" s="4"/>
      <c r="J26" s="4">
        <v>135895601.53999999</v>
      </c>
    </row>
    <row r="27" spans="1:10" x14ac:dyDescent="0.25">
      <c r="A27" s="1" t="s">
        <v>38</v>
      </c>
      <c r="B27" s="2" t="s">
        <v>39</v>
      </c>
      <c r="C27" s="2" t="s">
        <v>23</v>
      </c>
      <c r="D27" s="2" t="s">
        <v>25</v>
      </c>
      <c r="E27" s="4"/>
      <c r="F27" s="4"/>
      <c r="G27" s="4"/>
      <c r="H27" s="4"/>
      <c r="I27" s="4">
        <v>20287129.75</v>
      </c>
      <c r="J27" s="4"/>
    </row>
    <row r="28" spans="1:10" x14ac:dyDescent="0.25">
      <c r="A28" s="1" t="s">
        <v>38</v>
      </c>
      <c r="B28" s="2" t="s">
        <v>40</v>
      </c>
      <c r="C28" s="2" t="s">
        <v>23</v>
      </c>
      <c r="D28" s="2" t="s">
        <v>26</v>
      </c>
      <c r="E28" s="4">
        <v>-6288405</v>
      </c>
      <c r="F28" s="4">
        <v>-1831492</v>
      </c>
      <c r="G28" s="4"/>
      <c r="H28" s="4"/>
      <c r="I28" s="4">
        <v>21329444.129999999</v>
      </c>
      <c r="J28" s="4"/>
    </row>
    <row r="29" spans="1:10" x14ac:dyDescent="0.25">
      <c r="A29" s="1" t="s">
        <v>38</v>
      </c>
      <c r="B29" s="2" t="s">
        <v>41</v>
      </c>
      <c r="C29" s="2" t="s">
        <v>23</v>
      </c>
      <c r="D29" s="2" t="s">
        <v>25</v>
      </c>
    </row>
    <row r="30" spans="1:10" x14ac:dyDescent="0.25">
      <c r="A30" s="1" t="s">
        <v>38</v>
      </c>
      <c r="B30" s="2" t="s">
        <v>42</v>
      </c>
      <c r="C30" s="2" t="s">
        <v>23</v>
      </c>
      <c r="D30" s="2" t="s">
        <v>51</v>
      </c>
    </row>
    <row r="31" spans="1:10" x14ac:dyDescent="0.25">
      <c r="A31" s="1" t="s">
        <v>38</v>
      </c>
      <c r="B31" s="2" t="s">
        <v>43</v>
      </c>
      <c r="C31" s="2" t="s">
        <v>23</v>
      </c>
      <c r="D31" s="2" t="s">
        <v>29</v>
      </c>
    </row>
    <row r="32" spans="1:10" x14ac:dyDescent="0.25">
      <c r="A32" s="1" t="s">
        <v>38</v>
      </c>
      <c r="B32" s="2" t="s">
        <v>44</v>
      </c>
      <c r="C32" s="2" t="s">
        <v>24</v>
      </c>
      <c r="D32" s="2" t="s">
        <v>30</v>
      </c>
      <c r="E32" s="4">
        <v>600289554.27999997</v>
      </c>
      <c r="F32" s="4">
        <v>116659997.94999993</v>
      </c>
      <c r="G32" s="4">
        <v>16246971.57</v>
      </c>
      <c r="H32" s="4"/>
      <c r="I32" s="4"/>
      <c r="J32" s="4"/>
    </row>
    <row r="33" spans="1:10" x14ac:dyDescent="0.25">
      <c r="A33" s="1" t="s">
        <v>38</v>
      </c>
      <c r="B33" s="2" t="s">
        <v>45</v>
      </c>
      <c r="C33" s="2" t="s">
        <v>24</v>
      </c>
      <c r="D33" s="2" t="s">
        <v>32</v>
      </c>
      <c r="E33" s="4">
        <v>2166024.7599999998</v>
      </c>
      <c r="F33" s="4">
        <v>-1958974.57</v>
      </c>
      <c r="G33" s="4"/>
      <c r="H33" s="4"/>
      <c r="I33" s="4"/>
      <c r="J33" s="4">
        <v>7000000</v>
      </c>
    </row>
    <row r="34" spans="1:10" x14ac:dyDescent="0.25">
      <c r="A34" s="1" t="s">
        <v>38</v>
      </c>
      <c r="B34" s="2" t="s">
        <v>46</v>
      </c>
      <c r="C34" s="2" t="s">
        <v>24</v>
      </c>
      <c r="D34" s="2" t="s">
        <v>28</v>
      </c>
      <c r="E34" s="4"/>
      <c r="F34" s="4"/>
    </row>
    <row r="35" spans="1:10" x14ac:dyDescent="0.25">
      <c r="A35" s="1" t="s">
        <v>38</v>
      </c>
      <c r="B35" s="2" t="s">
        <v>47</v>
      </c>
      <c r="C35" s="2" t="s">
        <v>24</v>
      </c>
      <c r="D35" s="2" t="s">
        <v>52</v>
      </c>
    </row>
    <row r="36" spans="1:10" x14ac:dyDescent="0.25">
      <c r="A36" s="1" t="s">
        <v>38</v>
      </c>
      <c r="B36" s="2" t="s">
        <v>48</v>
      </c>
      <c r="C36" s="2" t="s">
        <v>24</v>
      </c>
      <c r="D36" s="2" t="s">
        <v>26</v>
      </c>
    </row>
    <row r="37" spans="1:10" x14ac:dyDescent="0.25">
      <c r="A37" s="1" t="s">
        <v>38</v>
      </c>
      <c r="B37" s="2" t="s">
        <v>49</v>
      </c>
      <c r="C37" s="2" t="s">
        <v>24</v>
      </c>
      <c r="D37" s="2" t="s">
        <v>51</v>
      </c>
    </row>
    <row r="38" spans="1:10" x14ac:dyDescent="0.25">
      <c r="A38" s="9" t="s">
        <v>53</v>
      </c>
      <c r="B38" s="2" t="s">
        <v>35</v>
      </c>
    </row>
    <row r="39" spans="1:10" x14ac:dyDescent="0.25">
      <c r="A39" s="1" t="s">
        <v>54</v>
      </c>
      <c r="B39" s="2" t="s">
        <v>55</v>
      </c>
      <c r="C39" s="2" t="s">
        <v>23</v>
      </c>
      <c r="D39" s="2" t="s">
        <v>26</v>
      </c>
      <c r="E39" s="4">
        <v>-18086425</v>
      </c>
      <c r="F39" s="4">
        <v>-11136562</v>
      </c>
      <c r="H39" s="4">
        <v>6838081.7699999996</v>
      </c>
      <c r="I39" s="4"/>
      <c r="J39" s="4">
        <v>25620.11</v>
      </c>
    </row>
    <row r="40" spans="1:10" x14ac:dyDescent="0.25">
      <c r="A40" s="1" t="s">
        <v>54</v>
      </c>
      <c r="B40" s="2" t="s">
        <v>56</v>
      </c>
      <c r="C40" s="2" t="s">
        <v>23</v>
      </c>
      <c r="D40" s="2" t="s">
        <v>51</v>
      </c>
      <c r="E40" s="4">
        <v>608209581</v>
      </c>
      <c r="F40" s="4">
        <v>-162273342</v>
      </c>
      <c r="H40" s="4">
        <v>130629761.31</v>
      </c>
      <c r="I40" s="4">
        <v>11831310.699999999</v>
      </c>
      <c r="J40" s="4">
        <v>31939919.82</v>
      </c>
    </row>
    <row r="41" spans="1:10" x14ac:dyDescent="0.25">
      <c r="A41" s="1" t="s">
        <v>54</v>
      </c>
      <c r="B41" s="2" t="s">
        <v>57</v>
      </c>
      <c r="C41" s="2" t="s">
        <v>23</v>
      </c>
      <c r="D41" s="2" t="s">
        <v>68</v>
      </c>
      <c r="E41" s="4">
        <v>53173296</v>
      </c>
      <c r="F41" s="4">
        <v>-5552345</v>
      </c>
      <c r="H41" s="4"/>
      <c r="I41" s="4"/>
      <c r="J41" s="4"/>
    </row>
    <row r="42" spans="1:10" x14ac:dyDescent="0.25">
      <c r="A42" s="1" t="s">
        <v>54</v>
      </c>
      <c r="B42" s="2" t="s">
        <v>58</v>
      </c>
      <c r="C42" s="2" t="s">
        <v>23</v>
      </c>
      <c r="D42" s="2" t="s">
        <v>68</v>
      </c>
      <c r="E42" s="4">
        <v>2063370883</v>
      </c>
      <c r="F42" s="4">
        <v>-49237721</v>
      </c>
      <c r="H42" s="4">
        <v>3828583.68</v>
      </c>
      <c r="I42" s="4">
        <v>24423473.920000002</v>
      </c>
      <c r="J42" s="4">
        <v>31939919.82</v>
      </c>
    </row>
    <row r="43" spans="1:10" x14ac:dyDescent="0.25">
      <c r="A43" s="1" t="s">
        <v>54</v>
      </c>
      <c r="B43" s="2" t="s">
        <v>59</v>
      </c>
      <c r="C43" s="2" t="s">
        <v>23</v>
      </c>
      <c r="D43" s="2" t="s">
        <v>27</v>
      </c>
      <c r="E43" s="4">
        <v>9180659</v>
      </c>
      <c r="F43" s="4">
        <v>-14688079</v>
      </c>
      <c r="H43" s="4">
        <v>296829.01</v>
      </c>
      <c r="I43" s="4"/>
      <c r="J43" s="4"/>
    </row>
    <row r="44" spans="1:10" x14ac:dyDescent="0.25">
      <c r="A44" s="1" t="s">
        <v>54</v>
      </c>
      <c r="B44" s="2" t="s">
        <v>60</v>
      </c>
      <c r="C44" s="2" t="s">
        <v>23</v>
      </c>
      <c r="D44" s="2" t="s">
        <v>51</v>
      </c>
      <c r="E44" s="4">
        <v>121015025</v>
      </c>
      <c r="F44" s="4">
        <v>-34768143</v>
      </c>
      <c r="H44" s="4">
        <v>4103922.05</v>
      </c>
      <c r="I44" s="4"/>
      <c r="J44" s="4"/>
    </row>
    <row r="45" spans="1:10" x14ac:dyDescent="0.25">
      <c r="A45" s="1" t="s">
        <v>54</v>
      </c>
      <c r="B45" s="2" t="s">
        <v>61</v>
      </c>
      <c r="C45" s="2" t="s">
        <v>23</v>
      </c>
      <c r="D45" s="2" t="s">
        <v>50</v>
      </c>
      <c r="E45" s="4">
        <v>2402681</v>
      </c>
      <c r="F45" s="4">
        <v>109883</v>
      </c>
      <c r="H45" s="4">
        <v>3620.67</v>
      </c>
      <c r="I45" s="4"/>
      <c r="J45" s="4"/>
    </row>
    <row r="46" spans="1:10" x14ac:dyDescent="0.25">
      <c r="A46" s="1" t="s">
        <v>54</v>
      </c>
      <c r="B46" s="2" t="s">
        <v>62</v>
      </c>
      <c r="C46" s="2" t="s">
        <v>24</v>
      </c>
      <c r="D46" s="2" t="s">
        <v>28</v>
      </c>
      <c r="E46" s="4"/>
      <c r="F46" s="4"/>
      <c r="G46" s="4">
        <f>'[1]Partic. Majoritárias do Estado'!$AG$30</f>
        <v>97455026.060000002</v>
      </c>
      <c r="H46" s="4"/>
      <c r="I46" s="4"/>
      <c r="J46" s="4"/>
    </row>
    <row r="47" spans="1:10" x14ac:dyDescent="0.25">
      <c r="A47" s="1" t="s">
        <v>54</v>
      </c>
      <c r="B47" s="2" t="s">
        <v>63</v>
      </c>
      <c r="C47" s="2" t="s">
        <v>24</v>
      </c>
      <c r="D47" s="2" t="s">
        <v>29</v>
      </c>
      <c r="E47" s="4">
        <v>1244028000</v>
      </c>
      <c r="F47" s="4">
        <v>-247439000</v>
      </c>
      <c r="G47" s="4"/>
      <c r="H47" s="4"/>
      <c r="I47" s="4"/>
      <c r="J47" s="4">
        <v>102887047.20999999</v>
      </c>
    </row>
    <row r="48" spans="1:10" x14ac:dyDescent="0.25">
      <c r="A48" s="1" t="s">
        <v>54</v>
      </c>
      <c r="B48" s="2" t="s">
        <v>64</v>
      </c>
      <c r="C48" s="2" t="s">
        <v>24</v>
      </c>
      <c r="D48" s="2" t="s">
        <v>69</v>
      </c>
      <c r="E48" s="4">
        <v>792250000</v>
      </c>
      <c r="F48" s="4">
        <v>8000000</v>
      </c>
      <c r="G48" s="4">
        <v>984176.65</v>
      </c>
    </row>
    <row r="49" spans="1:10" x14ac:dyDescent="0.25">
      <c r="A49" s="1" t="s">
        <v>54</v>
      </c>
      <c r="B49" s="2" t="s">
        <v>65</v>
      </c>
      <c r="C49" s="2" t="s">
        <v>24</v>
      </c>
      <c r="D49" s="2" t="s">
        <v>50</v>
      </c>
      <c r="E49" s="4">
        <v>62275651</v>
      </c>
      <c r="F49" s="4">
        <v>5406510</v>
      </c>
      <c r="G49" s="4">
        <v>7593210</v>
      </c>
    </row>
    <row r="50" spans="1:10" x14ac:dyDescent="0.25">
      <c r="A50" s="1" t="s">
        <v>54</v>
      </c>
      <c r="B50" s="2" t="s">
        <v>66</v>
      </c>
      <c r="C50" s="2" t="s">
        <v>24</v>
      </c>
      <c r="D50" s="2" t="s">
        <v>51</v>
      </c>
      <c r="E50" s="4">
        <v>2533382768</v>
      </c>
      <c r="F50" s="4">
        <v>352593356</v>
      </c>
    </row>
    <row r="51" spans="1:10" x14ac:dyDescent="0.25">
      <c r="A51" s="1" t="s">
        <v>54</v>
      </c>
      <c r="B51" s="2" t="s">
        <v>67</v>
      </c>
      <c r="C51" s="2" t="s">
        <v>24</v>
      </c>
      <c r="D51" s="2" t="s">
        <v>32</v>
      </c>
      <c r="E51" s="4">
        <v>0</v>
      </c>
      <c r="F51" s="4">
        <v>0</v>
      </c>
    </row>
    <row r="52" spans="1:10" x14ac:dyDescent="0.25">
      <c r="A52" s="1" t="s">
        <v>71</v>
      </c>
      <c r="B52" s="2" t="s">
        <v>72</v>
      </c>
      <c r="C52" s="2" t="s">
        <v>23</v>
      </c>
      <c r="D52" s="2" t="s">
        <v>50</v>
      </c>
      <c r="E52" s="4">
        <v>9886684.3100000005</v>
      </c>
      <c r="F52" s="4">
        <v>1102706.54</v>
      </c>
      <c r="G52" s="4"/>
      <c r="H52" s="4"/>
      <c r="I52" s="4">
        <v>7205124.0300000003</v>
      </c>
      <c r="J52" s="4"/>
    </row>
    <row r="53" spans="1:10" x14ac:dyDescent="0.25">
      <c r="A53" s="1" t="s">
        <v>71</v>
      </c>
      <c r="B53" s="2" t="s">
        <v>73</v>
      </c>
      <c r="C53" s="2" t="s">
        <v>23</v>
      </c>
      <c r="D53" s="2" t="s">
        <v>31</v>
      </c>
      <c r="E53" s="4">
        <v>19931000</v>
      </c>
      <c r="F53" s="4">
        <v>-7000</v>
      </c>
      <c r="G53" s="4"/>
      <c r="H53" s="4"/>
      <c r="I53" s="5">
        <v>1919000</v>
      </c>
      <c r="J53" s="4"/>
    </row>
    <row r="54" spans="1:10" x14ac:dyDescent="0.25">
      <c r="A54" s="1" t="s">
        <v>71</v>
      </c>
      <c r="B54" s="2" t="s">
        <v>74</v>
      </c>
      <c r="C54" s="2" t="s">
        <v>24</v>
      </c>
      <c r="D54" s="2" t="s">
        <v>28</v>
      </c>
      <c r="E54" s="4">
        <v>1492013000</v>
      </c>
      <c r="F54" s="4">
        <v>181055000</v>
      </c>
      <c r="G54" s="4">
        <v>53247611.049999997</v>
      </c>
      <c r="H54" s="4"/>
      <c r="I54" s="4"/>
      <c r="J54" s="4"/>
    </row>
    <row r="55" spans="1:10" x14ac:dyDescent="0.25">
      <c r="A55" s="1" t="s">
        <v>71</v>
      </c>
      <c r="B55" s="2" t="s">
        <v>75</v>
      </c>
      <c r="C55" s="2" t="s">
        <v>24</v>
      </c>
      <c r="D55" s="2" t="s">
        <v>28</v>
      </c>
      <c r="E55" s="4">
        <v>460018000</v>
      </c>
      <c r="F55" s="4">
        <v>1669000</v>
      </c>
      <c r="G55" s="4">
        <v>20151949.780000001</v>
      </c>
      <c r="H55" s="4"/>
      <c r="I55" s="4"/>
      <c r="J55" s="4"/>
    </row>
    <row r="56" spans="1:10" x14ac:dyDescent="0.25">
      <c r="A56" s="1" t="s">
        <v>71</v>
      </c>
      <c r="B56" s="2" t="s">
        <v>76</v>
      </c>
      <c r="C56" s="2" t="s">
        <v>24</v>
      </c>
      <c r="D56" s="2" t="s">
        <v>29</v>
      </c>
      <c r="E56" s="4">
        <v>2297000000</v>
      </c>
      <c r="F56" s="4">
        <v>191791000</v>
      </c>
      <c r="G56" s="4"/>
      <c r="H56" s="4"/>
      <c r="I56" s="4"/>
      <c r="J56" s="5">
        <v>140420000</v>
      </c>
    </row>
    <row r="57" spans="1:10" x14ac:dyDescent="0.25">
      <c r="A57" s="1" t="s">
        <v>71</v>
      </c>
      <c r="B57" s="2" t="s">
        <v>77</v>
      </c>
      <c r="C57" s="2" t="s">
        <v>24</v>
      </c>
      <c r="D57" s="2" t="s">
        <v>68</v>
      </c>
      <c r="E57" s="4">
        <v>64854708.020000003</v>
      </c>
      <c r="F57" s="4">
        <v>-1909150.31</v>
      </c>
      <c r="G57" s="4"/>
      <c r="H57" s="4"/>
      <c r="I57" s="4"/>
      <c r="J57" s="4"/>
    </row>
    <row r="58" spans="1:10" x14ac:dyDescent="0.25">
      <c r="A58" s="1" t="s">
        <v>78</v>
      </c>
      <c r="B58" s="2" t="s">
        <v>79</v>
      </c>
      <c r="C58" s="2" t="s">
        <v>23</v>
      </c>
      <c r="D58" s="2" t="s">
        <v>50</v>
      </c>
      <c r="E58" s="4">
        <v>22610909</v>
      </c>
      <c r="F58" s="4">
        <v>979081</v>
      </c>
      <c r="G58" s="4"/>
      <c r="H58" s="4"/>
      <c r="I58" s="4"/>
      <c r="J58" s="4">
        <v>120266</v>
      </c>
    </row>
    <row r="59" spans="1:10" x14ac:dyDescent="0.25">
      <c r="A59" s="1" t="s">
        <v>78</v>
      </c>
      <c r="B59" s="2" t="s">
        <v>80</v>
      </c>
      <c r="C59" s="2" t="s">
        <v>23</v>
      </c>
      <c r="D59" s="2" t="s">
        <v>27</v>
      </c>
      <c r="E59" s="4">
        <v>45302624</v>
      </c>
      <c r="F59" s="4">
        <v>13581877</v>
      </c>
      <c r="H59" s="4"/>
      <c r="I59" s="4"/>
      <c r="J59" s="4">
        <v>292463</v>
      </c>
    </row>
    <row r="60" spans="1:10" x14ac:dyDescent="0.25">
      <c r="A60" s="1" t="s">
        <v>78</v>
      </c>
      <c r="B60" s="2" t="s">
        <v>81</v>
      </c>
      <c r="C60" s="2" t="s">
        <v>23</v>
      </c>
      <c r="D60" s="2" t="s">
        <v>33</v>
      </c>
      <c r="E60" s="4">
        <v>-1925913</v>
      </c>
      <c r="F60" s="4">
        <v>-3016442</v>
      </c>
      <c r="H60" s="4"/>
      <c r="I60" s="4"/>
      <c r="J60" s="4">
        <v>2650000</v>
      </c>
    </row>
    <row r="61" spans="1:10" x14ac:dyDescent="0.25">
      <c r="A61" s="1" t="s">
        <v>78</v>
      </c>
      <c r="B61" s="2" t="s">
        <v>82</v>
      </c>
      <c r="C61" s="2" t="s">
        <v>23</v>
      </c>
      <c r="D61" s="2" t="s">
        <v>32</v>
      </c>
      <c r="E61" s="4">
        <v>21769816</v>
      </c>
      <c r="F61" s="4">
        <v>569030</v>
      </c>
      <c r="H61" s="4"/>
      <c r="I61" s="4"/>
      <c r="J61" s="4">
        <v>487363</v>
      </c>
    </row>
    <row r="62" spans="1:10" x14ac:dyDescent="0.25">
      <c r="A62" s="1" t="s">
        <v>78</v>
      </c>
      <c r="B62" s="2" t="s">
        <v>83</v>
      </c>
      <c r="C62" s="2" t="s">
        <v>23</v>
      </c>
      <c r="D62" s="2" t="s">
        <v>52</v>
      </c>
      <c r="E62" s="4">
        <v>-352797390</v>
      </c>
      <c r="F62" s="4">
        <v>54875118</v>
      </c>
      <c r="H62" s="4"/>
      <c r="I62" s="4"/>
      <c r="J62" s="4">
        <v>26018649</v>
      </c>
    </row>
    <row r="63" spans="1:10" x14ac:dyDescent="0.25">
      <c r="A63" s="1" t="s">
        <v>78</v>
      </c>
      <c r="B63" s="2" t="s">
        <v>84</v>
      </c>
      <c r="C63" s="2" t="s">
        <v>24</v>
      </c>
      <c r="D63" s="2" t="s">
        <v>51</v>
      </c>
      <c r="E63" s="4">
        <v>12428311</v>
      </c>
      <c r="F63" s="4">
        <v>-31723250</v>
      </c>
      <c r="H63" s="4"/>
      <c r="I63" s="4"/>
      <c r="J63" s="4">
        <v>20000000</v>
      </c>
    </row>
    <row r="64" spans="1:10" x14ac:dyDescent="0.25">
      <c r="A64" s="1" t="s">
        <v>78</v>
      </c>
      <c r="B64" s="2" t="s">
        <v>85</v>
      </c>
      <c r="C64" s="2" t="s">
        <v>24</v>
      </c>
      <c r="D64" s="2" t="s">
        <v>28</v>
      </c>
      <c r="E64" s="4">
        <v>0</v>
      </c>
      <c r="F64" s="4">
        <v>0</v>
      </c>
      <c r="H64" s="4">
        <v>17624</v>
      </c>
      <c r="I64" s="4"/>
      <c r="J64" s="4"/>
    </row>
    <row r="65" spans="1:10" x14ac:dyDescent="0.25">
      <c r="A65" s="1" t="s">
        <v>78</v>
      </c>
      <c r="B65" s="2" t="s">
        <v>86</v>
      </c>
      <c r="C65" s="2" t="s">
        <v>24</v>
      </c>
      <c r="D65" s="2" t="s">
        <v>50</v>
      </c>
      <c r="E65" s="4">
        <v>13846608</v>
      </c>
      <c r="F65" s="4">
        <v>-925276</v>
      </c>
      <c r="H65" s="4"/>
      <c r="I65" s="4"/>
      <c r="J65" s="4"/>
    </row>
    <row r="66" spans="1:10" x14ac:dyDescent="0.25">
      <c r="A66" s="1" t="s">
        <v>78</v>
      </c>
      <c r="B66" s="2" t="s">
        <v>87</v>
      </c>
      <c r="C66" s="2" t="s">
        <v>24</v>
      </c>
      <c r="D66" s="2" t="s">
        <v>69</v>
      </c>
      <c r="E66" s="4">
        <v>-1714752</v>
      </c>
      <c r="F66" s="4">
        <v>62506</v>
      </c>
      <c r="H66" s="4"/>
      <c r="I66" s="4"/>
      <c r="J66" s="4"/>
    </row>
    <row r="67" spans="1:10" x14ac:dyDescent="0.25">
      <c r="A67" s="1" t="s">
        <v>78</v>
      </c>
      <c r="B67" s="2" t="s">
        <v>88</v>
      </c>
      <c r="C67" s="2" t="s">
        <v>24</v>
      </c>
      <c r="D67" s="2" t="s">
        <v>25</v>
      </c>
      <c r="E67" s="4">
        <v>134359042</v>
      </c>
      <c r="F67" s="4">
        <v>-4690534</v>
      </c>
    </row>
    <row r="68" spans="1:10" x14ac:dyDescent="0.25">
      <c r="A68" s="1" t="s">
        <v>78</v>
      </c>
      <c r="B68" s="2" t="s">
        <v>89</v>
      </c>
      <c r="C68" s="2" t="s">
        <v>24</v>
      </c>
      <c r="D68" s="2" t="s">
        <v>25</v>
      </c>
      <c r="E68" s="4">
        <v>185159930</v>
      </c>
      <c r="F68" s="4">
        <v>6976696</v>
      </c>
    </row>
    <row r="69" spans="1:10" x14ac:dyDescent="0.25">
      <c r="A69" s="1" t="s">
        <v>78</v>
      </c>
      <c r="B69" s="2" t="s">
        <v>90</v>
      </c>
      <c r="C69" s="2" t="s">
        <v>24</v>
      </c>
      <c r="D69" s="2" t="s">
        <v>30</v>
      </c>
      <c r="E69" s="4">
        <v>338000</v>
      </c>
      <c r="F69" s="4">
        <v>-465000</v>
      </c>
    </row>
    <row r="70" spans="1:10" x14ac:dyDescent="0.25">
      <c r="A70" s="1" t="s">
        <v>78</v>
      </c>
      <c r="B70" s="2" t="s">
        <v>91</v>
      </c>
      <c r="C70" s="2" t="s">
        <v>24</v>
      </c>
      <c r="D70" s="2" t="s">
        <v>25</v>
      </c>
      <c r="E70" s="4">
        <v>232002027</v>
      </c>
      <c r="F70" s="4">
        <v>2789741</v>
      </c>
    </row>
    <row r="71" spans="1:10" x14ac:dyDescent="0.25">
      <c r="A71" s="1" t="s">
        <v>78</v>
      </c>
      <c r="B71" s="2" t="s">
        <v>92</v>
      </c>
      <c r="C71" s="2" t="s">
        <v>24</v>
      </c>
      <c r="D71" s="2" t="s">
        <v>32</v>
      </c>
      <c r="E71" s="4">
        <v>-11453431</v>
      </c>
      <c r="F71" s="4">
        <v>-9694727</v>
      </c>
    </row>
    <row r="72" spans="1:10" x14ac:dyDescent="0.25">
      <c r="A72" s="1" t="s">
        <v>78</v>
      </c>
      <c r="B72" s="2" t="s">
        <v>93</v>
      </c>
      <c r="C72" s="2" t="s">
        <v>24</v>
      </c>
      <c r="D72" s="2" t="s">
        <v>68</v>
      </c>
      <c r="E72" s="4">
        <v>26550</v>
      </c>
      <c r="F72" s="4">
        <v>-32754</v>
      </c>
      <c r="G72" s="4"/>
      <c r="H72" s="4"/>
      <c r="I72" s="4"/>
      <c r="J72" s="4"/>
    </row>
    <row r="73" spans="1:10" x14ac:dyDescent="0.25">
      <c r="A73" s="1" t="s">
        <v>78</v>
      </c>
      <c r="B73" s="2" t="s">
        <v>94</v>
      </c>
      <c r="C73" s="2" t="s">
        <v>24</v>
      </c>
      <c r="D73" s="2" t="s">
        <v>29</v>
      </c>
      <c r="E73" s="4">
        <v>2275690000</v>
      </c>
      <c r="F73" s="4">
        <v>115762000</v>
      </c>
      <c r="G73" s="4"/>
      <c r="H73" s="4"/>
      <c r="I73" s="4"/>
      <c r="J73" s="4"/>
    </row>
    <row r="74" spans="1:10" x14ac:dyDescent="0.25">
      <c r="A74" s="1" t="s">
        <v>95</v>
      </c>
      <c r="B74" s="2" t="s">
        <v>96</v>
      </c>
      <c r="C74" s="2" t="s">
        <v>23</v>
      </c>
      <c r="D74" s="2" t="s">
        <v>32</v>
      </c>
      <c r="E74" s="4">
        <v>5989808.6500000004</v>
      </c>
      <c r="F74" s="4">
        <v>-460681.72</v>
      </c>
      <c r="G74" s="4"/>
      <c r="H74" s="4"/>
      <c r="I74" s="4">
        <v>65741109.520000003</v>
      </c>
      <c r="J74" s="4"/>
    </row>
    <row r="75" spans="1:10" x14ac:dyDescent="0.25">
      <c r="A75" s="1" t="s">
        <v>95</v>
      </c>
      <c r="B75" s="2" t="s">
        <v>97</v>
      </c>
      <c r="C75" s="2" t="s">
        <v>23</v>
      </c>
      <c r="D75" s="2" t="s">
        <v>101</v>
      </c>
      <c r="E75" s="4">
        <v>-72617052.640000001</v>
      </c>
      <c r="F75" s="4">
        <v>-4954769.6900000004</v>
      </c>
      <c r="G75" s="4"/>
      <c r="H75" s="4"/>
      <c r="I75" s="4">
        <v>842558155.92999995</v>
      </c>
      <c r="J75" s="4"/>
    </row>
    <row r="76" spans="1:10" x14ac:dyDescent="0.25">
      <c r="A76" s="1" t="s">
        <v>95</v>
      </c>
      <c r="B76" s="2" t="s">
        <v>98</v>
      </c>
      <c r="C76" s="2" t="s">
        <v>24</v>
      </c>
      <c r="D76" s="2" t="s">
        <v>29</v>
      </c>
      <c r="E76" s="4">
        <v>830609</v>
      </c>
      <c r="F76" s="4">
        <v>-170926</v>
      </c>
      <c r="G76" s="4"/>
      <c r="H76" s="4"/>
      <c r="I76" s="4"/>
      <c r="J76" s="4">
        <v>350523</v>
      </c>
    </row>
    <row r="77" spans="1:10" x14ac:dyDescent="0.25">
      <c r="A77" s="1" t="s">
        <v>95</v>
      </c>
      <c r="B77" s="2" t="s">
        <v>99</v>
      </c>
      <c r="C77" s="2" t="s">
        <v>24</v>
      </c>
      <c r="D77" s="2" t="s">
        <v>31</v>
      </c>
      <c r="E77" s="4">
        <v>457045</v>
      </c>
      <c r="F77" s="4">
        <v>61788</v>
      </c>
      <c r="G77" s="4"/>
      <c r="H77" s="4"/>
      <c r="I77" s="4"/>
      <c r="J77" s="4">
        <v>277125</v>
      </c>
    </row>
    <row r="78" spans="1:10" x14ac:dyDescent="0.25">
      <c r="A78" s="1" t="s">
        <v>95</v>
      </c>
      <c r="B78" s="2" t="s">
        <v>100</v>
      </c>
      <c r="C78" s="2" t="s">
        <v>24</v>
      </c>
      <c r="D78" s="2" t="s">
        <v>30</v>
      </c>
      <c r="E78" s="4">
        <v>13478448.609999999</v>
      </c>
      <c r="F78" s="4">
        <v>15897794.449999999</v>
      </c>
      <c r="G78" s="4">
        <v>4053937.58</v>
      </c>
      <c r="H78" s="4"/>
      <c r="I78" s="4"/>
      <c r="J78" s="4"/>
    </row>
    <row r="79" spans="1:10" x14ac:dyDescent="0.25">
      <c r="A79" s="1" t="s">
        <v>102</v>
      </c>
      <c r="B79" s="2" t="s">
        <v>35</v>
      </c>
      <c r="G79" s="4"/>
      <c r="H79" s="4"/>
      <c r="I79" s="4"/>
      <c r="J79" s="4"/>
    </row>
    <row r="80" spans="1:10" x14ac:dyDescent="0.25">
      <c r="A80" s="1" t="s">
        <v>103</v>
      </c>
      <c r="B80" s="2" t="s">
        <v>104</v>
      </c>
      <c r="C80" s="2" t="s">
        <v>23</v>
      </c>
      <c r="D80" s="2" t="s">
        <v>50</v>
      </c>
      <c r="E80" s="4">
        <v>-759827289.84000003</v>
      </c>
      <c r="F80" s="4">
        <v>0</v>
      </c>
      <c r="G80" s="4"/>
      <c r="H80" s="4"/>
      <c r="I80" s="4"/>
      <c r="J80" s="4"/>
    </row>
    <row r="81" spans="1:10" x14ac:dyDescent="0.25">
      <c r="A81" s="1" t="s">
        <v>103</v>
      </c>
      <c r="B81" s="2" t="s">
        <v>105</v>
      </c>
      <c r="C81" s="2" t="s">
        <v>23</v>
      </c>
      <c r="D81" s="2" t="s">
        <v>31</v>
      </c>
      <c r="E81" s="4">
        <v>236207.51</v>
      </c>
      <c r="F81" s="4">
        <v>-2500</v>
      </c>
      <c r="G81" s="4"/>
      <c r="H81" s="4"/>
      <c r="I81" s="4">
        <v>19796.93</v>
      </c>
      <c r="J81" s="4"/>
    </row>
    <row r="82" spans="1:10" x14ac:dyDescent="0.25">
      <c r="A82" s="1" t="s">
        <v>103</v>
      </c>
      <c r="B82" s="2" t="s">
        <v>106</v>
      </c>
      <c r="C82" s="2" t="s">
        <v>24</v>
      </c>
      <c r="D82" s="2" t="s">
        <v>29</v>
      </c>
      <c r="E82" s="4">
        <v>761057474.25999999</v>
      </c>
      <c r="F82" s="4">
        <v>95490543.569999993</v>
      </c>
      <c r="G82" s="4">
        <v>33254.46</v>
      </c>
      <c r="H82" s="4"/>
      <c r="I82" s="4"/>
      <c r="J82" s="4"/>
    </row>
    <row r="83" spans="1:10" x14ac:dyDescent="0.25">
      <c r="A83" s="1" t="s">
        <v>103</v>
      </c>
      <c r="B83" s="2" t="s">
        <v>107</v>
      </c>
      <c r="C83" s="2" t="s">
        <v>24</v>
      </c>
      <c r="D83" s="2" t="s">
        <v>30</v>
      </c>
      <c r="E83" s="4">
        <v>24457603.91</v>
      </c>
      <c r="F83" s="4">
        <v>12736020.060000001</v>
      </c>
      <c r="G83" s="4">
        <v>7897611.5300000003</v>
      </c>
      <c r="H83" s="4"/>
      <c r="I83" s="4"/>
      <c r="J83" s="4"/>
    </row>
    <row r="84" spans="1:10" x14ac:dyDescent="0.25">
      <c r="A84" s="1" t="s">
        <v>103</v>
      </c>
      <c r="B84" s="2" t="s">
        <v>108</v>
      </c>
      <c r="C84" s="2" t="s">
        <v>24</v>
      </c>
      <c r="D84" s="2" t="s">
        <v>50</v>
      </c>
      <c r="E84" s="4">
        <v>-532686.15</v>
      </c>
      <c r="F84" s="4">
        <v>389670.45</v>
      </c>
      <c r="G84" s="4"/>
      <c r="H84" s="4"/>
      <c r="I84" s="4"/>
      <c r="J84" s="4"/>
    </row>
    <row r="85" spans="1:10" x14ac:dyDescent="0.25">
      <c r="A85" s="10" t="s">
        <v>109</v>
      </c>
      <c r="B85" s="2" t="s">
        <v>201</v>
      </c>
      <c r="C85" s="2" t="s">
        <v>23</v>
      </c>
      <c r="E85" s="4" t="s">
        <v>208</v>
      </c>
      <c r="F85" s="4">
        <v>-1255376</v>
      </c>
      <c r="G85" s="4"/>
      <c r="H85" s="4"/>
      <c r="I85" s="4"/>
      <c r="J85" s="4"/>
    </row>
    <row r="86" spans="1:10" x14ac:dyDescent="0.25">
      <c r="A86" s="10" t="s">
        <v>109</v>
      </c>
      <c r="B86" s="2" t="s">
        <v>202</v>
      </c>
      <c r="C86" s="2" t="s">
        <v>23</v>
      </c>
      <c r="D86" s="2" t="s">
        <v>27</v>
      </c>
      <c r="E86" s="4">
        <v>-88265732.400000006</v>
      </c>
      <c r="F86" s="4">
        <v>-2724744.58</v>
      </c>
      <c r="G86" s="4"/>
      <c r="H86" s="4"/>
      <c r="I86" s="4"/>
      <c r="J86" s="4"/>
    </row>
    <row r="87" spans="1:10" x14ac:dyDescent="0.25">
      <c r="A87" s="10" t="s">
        <v>109</v>
      </c>
      <c r="B87" s="2" t="s">
        <v>203</v>
      </c>
      <c r="C87" s="2" t="s">
        <v>23</v>
      </c>
      <c r="D87" s="2" t="s">
        <v>30</v>
      </c>
      <c r="E87" s="4" t="s">
        <v>209</v>
      </c>
      <c r="F87" s="4">
        <v>2927968</v>
      </c>
      <c r="G87" s="4"/>
      <c r="H87" s="4"/>
      <c r="I87" s="4">
        <v>4145623.09</v>
      </c>
      <c r="J87" s="4"/>
    </row>
    <row r="88" spans="1:10" x14ac:dyDescent="0.25">
      <c r="A88" s="10" t="s">
        <v>109</v>
      </c>
      <c r="B88" s="2" t="s">
        <v>204</v>
      </c>
      <c r="C88" s="2" t="s">
        <v>23</v>
      </c>
      <c r="D88" s="2" t="s">
        <v>31</v>
      </c>
      <c r="E88" s="4">
        <v>0</v>
      </c>
      <c r="F88" s="4">
        <v>0</v>
      </c>
      <c r="G88" s="4"/>
      <c r="H88" s="4"/>
      <c r="I88" s="4">
        <v>0</v>
      </c>
      <c r="J88" s="4"/>
    </row>
    <row r="89" spans="1:10" x14ac:dyDescent="0.25">
      <c r="A89" s="10" t="s">
        <v>109</v>
      </c>
      <c r="B89" s="2" t="s">
        <v>205</v>
      </c>
      <c r="C89" s="2" t="s">
        <v>23</v>
      </c>
      <c r="D89" s="2" t="s">
        <v>52</v>
      </c>
      <c r="E89" s="4">
        <v>-6249285.3499999996</v>
      </c>
      <c r="F89" s="4">
        <v>-191794.2</v>
      </c>
      <c r="G89" s="4"/>
      <c r="H89" s="4"/>
      <c r="I89" s="4">
        <v>14541744.480800018</v>
      </c>
      <c r="J89" s="4"/>
    </row>
    <row r="90" spans="1:10" x14ac:dyDescent="0.25">
      <c r="A90" s="10" t="s">
        <v>109</v>
      </c>
      <c r="B90" s="2" t="s">
        <v>206</v>
      </c>
      <c r="C90" s="2" t="s">
        <v>23</v>
      </c>
      <c r="D90" s="2" t="s">
        <v>29</v>
      </c>
      <c r="E90" s="4">
        <v>-57300535</v>
      </c>
      <c r="F90" s="4">
        <v>-12856381</v>
      </c>
      <c r="G90" s="4"/>
      <c r="H90" s="4">
        <v>259046939</v>
      </c>
      <c r="I90" s="4">
        <v>21532108</v>
      </c>
      <c r="J90" s="4"/>
    </row>
    <row r="91" spans="1:10" x14ac:dyDescent="0.25">
      <c r="A91" s="10" t="s">
        <v>109</v>
      </c>
      <c r="B91" s="2" t="s">
        <v>207</v>
      </c>
      <c r="C91" s="2" t="s">
        <v>24</v>
      </c>
      <c r="D91" s="2" t="s">
        <v>28</v>
      </c>
      <c r="E91" s="4">
        <v>12980955.85</v>
      </c>
      <c r="F91" s="4">
        <v>-4164680.67</v>
      </c>
      <c r="G91" s="4"/>
      <c r="H91" s="4"/>
      <c r="I91" s="4"/>
      <c r="J91" s="4">
        <v>954440</v>
      </c>
    </row>
    <row r="92" spans="1:10" x14ac:dyDescent="0.25">
      <c r="A92" s="10" t="s">
        <v>110</v>
      </c>
      <c r="B92" s="11" t="s">
        <v>217</v>
      </c>
      <c r="C92" s="2" t="s">
        <v>23</v>
      </c>
      <c r="D92" s="2" t="s">
        <v>25</v>
      </c>
      <c r="E92" s="4">
        <v>23952749.640000001</v>
      </c>
      <c r="F92" s="4">
        <v>-282405.63</v>
      </c>
      <c r="G92" s="4"/>
      <c r="H92" s="4"/>
      <c r="I92" s="4"/>
      <c r="J92" s="4"/>
    </row>
    <row r="93" spans="1:10" x14ac:dyDescent="0.25">
      <c r="A93" s="10" t="s">
        <v>110</v>
      </c>
      <c r="B93" s="2" t="s">
        <v>218</v>
      </c>
      <c r="C93" s="2" t="s">
        <v>24</v>
      </c>
      <c r="D93" s="2" t="s">
        <v>31</v>
      </c>
      <c r="E93" s="4">
        <v>1217292101.8099999</v>
      </c>
      <c r="F93" s="4">
        <v>308324453.74000001</v>
      </c>
      <c r="G93" s="4">
        <v>123301078.59999999</v>
      </c>
      <c r="H93" s="4"/>
      <c r="I93" s="4"/>
      <c r="J93" s="4"/>
    </row>
    <row r="94" spans="1:10" x14ac:dyDescent="0.25">
      <c r="A94" s="10" t="s">
        <v>110</v>
      </c>
      <c r="B94" s="2" t="s">
        <v>219</v>
      </c>
      <c r="C94" s="2" t="s">
        <v>23</v>
      </c>
      <c r="D94" s="2" t="s">
        <v>68</v>
      </c>
      <c r="E94" s="4">
        <v>43182470.280000001</v>
      </c>
      <c r="F94" s="4">
        <v>31946080.07</v>
      </c>
      <c r="G94" s="4"/>
      <c r="H94" s="4">
        <v>4955.22</v>
      </c>
      <c r="I94" s="4">
        <v>9326086.9299999997</v>
      </c>
      <c r="J94" s="4"/>
    </row>
    <row r="95" spans="1:10" x14ac:dyDescent="0.25">
      <c r="A95" s="10" t="s">
        <v>110</v>
      </c>
      <c r="B95" s="2" t="s">
        <v>220</v>
      </c>
      <c r="C95" s="2" t="s">
        <v>23</v>
      </c>
      <c r="D95" s="2" t="s">
        <v>50</v>
      </c>
      <c r="E95" s="4">
        <v>3797349.93</v>
      </c>
      <c r="F95" s="4">
        <v>1984250.19</v>
      </c>
      <c r="G95" s="4"/>
      <c r="H95" s="4">
        <v>522707.51</v>
      </c>
      <c r="I95" s="4">
        <v>12611295.779999999</v>
      </c>
      <c r="J95" s="4"/>
    </row>
    <row r="96" spans="1:10" x14ac:dyDescent="0.25">
      <c r="A96" s="10" t="s">
        <v>110</v>
      </c>
      <c r="B96" s="2" t="s">
        <v>221</v>
      </c>
      <c r="C96" s="2" t="s">
        <v>23</v>
      </c>
      <c r="D96" s="2" t="s">
        <v>25</v>
      </c>
      <c r="E96" s="4">
        <v>56584255.280000001</v>
      </c>
      <c r="F96" s="4">
        <v>5324735.5599999996</v>
      </c>
      <c r="G96" s="4"/>
      <c r="H96" s="4">
        <v>118756.21</v>
      </c>
      <c r="I96" s="4">
        <v>4237079.03</v>
      </c>
      <c r="J96" s="4"/>
    </row>
    <row r="97" spans="1:10" x14ac:dyDescent="0.25">
      <c r="A97" s="10" t="s">
        <v>110</v>
      </c>
      <c r="B97" s="2" t="s">
        <v>222</v>
      </c>
      <c r="C97" s="2" t="s">
        <v>23</v>
      </c>
      <c r="D97" s="2" t="s">
        <v>26</v>
      </c>
      <c r="E97" s="4">
        <v>116044140.92</v>
      </c>
      <c r="F97" s="4">
        <v>13534134.359999999</v>
      </c>
      <c r="G97" s="4"/>
      <c r="H97" s="4">
        <v>621890.07999999996</v>
      </c>
      <c r="I97" s="4">
        <v>72347464.170000002</v>
      </c>
      <c r="J97" s="4"/>
    </row>
    <row r="98" spans="1:10" x14ac:dyDescent="0.25">
      <c r="A98" s="10" t="s">
        <v>110</v>
      </c>
      <c r="B98" s="2" t="s">
        <v>223</v>
      </c>
      <c r="C98" s="2" t="s">
        <v>24</v>
      </c>
      <c r="D98" s="2" t="s">
        <v>29</v>
      </c>
      <c r="E98" s="4">
        <v>379488240.06999999</v>
      </c>
      <c r="F98" s="4">
        <v>-244414753.21000001</v>
      </c>
      <c r="G98" s="4"/>
      <c r="H98" s="4">
        <v>3331544.89</v>
      </c>
      <c r="I98" s="4"/>
      <c r="J98" s="4">
        <v>150117300.06</v>
      </c>
    </row>
    <row r="99" spans="1:10" x14ac:dyDescent="0.25">
      <c r="A99" s="10" t="s">
        <v>110</v>
      </c>
      <c r="B99" s="2" t="s">
        <v>224</v>
      </c>
      <c r="C99" s="2" t="s">
        <v>23</v>
      </c>
      <c r="D99" s="2" t="s">
        <v>27</v>
      </c>
      <c r="E99" s="4">
        <v>23735738.079999998</v>
      </c>
      <c r="F99" s="4">
        <v>6686976.0499999998</v>
      </c>
      <c r="G99" s="4"/>
      <c r="H99" s="4">
        <v>711616.71</v>
      </c>
      <c r="I99" s="4">
        <v>120279589.23999999</v>
      </c>
      <c r="J99" s="4"/>
    </row>
    <row r="100" spans="1:10" s="11" customFormat="1" x14ac:dyDescent="0.25">
      <c r="A100" s="12" t="s">
        <v>110</v>
      </c>
      <c r="B100" s="11" t="s">
        <v>225</v>
      </c>
      <c r="C100" s="11" t="s">
        <v>23</v>
      </c>
      <c r="D100" s="11" t="s">
        <v>30</v>
      </c>
      <c r="E100" s="4">
        <v>656000</v>
      </c>
      <c r="F100" s="4">
        <v>1080000</v>
      </c>
      <c r="G100" s="4"/>
      <c r="H100" s="4"/>
      <c r="I100" s="4"/>
      <c r="J100" s="4"/>
    </row>
    <row r="101" spans="1:10" s="11" customFormat="1" x14ac:dyDescent="0.25">
      <c r="A101" s="12" t="s">
        <v>110</v>
      </c>
      <c r="B101" s="11" t="s">
        <v>226</v>
      </c>
      <c r="C101" s="2" t="s">
        <v>23</v>
      </c>
      <c r="D101" s="11" t="s">
        <v>52</v>
      </c>
      <c r="E101" s="4">
        <v>29776242.68</v>
      </c>
      <c r="F101" s="4">
        <v>-1871041.47</v>
      </c>
      <c r="G101" s="4"/>
      <c r="H101" s="4"/>
      <c r="I101" s="4">
        <v>53863663.200000003</v>
      </c>
      <c r="J101" s="4"/>
    </row>
    <row r="102" spans="1:10" x14ac:dyDescent="0.25">
      <c r="A102" s="1" t="s">
        <v>111</v>
      </c>
      <c r="B102" s="2" t="s">
        <v>35</v>
      </c>
    </row>
    <row r="103" spans="1:10" x14ac:dyDescent="0.25">
      <c r="A103" s="1" t="s">
        <v>112</v>
      </c>
      <c r="B103" s="2" t="s">
        <v>113</v>
      </c>
      <c r="C103" s="2" t="s">
        <v>23</v>
      </c>
      <c r="D103" s="2" t="s">
        <v>31</v>
      </c>
      <c r="E103" s="4">
        <v>53467395</v>
      </c>
      <c r="F103" s="4">
        <v>-3145904</v>
      </c>
      <c r="G103" s="4"/>
      <c r="H103" s="4">
        <v>1675033.97</v>
      </c>
      <c r="I103" s="4">
        <v>54479571.460000001</v>
      </c>
      <c r="J103" s="4" t="s">
        <v>128</v>
      </c>
    </row>
    <row r="104" spans="1:10" x14ac:dyDescent="0.25">
      <c r="A104" s="1" t="s">
        <v>112</v>
      </c>
      <c r="B104" s="2" t="s">
        <v>114</v>
      </c>
      <c r="C104" s="2" t="s">
        <v>23</v>
      </c>
      <c r="D104" s="2" t="s">
        <v>68</v>
      </c>
      <c r="E104" s="4">
        <v>-142418829</v>
      </c>
      <c r="F104" s="4">
        <v>-31152109</v>
      </c>
      <c r="G104" s="4"/>
      <c r="H104" s="4">
        <v>202799734</v>
      </c>
      <c r="I104" s="4">
        <v>166248003</v>
      </c>
      <c r="J104" s="4" t="s">
        <v>128</v>
      </c>
    </row>
    <row r="105" spans="1:10" x14ac:dyDescent="0.25">
      <c r="A105" s="1" t="s">
        <v>112</v>
      </c>
      <c r="B105" s="2" t="s">
        <v>115</v>
      </c>
      <c r="C105" s="2" t="s">
        <v>23</v>
      </c>
      <c r="D105" s="2" t="s">
        <v>33</v>
      </c>
      <c r="E105" s="4">
        <v>5498589</v>
      </c>
      <c r="F105" s="4">
        <v>1655960</v>
      </c>
      <c r="G105" s="4"/>
      <c r="H105" s="4">
        <v>240313</v>
      </c>
      <c r="I105" s="4">
        <v>4600054</v>
      </c>
      <c r="J105" s="4" t="s">
        <v>128</v>
      </c>
    </row>
    <row r="106" spans="1:10" x14ac:dyDescent="0.25">
      <c r="A106" s="1" t="s">
        <v>112</v>
      </c>
      <c r="B106" s="2" t="s">
        <v>116</v>
      </c>
      <c r="C106" s="2" t="s">
        <v>23</v>
      </c>
      <c r="D106" s="2" t="s">
        <v>26</v>
      </c>
      <c r="E106" s="4">
        <v>40683186</v>
      </c>
      <c r="F106" s="4">
        <v>-7747883</v>
      </c>
      <c r="G106" s="4"/>
      <c r="H106" s="4">
        <v>37504179</v>
      </c>
      <c r="I106" s="4">
        <v>96473246</v>
      </c>
      <c r="J106" s="4" t="s">
        <v>128</v>
      </c>
    </row>
    <row r="107" spans="1:10" x14ac:dyDescent="0.25">
      <c r="A107" s="1" t="s">
        <v>112</v>
      </c>
      <c r="B107" s="2" t="s">
        <v>117</v>
      </c>
      <c r="C107" s="2" t="s">
        <v>23</v>
      </c>
      <c r="D107" s="2" t="s">
        <v>31</v>
      </c>
      <c r="E107" s="4">
        <v>170941929</v>
      </c>
      <c r="F107" s="4">
        <v>4718163</v>
      </c>
      <c r="G107" s="4"/>
      <c r="H107" s="4" t="s">
        <v>128</v>
      </c>
      <c r="I107" s="4">
        <v>73291133</v>
      </c>
      <c r="J107" s="4" t="s">
        <v>128</v>
      </c>
    </row>
    <row r="108" spans="1:10" x14ac:dyDescent="0.25">
      <c r="A108" s="1" t="s">
        <v>112</v>
      </c>
      <c r="B108" s="2" t="s">
        <v>118</v>
      </c>
      <c r="C108" s="2" t="s">
        <v>23</v>
      </c>
      <c r="D108" s="2" t="s">
        <v>68</v>
      </c>
      <c r="E108" s="4">
        <v>1387538</v>
      </c>
      <c r="F108" s="4">
        <v>858513</v>
      </c>
      <c r="G108" s="4"/>
      <c r="H108" s="4" t="s">
        <v>128</v>
      </c>
      <c r="I108" s="4">
        <v>2386838</v>
      </c>
      <c r="J108" s="4" t="s">
        <v>128</v>
      </c>
    </row>
    <row r="109" spans="1:10" x14ac:dyDescent="0.25">
      <c r="A109" s="1" t="s">
        <v>112</v>
      </c>
      <c r="B109" s="2" t="s">
        <v>119</v>
      </c>
      <c r="C109" s="2" t="s">
        <v>23</v>
      </c>
      <c r="D109" s="2" t="s">
        <v>31</v>
      </c>
      <c r="E109" s="4">
        <v>-354813900</v>
      </c>
      <c r="F109" s="4">
        <v>-214520810</v>
      </c>
      <c r="G109" s="4"/>
      <c r="H109" s="4">
        <v>88938382</v>
      </c>
      <c r="I109" s="4">
        <v>88806024</v>
      </c>
      <c r="J109" s="4">
        <v>20453416</v>
      </c>
    </row>
    <row r="110" spans="1:10" x14ac:dyDescent="0.25">
      <c r="A110" s="1" t="s">
        <v>112</v>
      </c>
      <c r="B110" s="2" t="s">
        <v>120</v>
      </c>
      <c r="C110" s="2" t="s">
        <v>24</v>
      </c>
      <c r="D110" s="2" t="s">
        <v>28</v>
      </c>
      <c r="E110" s="4">
        <v>48345000</v>
      </c>
      <c r="F110" s="4">
        <v>-384000</v>
      </c>
      <c r="G110" s="4"/>
      <c r="H110" s="4"/>
      <c r="I110" s="4"/>
      <c r="J110" s="4" t="s">
        <v>128</v>
      </c>
    </row>
    <row r="111" spans="1:10" x14ac:dyDescent="0.25">
      <c r="A111" s="1" t="s">
        <v>112</v>
      </c>
      <c r="B111" s="2" t="s">
        <v>121</v>
      </c>
      <c r="C111" s="2" t="s">
        <v>24</v>
      </c>
      <c r="D111" s="2" t="s">
        <v>31</v>
      </c>
      <c r="E111" s="4">
        <v>65229547</v>
      </c>
      <c r="F111" s="4">
        <v>-6082458</v>
      </c>
      <c r="G111" s="4"/>
      <c r="H111" s="4"/>
      <c r="I111" s="4"/>
      <c r="J111" s="4" t="s">
        <v>128</v>
      </c>
    </row>
    <row r="112" spans="1:10" x14ac:dyDescent="0.25">
      <c r="A112" s="1" t="s">
        <v>112</v>
      </c>
      <c r="B112" s="2" t="s">
        <v>122</v>
      </c>
      <c r="C112" s="2" t="s">
        <v>24</v>
      </c>
      <c r="D112" s="2" t="s">
        <v>50</v>
      </c>
      <c r="E112" s="4">
        <v>5658384825.4899998</v>
      </c>
      <c r="F112" s="4">
        <v>194227636.91999999</v>
      </c>
      <c r="G112" s="4"/>
      <c r="H112" s="4"/>
      <c r="I112" s="4"/>
      <c r="J112" s="4">
        <v>513906733.42000002</v>
      </c>
    </row>
    <row r="113" spans="1:10" x14ac:dyDescent="0.25">
      <c r="A113" s="1" t="s">
        <v>112</v>
      </c>
      <c r="B113" s="2" t="s">
        <v>123</v>
      </c>
      <c r="C113" s="2" t="s">
        <v>24</v>
      </c>
      <c r="D113" s="2" t="s">
        <v>31</v>
      </c>
      <c r="E113" s="4">
        <v>110350557</v>
      </c>
      <c r="F113" s="4">
        <v>7646492.1200000001</v>
      </c>
      <c r="G113" s="4"/>
      <c r="H113" s="4"/>
      <c r="I113" s="4"/>
      <c r="J113" s="4" t="s">
        <v>128</v>
      </c>
    </row>
    <row r="114" spans="1:10" x14ac:dyDescent="0.25">
      <c r="A114" s="1" t="s">
        <v>112</v>
      </c>
      <c r="B114" s="2" t="s">
        <v>124</v>
      </c>
      <c r="C114" s="2" t="s">
        <v>24</v>
      </c>
      <c r="D114" s="2" t="s">
        <v>31</v>
      </c>
      <c r="E114" s="4">
        <v>3100209000</v>
      </c>
      <c r="F114" s="4">
        <v>36718000</v>
      </c>
      <c r="G114" s="4"/>
      <c r="H114" s="4"/>
      <c r="I114" s="4"/>
      <c r="J114" s="4">
        <v>3170000</v>
      </c>
    </row>
    <row r="115" spans="1:10" x14ac:dyDescent="0.25">
      <c r="A115" s="1" t="s">
        <v>112</v>
      </c>
      <c r="B115" s="2" t="s">
        <v>125</v>
      </c>
      <c r="C115" s="2" t="s">
        <v>24</v>
      </c>
      <c r="D115" s="2" t="s">
        <v>25</v>
      </c>
      <c r="E115" s="4">
        <v>180811373</v>
      </c>
      <c r="F115" s="4">
        <v>2621588</v>
      </c>
      <c r="G115" s="4"/>
      <c r="H115" s="4"/>
      <c r="I115" s="4"/>
      <c r="J115" s="4" t="s">
        <v>128</v>
      </c>
    </row>
    <row r="116" spans="1:10" x14ac:dyDescent="0.25">
      <c r="A116" s="1" t="s">
        <v>112</v>
      </c>
      <c r="B116" s="2" t="s">
        <v>126</v>
      </c>
      <c r="C116" s="2" t="s">
        <v>24</v>
      </c>
      <c r="D116" s="2" t="s">
        <v>69</v>
      </c>
      <c r="E116" s="4">
        <v>282092540</v>
      </c>
      <c r="F116" s="4">
        <v>81625590</v>
      </c>
      <c r="G116" s="4">
        <v>9484633.5299999993</v>
      </c>
      <c r="H116" s="4"/>
      <c r="I116" s="4"/>
      <c r="J116" s="4">
        <v>2362872.48</v>
      </c>
    </row>
    <row r="117" spans="1:10" x14ac:dyDescent="0.25">
      <c r="A117" s="1" t="s">
        <v>112</v>
      </c>
      <c r="B117" s="2" t="s">
        <v>127</v>
      </c>
      <c r="C117" s="2" t="s">
        <v>24</v>
      </c>
      <c r="D117" s="2" t="s">
        <v>31</v>
      </c>
      <c r="E117" s="4">
        <v>43354306</v>
      </c>
      <c r="F117" s="4">
        <v>-24589173</v>
      </c>
      <c r="G117" s="4"/>
      <c r="H117" s="4"/>
      <c r="I117" s="4"/>
      <c r="J117" s="4">
        <v>2450000</v>
      </c>
    </row>
    <row r="118" spans="1:10" x14ac:dyDescent="0.25">
      <c r="A118" s="1" t="s">
        <v>129</v>
      </c>
      <c r="B118" s="2" t="s">
        <v>35</v>
      </c>
    </row>
    <row r="119" spans="1:10" x14ac:dyDescent="0.25">
      <c r="A119" s="1" t="s">
        <v>130</v>
      </c>
      <c r="B119" s="2" t="s">
        <v>131</v>
      </c>
      <c r="C119" s="2" t="s">
        <v>24</v>
      </c>
      <c r="D119" s="2" t="s">
        <v>50</v>
      </c>
      <c r="E119" s="4">
        <v>-56064346</v>
      </c>
      <c r="F119" s="4">
        <v>-14400312</v>
      </c>
      <c r="G119" s="4">
        <v>0</v>
      </c>
      <c r="H119" s="4"/>
      <c r="I119" s="4">
        <v>0</v>
      </c>
      <c r="J119" s="4">
        <v>0</v>
      </c>
    </row>
    <row r="120" spans="1:10" x14ac:dyDescent="0.25">
      <c r="A120" s="1" t="s">
        <v>130</v>
      </c>
      <c r="B120" s="2" t="s">
        <v>132</v>
      </c>
      <c r="C120" s="2" t="s">
        <v>24</v>
      </c>
      <c r="D120" s="2" t="s">
        <v>29</v>
      </c>
      <c r="E120" s="4">
        <v>5717188</v>
      </c>
      <c r="F120" s="4">
        <v>892487</v>
      </c>
      <c r="G120" s="4">
        <v>79597</v>
      </c>
      <c r="H120" s="4"/>
      <c r="I120" s="4"/>
      <c r="J120" s="4"/>
    </row>
    <row r="121" spans="1:10" x14ac:dyDescent="0.25">
      <c r="A121" s="1" t="s">
        <v>130</v>
      </c>
      <c r="B121" s="2" t="s">
        <v>133</v>
      </c>
      <c r="C121" s="2" t="s">
        <v>24</v>
      </c>
      <c r="D121" s="2" t="s">
        <v>26</v>
      </c>
      <c r="E121" s="4">
        <v>474606420</v>
      </c>
      <c r="F121" s="4">
        <v>81959668</v>
      </c>
      <c r="G121" s="4">
        <v>0</v>
      </c>
      <c r="H121" s="4"/>
      <c r="I121" s="4">
        <v>0</v>
      </c>
      <c r="J121" s="4">
        <v>0</v>
      </c>
    </row>
    <row r="122" spans="1:10" x14ac:dyDescent="0.25">
      <c r="A122" s="1" t="s">
        <v>130</v>
      </c>
      <c r="B122" s="2" t="s">
        <v>134</v>
      </c>
      <c r="C122" s="2" t="s">
        <v>24</v>
      </c>
      <c r="D122" s="2" t="s">
        <v>52</v>
      </c>
      <c r="E122" s="4">
        <v>128296329</v>
      </c>
      <c r="F122" s="4">
        <v>12446</v>
      </c>
      <c r="G122" s="4">
        <v>2078756.2000000002</v>
      </c>
      <c r="H122" s="4"/>
      <c r="I122" s="4">
        <v>0</v>
      </c>
      <c r="J122" s="4">
        <v>0</v>
      </c>
    </row>
    <row r="123" spans="1:10" x14ac:dyDescent="0.25">
      <c r="A123" s="1" t="s">
        <v>130</v>
      </c>
      <c r="B123" s="2" t="s">
        <v>135</v>
      </c>
      <c r="C123" s="2" t="s">
        <v>24</v>
      </c>
      <c r="D123" s="2" t="s">
        <v>68</v>
      </c>
      <c r="E123" s="4">
        <v>275598642</v>
      </c>
      <c r="F123" s="4">
        <v>-13692424</v>
      </c>
      <c r="G123" s="4"/>
      <c r="H123" s="4"/>
      <c r="I123" s="4"/>
      <c r="J123" s="4">
        <v>8000000</v>
      </c>
    </row>
    <row r="124" spans="1:10" x14ac:dyDescent="0.25">
      <c r="A124" s="1" t="s">
        <v>130</v>
      </c>
      <c r="B124" s="2" t="s">
        <v>136</v>
      </c>
      <c r="C124" s="2" t="s">
        <v>24</v>
      </c>
      <c r="D124" s="2" t="s">
        <v>69</v>
      </c>
      <c r="E124" s="4">
        <v>16032925</v>
      </c>
      <c r="F124" s="4">
        <v>1444004</v>
      </c>
      <c r="G124" s="4">
        <v>112195550.97</v>
      </c>
      <c r="H124" s="4"/>
      <c r="I124" s="4"/>
      <c r="J124" s="4"/>
    </row>
    <row r="125" spans="1:10" x14ac:dyDescent="0.25">
      <c r="A125" s="1" t="s">
        <v>130</v>
      </c>
      <c r="B125" s="2" t="s">
        <v>137</v>
      </c>
      <c r="C125" s="2" t="s">
        <v>24</v>
      </c>
      <c r="D125" s="2" t="s">
        <v>50</v>
      </c>
      <c r="E125" s="4">
        <v>125872096</v>
      </c>
      <c r="F125" s="4">
        <v>3428478</v>
      </c>
      <c r="G125" s="4"/>
      <c r="H125" s="4"/>
      <c r="I125" s="4"/>
      <c r="J125" s="4"/>
    </row>
    <row r="126" spans="1:10" x14ac:dyDescent="0.25">
      <c r="A126" s="1" t="s">
        <v>130</v>
      </c>
      <c r="B126" s="2" t="s">
        <v>138</v>
      </c>
      <c r="C126" s="2" t="s">
        <v>24</v>
      </c>
      <c r="D126" s="2" t="s">
        <v>141</v>
      </c>
      <c r="E126" s="4">
        <v>-43968015</v>
      </c>
      <c r="F126" s="4">
        <v>-164684068</v>
      </c>
      <c r="G126" s="4"/>
      <c r="H126" s="4"/>
      <c r="I126" s="4">
        <v>0</v>
      </c>
      <c r="J126" s="4"/>
    </row>
    <row r="127" spans="1:10" x14ac:dyDescent="0.25">
      <c r="A127" s="1" t="s">
        <v>130</v>
      </c>
      <c r="B127" s="2" t="s">
        <v>139</v>
      </c>
      <c r="C127" s="2" t="s">
        <v>24</v>
      </c>
      <c r="D127" s="2" t="s">
        <v>31</v>
      </c>
      <c r="E127" s="4">
        <v>1205662930</v>
      </c>
      <c r="F127" s="4">
        <v>-4307548</v>
      </c>
      <c r="G127" s="4"/>
      <c r="H127" s="4"/>
      <c r="I127" s="4">
        <v>88852712</v>
      </c>
      <c r="J127" s="4">
        <v>122887545</v>
      </c>
    </row>
    <row r="128" spans="1:10" x14ac:dyDescent="0.25">
      <c r="A128" s="1" t="s">
        <v>130</v>
      </c>
      <c r="B128" s="2" t="s">
        <v>140</v>
      </c>
      <c r="C128" s="2" t="s">
        <v>24</v>
      </c>
      <c r="D128" s="2" t="s">
        <v>28</v>
      </c>
      <c r="E128" s="4">
        <v>1646518701</v>
      </c>
      <c r="F128" s="4">
        <v>77942235</v>
      </c>
      <c r="G128" s="4"/>
      <c r="H128" s="4"/>
      <c r="I128" s="4"/>
      <c r="J128" s="4">
        <v>78409000</v>
      </c>
    </row>
    <row r="129" spans="1:10" x14ac:dyDescent="0.25">
      <c r="A129" s="1" t="s">
        <v>152</v>
      </c>
      <c r="B129" s="2" t="s">
        <v>142</v>
      </c>
      <c r="C129" s="2" t="s">
        <v>23</v>
      </c>
      <c r="D129" s="2" t="s">
        <v>68</v>
      </c>
      <c r="E129" s="4">
        <v>807298752.57000005</v>
      </c>
      <c r="F129" s="4">
        <v>-79700862.549999997</v>
      </c>
      <c r="G129" s="4"/>
      <c r="H129" s="4">
        <v>1520639140.95</v>
      </c>
      <c r="I129" s="4">
        <v>118471548</v>
      </c>
      <c r="J129" s="4">
        <v>0</v>
      </c>
    </row>
    <row r="130" spans="1:10" x14ac:dyDescent="0.25">
      <c r="A130" s="1" t="s">
        <v>152</v>
      </c>
      <c r="B130" s="2" t="s">
        <v>143</v>
      </c>
      <c r="C130" s="2" t="s">
        <v>23</v>
      </c>
      <c r="D130" s="2" t="s">
        <v>31</v>
      </c>
      <c r="E130" s="4">
        <v>-301434356</v>
      </c>
      <c r="F130" s="4">
        <v>-235573</v>
      </c>
      <c r="G130" s="4"/>
      <c r="H130" s="4"/>
      <c r="I130" s="4">
        <v>12098120</v>
      </c>
      <c r="J130" s="4"/>
    </row>
    <row r="131" spans="1:10" x14ac:dyDescent="0.25">
      <c r="A131" s="1" t="s">
        <v>152</v>
      </c>
      <c r="B131" s="2" t="s">
        <v>144</v>
      </c>
      <c r="C131" s="2" t="s">
        <v>23</v>
      </c>
      <c r="D131" s="2" t="s">
        <v>141</v>
      </c>
      <c r="E131" s="4">
        <v>-8511309.0299999993</v>
      </c>
      <c r="F131" s="4">
        <v>-9253300.8599999994</v>
      </c>
      <c r="G131" s="4"/>
      <c r="H131" s="4">
        <v>29959277.760000002</v>
      </c>
      <c r="I131" s="4">
        <v>37636867.840000004</v>
      </c>
      <c r="J131" s="4" t="s">
        <v>155</v>
      </c>
    </row>
    <row r="132" spans="1:10" x14ac:dyDescent="0.25">
      <c r="A132" s="1" t="s">
        <v>152</v>
      </c>
      <c r="B132" s="2" t="s">
        <v>145</v>
      </c>
      <c r="C132" s="2" t="s">
        <v>23</v>
      </c>
      <c r="D132" s="2" t="s">
        <v>27</v>
      </c>
      <c r="E132" s="4">
        <v>607497.26</v>
      </c>
      <c r="F132" s="4">
        <v>-166386.44</v>
      </c>
      <c r="G132" s="4"/>
      <c r="H132" s="4">
        <v>55539425.899999999</v>
      </c>
      <c r="I132" s="4">
        <v>88363972.459999993</v>
      </c>
      <c r="J132" s="4">
        <v>0</v>
      </c>
    </row>
    <row r="133" spans="1:10" x14ac:dyDescent="0.25">
      <c r="A133" s="1" t="s">
        <v>152</v>
      </c>
      <c r="B133" s="2" t="s">
        <v>146</v>
      </c>
      <c r="C133" s="2" t="s">
        <v>23</v>
      </c>
      <c r="D133" s="2" t="s">
        <v>25</v>
      </c>
      <c r="E133" s="4">
        <v>44573553.439999998</v>
      </c>
      <c r="F133" s="4">
        <v>12640359.91</v>
      </c>
      <c r="G133" s="4"/>
      <c r="H133" s="4">
        <v>20311372.079999998</v>
      </c>
      <c r="I133" s="4">
        <v>20461009.859999999</v>
      </c>
      <c r="J133" s="4">
        <v>12160.38</v>
      </c>
    </row>
    <row r="134" spans="1:10" x14ac:dyDescent="0.25">
      <c r="A134" s="1" t="s">
        <v>152</v>
      </c>
      <c r="B134" s="2" t="s">
        <v>147</v>
      </c>
      <c r="C134" s="2" t="s">
        <v>23</v>
      </c>
      <c r="D134" s="2" t="s">
        <v>31</v>
      </c>
      <c r="E134" s="4">
        <v>-129375114.77</v>
      </c>
      <c r="F134" s="4">
        <v>-4981328.66</v>
      </c>
      <c r="G134" s="4"/>
      <c r="H134" s="4">
        <v>60336368.759999998</v>
      </c>
      <c r="I134" s="4">
        <v>61586954.340000004</v>
      </c>
      <c r="J134" s="4"/>
    </row>
    <row r="135" spans="1:10" x14ac:dyDescent="0.25">
      <c r="A135" s="1" t="s">
        <v>152</v>
      </c>
      <c r="B135" s="2" t="s">
        <v>148</v>
      </c>
      <c r="C135" s="2" t="s">
        <v>23</v>
      </c>
      <c r="D135" s="2" t="s">
        <v>31</v>
      </c>
      <c r="E135" s="4">
        <v>6315685.1799999997</v>
      </c>
      <c r="F135" s="4">
        <v>-22327773</v>
      </c>
      <c r="G135" s="4"/>
      <c r="H135" s="4"/>
      <c r="I135" s="4"/>
      <c r="J135" s="4"/>
    </row>
    <row r="136" spans="1:10" x14ac:dyDescent="0.25">
      <c r="A136" s="1" t="s">
        <v>152</v>
      </c>
      <c r="B136" s="2" t="s">
        <v>149</v>
      </c>
      <c r="C136" s="2" t="s">
        <v>23</v>
      </c>
      <c r="D136" s="2" t="s">
        <v>50</v>
      </c>
      <c r="E136" s="4">
        <v>-401510.53</v>
      </c>
      <c r="F136" s="4">
        <v>-391536.74</v>
      </c>
      <c r="G136" s="4"/>
      <c r="H136" s="4" t="s">
        <v>154</v>
      </c>
      <c r="I136" s="4">
        <v>4721472.8</v>
      </c>
      <c r="J136" s="4" t="s">
        <v>156</v>
      </c>
    </row>
    <row r="137" spans="1:10" x14ac:dyDescent="0.25">
      <c r="A137" s="1" t="s">
        <v>152</v>
      </c>
      <c r="B137" s="2" t="s">
        <v>150</v>
      </c>
      <c r="C137" s="2" t="s">
        <v>23</v>
      </c>
      <c r="D137" s="2" t="s">
        <v>50</v>
      </c>
      <c r="E137" s="4">
        <v>37641834.579999998</v>
      </c>
      <c r="F137" s="4">
        <v>18737352.23</v>
      </c>
      <c r="G137" s="4"/>
      <c r="H137" s="4">
        <v>4928398.7299999995</v>
      </c>
      <c r="I137" s="4">
        <v>14186004.449999999</v>
      </c>
      <c r="J137" s="4"/>
    </row>
    <row r="138" spans="1:10" x14ac:dyDescent="0.25">
      <c r="A138" s="1" t="s">
        <v>152</v>
      </c>
      <c r="B138" s="2" t="s">
        <v>151</v>
      </c>
      <c r="C138" s="2" t="s">
        <v>23</v>
      </c>
      <c r="D138" s="2" t="s">
        <v>31</v>
      </c>
      <c r="E138" s="4">
        <v>-225005.41</v>
      </c>
      <c r="F138" s="4">
        <v>-554285.86</v>
      </c>
      <c r="G138" s="4"/>
      <c r="H138" s="4">
        <v>536601.81000000006</v>
      </c>
      <c r="I138" s="4" t="s">
        <v>70</v>
      </c>
      <c r="J138" s="4"/>
    </row>
    <row r="139" spans="1:10" x14ac:dyDescent="0.25">
      <c r="A139" s="1" t="s">
        <v>157</v>
      </c>
      <c r="B139" s="2" t="s">
        <v>158</v>
      </c>
      <c r="C139" s="2" t="s">
        <v>23</v>
      </c>
      <c r="D139" s="2" t="s">
        <v>51</v>
      </c>
      <c r="E139" s="4"/>
      <c r="F139" s="4">
        <v>14453926</v>
      </c>
      <c r="G139" s="4"/>
      <c r="H139" s="4"/>
      <c r="I139" s="4"/>
      <c r="J139" s="4"/>
    </row>
    <row r="140" spans="1:10" x14ac:dyDescent="0.25">
      <c r="A140" s="1" t="s">
        <v>157</v>
      </c>
      <c r="B140" s="2" t="s">
        <v>159</v>
      </c>
      <c r="C140" s="2" t="s">
        <v>23</v>
      </c>
      <c r="D140" s="2" t="s">
        <v>141</v>
      </c>
      <c r="E140" s="4">
        <v>-4590895</v>
      </c>
      <c r="F140" s="4">
        <v>-1571170</v>
      </c>
      <c r="G140" s="4"/>
      <c r="H140" s="4"/>
      <c r="I140" s="4">
        <v>14137577</v>
      </c>
      <c r="J140" s="4"/>
    </row>
    <row r="141" spans="1:10" x14ac:dyDescent="0.25">
      <c r="A141" s="1" t="s">
        <v>157</v>
      </c>
      <c r="B141" s="2" t="s">
        <v>160</v>
      </c>
      <c r="C141" s="2" t="s">
        <v>23</v>
      </c>
      <c r="D141" s="2" t="s">
        <v>50</v>
      </c>
      <c r="E141" s="4">
        <v>362740.08</v>
      </c>
      <c r="F141" s="4">
        <v>-54627.41</v>
      </c>
      <c r="G141" s="4"/>
      <c r="H141" s="4"/>
      <c r="I141" s="4">
        <v>8620345.8699999992</v>
      </c>
      <c r="J141" s="4"/>
    </row>
    <row r="142" spans="1:10" x14ac:dyDescent="0.25">
      <c r="A142" s="1" t="s">
        <v>157</v>
      </c>
      <c r="B142" s="2" t="s">
        <v>161</v>
      </c>
      <c r="C142" s="2" t="s">
        <v>23</v>
      </c>
      <c r="D142" s="2" t="s">
        <v>31</v>
      </c>
      <c r="E142" s="4">
        <v>606438.97</v>
      </c>
      <c r="F142" s="4">
        <v>-410965.79</v>
      </c>
      <c r="G142" s="4"/>
      <c r="H142" s="4">
        <v>4372744.87</v>
      </c>
      <c r="I142" s="4">
        <v>4287481.88</v>
      </c>
      <c r="J142" s="4"/>
    </row>
    <row r="143" spans="1:10" x14ac:dyDescent="0.25">
      <c r="A143" s="1" t="s">
        <v>157</v>
      </c>
      <c r="B143" s="2" t="s">
        <v>162</v>
      </c>
      <c r="C143" s="2" t="s">
        <v>23</v>
      </c>
      <c r="D143" s="2" t="s">
        <v>31</v>
      </c>
      <c r="E143" s="4">
        <v>-144817606</v>
      </c>
      <c r="F143" s="4">
        <v>8446069.75</v>
      </c>
      <c r="G143" s="4"/>
      <c r="H143" s="4"/>
      <c r="I143" s="4">
        <v>20032620.949999999</v>
      </c>
      <c r="J143" s="4"/>
    </row>
    <row r="144" spans="1:10" x14ac:dyDescent="0.25">
      <c r="A144" s="1" t="s">
        <v>157</v>
      </c>
      <c r="B144" s="2" t="s">
        <v>163</v>
      </c>
      <c r="C144" s="2" t="s">
        <v>24</v>
      </c>
      <c r="D144" s="2" t="s">
        <v>29</v>
      </c>
      <c r="E144" s="4">
        <v>693724435.88000023</v>
      </c>
      <c r="F144" s="4">
        <v>-10719563.659999678</v>
      </c>
      <c r="G144" s="4"/>
      <c r="H144" s="4"/>
      <c r="I144" s="4"/>
      <c r="J144" s="4">
        <v>9975363.9799999986</v>
      </c>
    </row>
    <row r="145" spans="1:10" x14ac:dyDescent="0.25">
      <c r="A145" s="1" t="s">
        <v>157</v>
      </c>
      <c r="B145" s="2" t="s">
        <v>164</v>
      </c>
      <c r="C145" s="2" t="s">
        <v>24</v>
      </c>
      <c r="D145" s="2" t="s">
        <v>32</v>
      </c>
      <c r="E145" s="4">
        <v>79185.78</v>
      </c>
      <c r="F145" s="4" t="s">
        <v>70</v>
      </c>
      <c r="G145" s="4"/>
      <c r="H145" s="4"/>
      <c r="I145" s="4"/>
      <c r="J145" s="4"/>
    </row>
    <row r="146" spans="1:10" x14ac:dyDescent="0.25">
      <c r="A146" s="1" t="s">
        <v>157</v>
      </c>
      <c r="B146" s="2" t="s">
        <v>165</v>
      </c>
      <c r="C146" s="2" t="s">
        <v>24</v>
      </c>
      <c r="D146" s="2" t="s">
        <v>50</v>
      </c>
      <c r="E146" s="4">
        <v>73251000</v>
      </c>
      <c r="F146" s="4">
        <v>22398662.479999993</v>
      </c>
      <c r="G146" s="4">
        <v>2847416.05</v>
      </c>
      <c r="H146" s="4"/>
      <c r="I146" s="4"/>
      <c r="J146" s="4"/>
    </row>
    <row r="147" spans="1:10" x14ac:dyDescent="0.25">
      <c r="A147" s="1" t="s">
        <v>157</v>
      </c>
      <c r="B147" s="2" t="s">
        <v>166</v>
      </c>
      <c r="C147" s="2" t="s">
        <v>24</v>
      </c>
      <c r="D147" s="2" t="s">
        <v>28</v>
      </c>
      <c r="E147" s="4">
        <v>43427750</v>
      </c>
      <c r="F147" s="4">
        <v>2016817</v>
      </c>
      <c r="G147" s="4"/>
      <c r="H147" s="4"/>
      <c r="I147" s="4"/>
      <c r="J147" s="4"/>
    </row>
    <row r="148" spans="1:10" x14ac:dyDescent="0.25">
      <c r="A148" s="10" t="s">
        <v>167</v>
      </c>
      <c r="B148" s="2" t="s">
        <v>227</v>
      </c>
      <c r="C148" s="2" t="s">
        <v>23</v>
      </c>
      <c r="D148" s="2" t="s">
        <v>30</v>
      </c>
      <c r="E148" s="4">
        <v>1734074.23</v>
      </c>
      <c r="F148" s="4">
        <v>540866.05000000005</v>
      </c>
      <c r="J148" s="2">
        <v>170000</v>
      </c>
    </row>
    <row r="149" spans="1:10" x14ac:dyDescent="0.25">
      <c r="A149" s="10" t="s">
        <v>167</v>
      </c>
      <c r="B149" s="2" t="s">
        <v>228</v>
      </c>
      <c r="C149" s="2" t="s">
        <v>24</v>
      </c>
      <c r="D149" s="2" t="s">
        <v>50</v>
      </c>
      <c r="E149" s="4">
        <v>162631832.69</v>
      </c>
      <c r="F149" s="4"/>
    </row>
    <row r="150" spans="1:10" x14ac:dyDescent="0.25">
      <c r="A150" s="10" t="s">
        <v>167</v>
      </c>
      <c r="B150" s="2" t="s">
        <v>229</v>
      </c>
      <c r="C150" s="2" t="s">
        <v>24</v>
      </c>
      <c r="D150" s="2" t="s">
        <v>231</v>
      </c>
      <c r="E150" s="4">
        <v>6987776.21</v>
      </c>
      <c r="F150" s="4">
        <v>4249228.1900000004</v>
      </c>
      <c r="I150" s="2">
        <v>1928781.64</v>
      </c>
    </row>
    <row r="151" spans="1:10" x14ac:dyDescent="0.25">
      <c r="A151" s="10" t="s">
        <v>167</v>
      </c>
      <c r="B151" s="2" t="s">
        <v>230</v>
      </c>
      <c r="C151" s="2" t="s">
        <v>24</v>
      </c>
      <c r="D151" s="2" t="s">
        <v>31</v>
      </c>
      <c r="E151" s="4">
        <v>1843606621.1900001</v>
      </c>
      <c r="F151" s="4">
        <v>3178354.17</v>
      </c>
      <c r="J151" s="2">
        <v>1000000</v>
      </c>
    </row>
    <row r="152" spans="1:10" x14ac:dyDescent="0.25">
      <c r="A152" s="1" t="s">
        <v>153</v>
      </c>
      <c r="B152" s="2" t="s">
        <v>35</v>
      </c>
    </row>
    <row r="153" spans="1:10" s="11" customFormat="1" x14ac:dyDescent="0.25">
      <c r="A153" s="12" t="s">
        <v>168</v>
      </c>
      <c r="B153" s="11" t="s">
        <v>232</v>
      </c>
      <c r="C153" s="11" t="s">
        <v>24</v>
      </c>
      <c r="D153" s="11" t="s">
        <v>243</v>
      </c>
      <c r="E153" s="4">
        <v>16509428.99</v>
      </c>
      <c r="F153" s="4">
        <v>-5200554.18</v>
      </c>
      <c r="G153" s="4">
        <v>0</v>
      </c>
    </row>
    <row r="154" spans="1:10" s="11" customFormat="1" x14ac:dyDescent="0.25">
      <c r="A154" s="12" t="s">
        <v>168</v>
      </c>
      <c r="B154" s="11" t="s">
        <v>233</v>
      </c>
      <c r="C154" s="11" t="s">
        <v>24</v>
      </c>
      <c r="D154" s="11" t="s">
        <v>30</v>
      </c>
      <c r="E154" s="4">
        <v>376249463.50999999</v>
      </c>
      <c r="F154" s="4">
        <v>73353063.430000007</v>
      </c>
      <c r="G154" s="4">
        <v>37410062.350000001</v>
      </c>
    </row>
    <row r="155" spans="1:10" s="11" customFormat="1" x14ac:dyDescent="0.25">
      <c r="A155" s="12" t="s">
        <v>168</v>
      </c>
      <c r="B155" s="11" t="s">
        <v>234</v>
      </c>
      <c r="C155" s="11" t="s">
        <v>24</v>
      </c>
      <c r="D155" s="11" t="s">
        <v>28</v>
      </c>
      <c r="E155" s="4">
        <v>221582000</v>
      </c>
      <c r="F155" s="4">
        <v>-184000</v>
      </c>
      <c r="G155" s="4">
        <v>0</v>
      </c>
    </row>
    <row r="156" spans="1:10" s="11" customFormat="1" x14ac:dyDescent="0.25">
      <c r="A156" s="12" t="s">
        <v>168</v>
      </c>
      <c r="B156" s="11" t="s">
        <v>235</v>
      </c>
      <c r="C156" s="11" t="s">
        <v>24</v>
      </c>
      <c r="D156" s="11" t="s">
        <v>69</v>
      </c>
      <c r="E156" s="4">
        <v>319235000</v>
      </c>
      <c r="F156" s="4">
        <v>-25871000</v>
      </c>
      <c r="G156" s="4">
        <v>0</v>
      </c>
    </row>
    <row r="157" spans="1:10" s="11" customFormat="1" x14ac:dyDescent="0.25">
      <c r="A157" s="12" t="s">
        <v>168</v>
      </c>
      <c r="B157" s="11" t="s">
        <v>236</v>
      </c>
      <c r="C157" s="11" t="s">
        <v>24</v>
      </c>
      <c r="D157" s="11" t="s">
        <v>50</v>
      </c>
      <c r="E157" s="4">
        <v>0</v>
      </c>
      <c r="F157" s="4">
        <v>0</v>
      </c>
      <c r="G157" s="4">
        <v>0</v>
      </c>
    </row>
    <row r="158" spans="1:10" s="11" customFormat="1" x14ac:dyDescent="0.25">
      <c r="A158" s="12" t="s">
        <v>168</v>
      </c>
      <c r="B158" s="11" t="s">
        <v>237</v>
      </c>
      <c r="C158" s="11" t="s">
        <v>24</v>
      </c>
      <c r="D158" s="11" t="s">
        <v>29</v>
      </c>
      <c r="E158" s="4">
        <v>2095294000</v>
      </c>
      <c r="F158" s="4">
        <v>292087000</v>
      </c>
      <c r="G158" s="4">
        <v>152375000</v>
      </c>
    </row>
    <row r="159" spans="1:10" s="11" customFormat="1" x14ac:dyDescent="0.25">
      <c r="A159" s="12" t="s">
        <v>168</v>
      </c>
      <c r="B159" s="11" t="s">
        <v>238</v>
      </c>
      <c r="C159" s="11" t="s">
        <v>24</v>
      </c>
      <c r="D159" s="11" t="s">
        <v>69</v>
      </c>
      <c r="E159" s="4">
        <v>2388818000</v>
      </c>
      <c r="F159" s="4">
        <v>173439000</v>
      </c>
      <c r="G159" s="4">
        <v>0</v>
      </c>
    </row>
    <row r="160" spans="1:10" s="11" customFormat="1" x14ac:dyDescent="0.25">
      <c r="A160" s="12" t="s">
        <v>168</v>
      </c>
      <c r="B160" s="11" t="s">
        <v>239</v>
      </c>
      <c r="C160" s="11" t="s">
        <v>24</v>
      </c>
      <c r="D160" s="11" t="s">
        <v>69</v>
      </c>
      <c r="E160" s="4">
        <v>-2352441000</v>
      </c>
      <c r="F160" s="4">
        <v>-989345000</v>
      </c>
      <c r="G160" s="4">
        <v>0</v>
      </c>
    </row>
    <row r="161" spans="1:10" s="11" customFormat="1" x14ac:dyDescent="0.25">
      <c r="A161" s="12" t="s">
        <v>168</v>
      </c>
      <c r="B161" s="11" t="s">
        <v>240</v>
      </c>
      <c r="C161" s="11" t="s">
        <v>24</v>
      </c>
      <c r="D161" s="11" t="s">
        <v>68</v>
      </c>
      <c r="E161" s="4" t="e">
        <v>#VALUE!</v>
      </c>
      <c r="F161" s="4" t="e">
        <v>#VALUE!</v>
      </c>
      <c r="G161" s="4">
        <v>0</v>
      </c>
    </row>
    <row r="162" spans="1:10" s="11" customFormat="1" x14ac:dyDescent="0.25">
      <c r="A162" s="12" t="s">
        <v>168</v>
      </c>
      <c r="B162" s="11" t="s">
        <v>241</v>
      </c>
      <c r="C162" s="11" t="s">
        <v>24</v>
      </c>
      <c r="D162" s="11" t="s">
        <v>28</v>
      </c>
      <c r="E162" s="4">
        <v>7366063000</v>
      </c>
      <c r="F162" s="4">
        <v>908597000</v>
      </c>
      <c r="G162" s="4">
        <v>267009000</v>
      </c>
    </row>
    <row r="163" spans="1:10" s="11" customFormat="1" x14ac:dyDescent="0.25">
      <c r="A163" s="12" t="s">
        <v>168</v>
      </c>
      <c r="B163" s="11" t="s">
        <v>242</v>
      </c>
      <c r="C163" s="11" t="s">
        <v>24</v>
      </c>
      <c r="D163" s="11" t="s">
        <v>28</v>
      </c>
      <c r="E163" s="4">
        <v>708845000</v>
      </c>
      <c r="F163" s="4">
        <v>17522000</v>
      </c>
      <c r="G163" s="4">
        <v>0</v>
      </c>
    </row>
    <row r="164" spans="1:10" x14ac:dyDescent="0.25">
      <c r="A164" s="1" t="s">
        <v>169</v>
      </c>
      <c r="B164" s="2" t="s">
        <v>170</v>
      </c>
      <c r="C164" s="2" t="s">
        <v>23</v>
      </c>
      <c r="D164" s="2" t="s">
        <v>25</v>
      </c>
      <c r="E164" s="4">
        <v>-8235236.1600000001</v>
      </c>
      <c r="F164" s="4">
        <v>-2350856</v>
      </c>
      <c r="G164" s="4"/>
      <c r="H164" s="4"/>
      <c r="I164" s="4">
        <v>8447006.4199999999</v>
      </c>
      <c r="J164" s="4"/>
    </row>
    <row r="165" spans="1:10" x14ac:dyDescent="0.25">
      <c r="A165" s="1" t="s">
        <v>169</v>
      </c>
      <c r="B165" s="2" t="s">
        <v>171</v>
      </c>
      <c r="C165" s="2" t="s">
        <v>23</v>
      </c>
      <c r="D165" s="2" t="s">
        <v>26</v>
      </c>
      <c r="E165" s="4">
        <v>15454268.359999999</v>
      </c>
      <c r="F165" s="4">
        <v>-2279008.2000000002</v>
      </c>
      <c r="G165" s="4"/>
      <c r="H165" s="4"/>
      <c r="I165" s="4"/>
      <c r="J165" s="4"/>
    </row>
    <row r="166" spans="1:10" x14ac:dyDescent="0.25">
      <c r="A166" s="1" t="s">
        <v>169</v>
      </c>
      <c r="B166" s="2" t="s">
        <v>172</v>
      </c>
      <c r="C166" s="2" t="s">
        <v>23</v>
      </c>
      <c r="D166" s="2" t="s">
        <v>25</v>
      </c>
      <c r="E166" s="4">
        <v>612454.28</v>
      </c>
      <c r="F166" s="4">
        <v>-22047.57</v>
      </c>
      <c r="G166" s="4"/>
      <c r="H166" s="4"/>
      <c r="I166" s="4">
        <v>13376238.9</v>
      </c>
      <c r="J166" s="4"/>
    </row>
    <row r="167" spans="1:10" x14ac:dyDescent="0.25">
      <c r="A167" s="1" t="s">
        <v>169</v>
      </c>
      <c r="B167" s="2" t="s">
        <v>173</v>
      </c>
      <c r="C167" s="2" t="s">
        <v>23</v>
      </c>
      <c r="D167" s="2" t="s">
        <v>141</v>
      </c>
      <c r="E167" s="4">
        <v>-22552236</v>
      </c>
      <c r="F167" s="4">
        <v>-8815244</v>
      </c>
      <c r="G167" s="4"/>
      <c r="H167" s="4"/>
      <c r="I167" s="4">
        <v>333578562.31</v>
      </c>
      <c r="J167" s="4">
        <v>4854000</v>
      </c>
    </row>
    <row r="168" spans="1:10" x14ac:dyDescent="0.25">
      <c r="A168" s="1" t="s">
        <v>169</v>
      </c>
      <c r="B168" s="2" t="s">
        <v>174</v>
      </c>
      <c r="C168" s="2" t="s">
        <v>24</v>
      </c>
      <c r="D168" s="2" t="s">
        <v>25</v>
      </c>
      <c r="E168" s="4">
        <v>0</v>
      </c>
      <c r="F168" s="4">
        <v>1383229.41</v>
      </c>
      <c r="G168" s="4">
        <v>0</v>
      </c>
      <c r="H168" s="4"/>
      <c r="I168" s="4"/>
      <c r="J168" s="4">
        <v>7293811.54</v>
      </c>
    </row>
    <row r="169" spans="1:10" x14ac:dyDescent="0.25">
      <c r="A169" s="1" t="s">
        <v>169</v>
      </c>
      <c r="B169" s="2" t="s">
        <v>175</v>
      </c>
      <c r="C169" s="2" t="s">
        <v>24</v>
      </c>
      <c r="D169" s="2" t="s">
        <v>28</v>
      </c>
      <c r="E169" s="4">
        <v>554061839.69000006</v>
      </c>
      <c r="F169" s="4">
        <v>14735843.970000001</v>
      </c>
      <c r="G169" s="4">
        <v>2274039.61</v>
      </c>
      <c r="H169" s="4"/>
      <c r="I169" s="4"/>
      <c r="J169" s="4"/>
    </row>
    <row r="170" spans="1:10" x14ac:dyDescent="0.25">
      <c r="A170" s="1" t="s">
        <v>169</v>
      </c>
      <c r="B170" s="2" t="s">
        <v>176</v>
      </c>
      <c r="C170" s="2" t="s">
        <v>24</v>
      </c>
      <c r="D170" s="2" t="s">
        <v>69</v>
      </c>
      <c r="E170" s="4">
        <v>1800856205.0999999</v>
      </c>
      <c r="F170" s="4">
        <v>165032458.84999999</v>
      </c>
      <c r="G170" s="4">
        <v>3611629.72</v>
      </c>
      <c r="H170" s="4"/>
      <c r="I170" s="4"/>
      <c r="J170" s="4"/>
    </row>
    <row r="171" spans="1:10" x14ac:dyDescent="0.25">
      <c r="A171" s="1" t="s">
        <v>169</v>
      </c>
      <c r="B171" s="2" t="s">
        <v>177</v>
      </c>
      <c r="C171" s="2" t="s">
        <v>24</v>
      </c>
      <c r="D171" s="2" t="s">
        <v>28</v>
      </c>
      <c r="E171" s="4">
        <v>82447015.319999993</v>
      </c>
      <c r="F171" s="4">
        <v>-163349199.52000001</v>
      </c>
      <c r="G171" s="4"/>
      <c r="H171" s="4"/>
      <c r="I171" s="4"/>
      <c r="J171" s="4"/>
    </row>
    <row r="172" spans="1:10" x14ac:dyDescent="0.25">
      <c r="A172" s="1" t="s">
        <v>169</v>
      </c>
      <c r="B172" s="2" t="s">
        <v>178</v>
      </c>
      <c r="C172" s="2" t="s">
        <v>24</v>
      </c>
      <c r="D172" s="2" t="s">
        <v>50</v>
      </c>
      <c r="E172" s="4">
        <v>7619398.1299999999</v>
      </c>
      <c r="F172" s="4">
        <v>1006616.18</v>
      </c>
      <c r="G172" s="4">
        <v>0</v>
      </c>
      <c r="H172" s="4"/>
      <c r="I172" s="4"/>
      <c r="J172" s="4"/>
    </row>
    <row r="173" spans="1:10" x14ac:dyDescent="0.25">
      <c r="A173" s="1" t="s">
        <v>169</v>
      </c>
      <c r="B173" s="2" t="s">
        <v>179</v>
      </c>
      <c r="C173" s="2" t="s">
        <v>24</v>
      </c>
      <c r="D173" s="2" t="s">
        <v>52</v>
      </c>
      <c r="E173" s="4">
        <v>45305015.969999999</v>
      </c>
      <c r="F173" s="4">
        <v>17695308.420000002</v>
      </c>
      <c r="G173" s="4">
        <v>0</v>
      </c>
      <c r="H173" s="4"/>
      <c r="I173" s="4"/>
      <c r="J173" s="4">
        <v>866345.6</v>
      </c>
    </row>
    <row r="174" spans="1:10" x14ac:dyDescent="0.25">
      <c r="A174" s="1" t="s">
        <v>169</v>
      </c>
      <c r="B174" s="2" t="s">
        <v>180</v>
      </c>
      <c r="C174" s="2" t="s">
        <v>24</v>
      </c>
      <c r="D174" s="2" t="s">
        <v>50</v>
      </c>
      <c r="E174" s="4">
        <v>1365307297.77</v>
      </c>
      <c r="F174" s="4">
        <v>-119225401.54000001</v>
      </c>
      <c r="G174" s="4">
        <v>0</v>
      </c>
      <c r="H174" s="4"/>
      <c r="I174" s="4"/>
      <c r="J174" s="4"/>
    </row>
    <row r="175" spans="1:10" x14ac:dyDescent="0.25">
      <c r="A175" s="1" t="s">
        <v>169</v>
      </c>
      <c r="B175" s="2" t="s">
        <v>181</v>
      </c>
      <c r="C175" s="2" t="s">
        <v>24</v>
      </c>
      <c r="D175" s="2" t="s">
        <v>25</v>
      </c>
      <c r="E175" s="4">
        <v>393427.23</v>
      </c>
      <c r="F175" s="4">
        <v>-234560.88</v>
      </c>
      <c r="G175" s="4"/>
      <c r="H175" s="4"/>
      <c r="I175" s="4"/>
      <c r="J175" s="4"/>
    </row>
    <row r="176" spans="1:10" x14ac:dyDescent="0.25">
      <c r="A176" s="1" t="s">
        <v>169</v>
      </c>
      <c r="B176" s="2" t="s">
        <v>182</v>
      </c>
      <c r="C176" s="2" t="s">
        <v>24</v>
      </c>
      <c r="D176" s="2" t="s">
        <v>25</v>
      </c>
      <c r="E176" s="4">
        <v>415053894.30000001</v>
      </c>
      <c r="F176" s="4">
        <v>-22930382.550000001</v>
      </c>
      <c r="G176" s="4"/>
      <c r="H176" s="4"/>
      <c r="I176" s="4"/>
      <c r="J176" s="4"/>
    </row>
    <row r="177" spans="1:10" x14ac:dyDescent="0.25">
      <c r="A177" s="1" t="s">
        <v>190</v>
      </c>
      <c r="B177" s="2" t="s">
        <v>183</v>
      </c>
      <c r="C177" s="2" t="s">
        <v>23</v>
      </c>
      <c r="D177" s="2" t="s">
        <v>27</v>
      </c>
      <c r="E177" s="4">
        <v>-21328713.460000001</v>
      </c>
      <c r="F177" s="4">
        <v>-10469402.210000001</v>
      </c>
      <c r="G177" s="4"/>
      <c r="H177" s="4"/>
      <c r="I177" s="4"/>
      <c r="J177" s="4"/>
    </row>
    <row r="178" spans="1:10" x14ac:dyDescent="0.25">
      <c r="A178" s="1" t="s">
        <v>190</v>
      </c>
      <c r="B178" s="2" t="s">
        <v>184</v>
      </c>
      <c r="C178" s="2" t="s">
        <v>23</v>
      </c>
      <c r="D178" s="2" t="s">
        <v>31</v>
      </c>
      <c r="E178" s="4">
        <v>97033909</v>
      </c>
      <c r="F178" s="4">
        <v>-58086815.270000003</v>
      </c>
      <c r="G178" s="4"/>
      <c r="H178" s="4"/>
      <c r="I178" s="4"/>
      <c r="J178" s="4"/>
    </row>
    <row r="179" spans="1:10" x14ac:dyDescent="0.25">
      <c r="A179" s="1" t="s">
        <v>190</v>
      </c>
      <c r="B179" s="2" t="s">
        <v>185</v>
      </c>
      <c r="C179" s="2" t="s">
        <v>23</v>
      </c>
      <c r="D179" s="2" t="s">
        <v>31</v>
      </c>
      <c r="E179" s="4">
        <v>-6949520.3099999996</v>
      </c>
      <c r="F179" s="4">
        <v>-718740</v>
      </c>
      <c r="G179" s="4"/>
      <c r="H179" s="4"/>
      <c r="I179" s="4"/>
      <c r="J179" s="4"/>
    </row>
    <row r="180" spans="1:10" x14ac:dyDescent="0.25">
      <c r="A180" s="1" t="s">
        <v>190</v>
      </c>
      <c r="B180" s="2" t="s">
        <v>186</v>
      </c>
      <c r="C180" s="2" t="s">
        <v>23</v>
      </c>
      <c r="D180" s="2" t="s">
        <v>25</v>
      </c>
      <c r="E180" s="4">
        <v>203544627</v>
      </c>
      <c r="F180" s="4">
        <v>-8653695</v>
      </c>
      <c r="G180" s="4"/>
      <c r="H180" s="4"/>
      <c r="I180" s="4"/>
      <c r="J180" s="4"/>
    </row>
    <row r="181" spans="1:10" x14ac:dyDescent="0.25">
      <c r="A181" s="1" t="s">
        <v>190</v>
      </c>
      <c r="B181" s="2" t="s">
        <v>187</v>
      </c>
      <c r="C181" s="2" t="s">
        <v>23</v>
      </c>
      <c r="D181" s="2" t="s">
        <v>25</v>
      </c>
      <c r="E181" s="4">
        <v>12571521.460000001</v>
      </c>
      <c r="F181" s="4">
        <v>-554574.31999999995</v>
      </c>
      <c r="G181" s="4"/>
      <c r="H181" s="4"/>
      <c r="I181" s="4"/>
      <c r="J181" s="4"/>
    </row>
    <row r="182" spans="1:10" x14ac:dyDescent="0.25">
      <c r="A182" s="1" t="s">
        <v>190</v>
      </c>
      <c r="B182" s="2" t="s">
        <v>188</v>
      </c>
      <c r="C182" s="2" t="s">
        <v>23</v>
      </c>
      <c r="D182" s="2" t="s">
        <v>31</v>
      </c>
      <c r="E182" s="4">
        <v>-2129913.09</v>
      </c>
      <c r="F182" s="4">
        <v>-16085495.65</v>
      </c>
      <c r="G182" s="4"/>
      <c r="H182" s="4"/>
      <c r="I182" s="4"/>
      <c r="J182" s="4"/>
    </row>
    <row r="183" spans="1:10" x14ac:dyDescent="0.25">
      <c r="A183" s="1" t="s">
        <v>190</v>
      </c>
      <c r="B183" s="2" t="s">
        <v>189</v>
      </c>
      <c r="C183" s="2" t="s">
        <v>23</v>
      </c>
      <c r="D183" s="2" t="s">
        <v>25</v>
      </c>
      <c r="E183" s="4">
        <v>-641580.82999999996</v>
      </c>
      <c r="F183" s="4">
        <v>-98119.26</v>
      </c>
      <c r="G183" s="4"/>
      <c r="H183" s="4"/>
      <c r="I183" s="4"/>
      <c r="J183" s="4"/>
    </row>
    <row r="184" spans="1:10" x14ac:dyDescent="0.25">
      <c r="A184" s="1" t="s">
        <v>190</v>
      </c>
      <c r="B184" s="2" t="s">
        <v>191</v>
      </c>
      <c r="C184" s="2" t="s">
        <v>24</v>
      </c>
      <c r="D184" s="2" t="s">
        <v>30</v>
      </c>
      <c r="E184" s="4">
        <v>53433663.579999998</v>
      </c>
      <c r="F184" s="4">
        <v>3186813.080000008</v>
      </c>
      <c r="G184" s="4">
        <v>254390.34</v>
      </c>
      <c r="H184" s="4"/>
      <c r="I184" s="4"/>
      <c r="J184" s="4"/>
    </row>
    <row r="185" spans="1:10" x14ac:dyDescent="0.25">
      <c r="A185" s="1" t="s">
        <v>190</v>
      </c>
      <c r="B185" s="2" t="s">
        <v>192</v>
      </c>
      <c r="C185" s="2" t="s">
        <v>24</v>
      </c>
      <c r="D185" s="2" t="s">
        <v>29</v>
      </c>
      <c r="E185" s="4">
        <v>1381542610</v>
      </c>
      <c r="F185" s="4">
        <v>4049520</v>
      </c>
      <c r="G185" s="4"/>
      <c r="H185" s="4"/>
      <c r="I185" s="4"/>
      <c r="J185" s="4">
        <v>11447648</v>
      </c>
    </row>
    <row r="186" spans="1:10" x14ac:dyDescent="0.25">
      <c r="A186" s="1" t="s">
        <v>190</v>
      </c>
      <c r="B186" s="2" t="s">
        <v>193</v>
      </c>
      <c r="C186" s="2" t="s">
        <v>24</v>
      </c>
      <c r="D186" s="2" t="s">
        <v>33</v>
      </c>
      <c r="E186" s="4">
        <v>6088642.54</v>
      </c>
      <c r="F186" s="4">
        <v>-918653.23</v>
      </c>
      <c r="G186" s="4"/>
      <c r="H186" s="4"/>
      <c r="I186" s="4"/>
      <c r="J186" s="4"/>
    </row>
    <row r="187" spans="1:10" x14ac:dyDescent="0.25">
      <c r="A187" s="1" t="s">
        <v>190</v>
      </c>
      <c r="B187" s="2" t="s">
        <v>194</v>
      </c>
      <c r="C187" s="2" t="s">
        <v>24</v>
      </c>
      <c r="D187" s="2" t="s">
        <v>28</v>
      </c>
      <c r="E187" s="4">
        <v>405939983</v>
      </c>
      <c r="F187" s="4">
        <v>62539382.810000002</v>
      </c>
      <c r="G187" s="4">
        <v>22623868.799999997</v>
      </c>
      <c r="H187" s="4"/>
      <c r="I187" s="4"/>
      <c r="J187" s="4"/>
    </row>
    <row r="188" spans="1:10" x14ac:dyDescent="0.25">
      <c r="A188" s="10" t="s">
        <v>195</v>
      </c>
      <c r="B188" s="2" t="s">
        <v>244</v>
      </c>
      <c r="C188" s="2" t="s">
        <v>23</v>
      </c>
      <c r="D188" s="2" t="s">
        <v>31</v>
      </c>
      <c r="E188" s="4">
        <v>219531000</v>
      </c>
      <c r="F188" s="4">
        <v>-170050000</v>
      </c>
      <c r="G188" s="4">
        <v>0</v>
      </c>
      <c r="H188" s="4">
        <v>0</v>
      </c>
      <c r="I188" s="4">
        <v>166623000</v>
      </c>
      <c r="J188" s="4">
        <v>407000</v>
      </c>
    </row>
    <row r="189" spans="1:10" x14ac:dyDescent="0.25">
      <c r="A189" s="10" t="s">
        <v>195</v>
      </c>
      <c r="B189" s="2" t="s">
        <v>245</v>
      </c>
      <c r="C189" s="2" t="s">
        <v>23</v>
      </c>
      <c r="D189" s="2" t="s">
        <v>31</v>
      </c>
      <c r="E189" s="4">
        <v>232781000</v>
      </c>
      <c r="F189" s="4">
        <v>-25960000</v>
      </c>
      <c r="G189" s="4">
        <v>0</v>
      </c>
      <c r="H189" s="4">
        <v>0</v>
      </c>
      <c r="I189" s="4">
        <v>16758000</v>
      </c>
      <c r="J189" s="4">
        <v>0</v>
      </c>
    </row>
    <row r="190" spans="1:10" x14ac:dyDescent="0.25">
      <c r="A190" s="10" t="s">
        <v>195</v>
      </c>
      <c r="B190" s="2" t="s">
        <v>246</v>
      </c>
      <c r="C190" s="2" t="s">
        <v>23</v>
      </c>
      <c r="D190" s="2" t="s">
        <v>31</v>
      </c>
      <c r="E190" s="4">
        <v>6732000</v>
      </c>
      <c r="F190" s="4">
        <v>1839000</v>
      </c>
      <c r="G190" s="4">
        <v>0</v>
      </c>
      <c r="H190" s="4">
        <v>0</v>
      </c>
      <c r="I190" s="4">
        <v>28582000</v>
      </c>
      <c r="J190" s="4">
        <v>0</v>
      </c>
    </row>
    <row r="191" spans="1:10" x14ac:dyDescent="0.25">
      <c r="A191" s="10" t="s">
        <v>195</v>
      </c>
      <c r="B191" s="2" t="s">
        <v>247</v>
      </c>
      <c r="C191" s="2" t="s">
        <v>23</v>
      </c>
      <c r="D191" s="2" t="s">
        <v>31</v>
      </c>
      <c r="E191" s="4">
        <v>33758000</v>
      </c>
      <c r="F191" s="4">
        <v>654000</v>
      </c>
      <c r="G191" s="4">
        <v>0</v>
      </c>
      <c r="H191" s="4">
        <v>0</v>
      </c>
      <c r="I191" s="4">
        <v>40347000</v>
      </c>
      <c r="J191" s="4">
        <v>0</v>
      </c>
    </row>
    <row r="192" spans="1:10" x14ac:dyDescent="0.25">
      <c r="A192" s="10" t="s">
        <v>195</v>
      </c>
      <c r="B192" s="2" t="s">
        <v>248</v>
      </c>
      <c r="C192" s="2" t="s">
        <v>23</v>
      </c>
      <c r="D192" s="2" t="s">
        <v>141</v>
      </c>
      <c r="E192" s="4">
        <v>113562000</v>
      </c>
      <c r="F192" s="4">
        <v>-7244000</v>
      </c>
      <c r="G192" s="4">
        <v>0</v>
      </c>
      <c r="H192" s="4">
        <v>0</v>
      </c>
      <c r="I192" s="4">
        <v>89764000</v>
      </c>
      <c r="J192" s="4">
        <v>51000</v>
      </c>
    </row>
    <row r="193" spans="1:10" x14ac:dyDescent="0.25">
      <c r="A193" s="10" t="s">
        <v>195</v>
      </c>
      <c r="B193" s="2" t="s">
        <v>249</v>
      </c>
      <c r="C193" s="2" t="s">
        <v>23</v>
      </c>
      <c r="D193" s="2" t="s">
        <v>68</v>
      </c>
      <c r="E193" s="4">
        <v>9826139000</v>
      </c>
      <c r="F193" s="4">
        <v>-547729000</v>
      </c>
      <c r="G193" s="4">
        <v>0</v>
      </c>
      <c r="H193" s="4">
        <v>0</v>
      </c>
      <c r="I193" s="4">
        <v>958888000</v>
      </c>
      <c r="J193" s="4">
        <v>865656000</v>
      </c>
    </row>
    <row r="194" spans="1:10" x14ac:dyDescent="0.25">
      <c r="A194" s="10" t="s">
        <v>195</v>
      </c>
      <c r="B194" s="2" t="s">
        <v>250</v>
      </c>
      <c r="C194" s="2" t="s">
        <v>24</v>
      </c>
      <c r="D194" s="2" t="s">
        <v>29</v>
      </c>
      <c r="E194" s="4">
        <v>19551688000</v>
      </c>
      <c r="F194" s="4">
        <v>2835068000</v>
      </c>
      <c r="G194" s="4">
        <v>353761000</v>
      </c>
      <c r="H194" s="4">
        <v>0</v>
      </c>
      <c r="I194" s="4">
        <v>0</v>
      </c>
      <c r="J194" s="4">
        <v>5000000000</v>
      </c>
    </row>
    <row r="195" spans="1:10" x14ac:dyDescent="0.25">
      <c r="A195" s="10" t="s">
        <v>195</v>
      </c>
      <c r="B195" s="2" t="s">
        <v>251</v>
      </c>
      <c r="C195" s="2" t="s">
        <v>24</v>
      </c>
      <c r="D195" s="2" t="s">
        <v>52</v>
      </c>
      <c r="E195" s="4">
        <v>564053000</v>
      </c>
      <c r="F195" s="4">
        <v>59707000</v>
      </c>
      <c r="G195" s="4">
        <v>15439000</v>
      </c>
      <c r="H195" s="4">
        <v>0</v>
      </c>
      <c r="I195" s="4">
        <v>0</v>
      </c>
      <c r="J195" s="4">
        <v>10424000</v>
      </c>
    </row>
    <row r="196" spans="1:10" x14ac:dyDescent="0.25">
      <c r="A196" s="10" t="s">
        <v>195</v>
      </c>
      <c r="B196" s="2" t="s">
        <v>252</v>
      </c>
      <c r="C196" s="2" t="s">
        <v>24</v>
      </c>
      <c r="D196" s="2" t="s">
        <v>31</v>
      </c>
      <c r="E196" s="4">
        <v>162454000</v>
      </c>
      <c r="F196" s="4">
        <v>6341000</v>
      </c>
      <c r="G196" s="4">
        <v>1428000</v>
      </c>
      <c r="H196" s="4">
        <v>0</v>
      </c>
      <c r="I196" s="4">
        <v>0</v>
      </c>
      <c r="J196" s="4">
        <v>0</v>
      </c>
    </row>
    <row r="197" spans="1:10" x14ac:dyDescent="0.25">
      <c r="A197" s="10" t="s">
        <v>195</v>
      </c>
      <c r="B197" s="2" t="s">
        <v>253</v>
      </c>
      <c r="C197" s="2" t="s">
        <v>24</v>
      </c>
      <c r="D197" s="2" t="s">
        <v>68</v>
      </c>
      <c r="E197" s="4">
        <v>32291500000</v>
      </c>
      <c r="F197" s="4">
        <v>-519184000</v>
      </c>
      <c r="G197" s="4">
        <v>0</v>
      </c>
      <c r="H197" s="4">
        <v>0</v>
      </c>
      <c r="I197" s="4">
        <v>0</v>
      </c>
      <c r="J197" s="4">
        <v>2055429000</v>
      </c>
    </row>
    <row r="198" spans="1:10" x14ac:dyDescent="0.25">
      <c r="A198" s="10" t="s">
        <v>195</v>
      </c>
      <c r="B198" s="2" t="s">
        <v>254</v>
      </c>
      <c r="C198" s="2" t="s">
        <v>24</v>
      </c>
      <c r="D198" s="2" t="s">
        <v>28</v>
      </c>
      <c r="E198" s="4">
        <v>1060213000</v>
      </c>
      <c r="F198" s="4">
        <v>14736000</v>
      </c>
      <c r="G198" s="4">
        <v>5748000</v>
      </c>
      <c r="H198" s="4">
        <v>0</v>
      </c>
      <c r="I198" s="4">
        <v>0</v>
      </c>
      <c r="J198" s="4">
        <v>0</v>
      </c>
    </row>
    <row r="199" spans="1:10" x14ac:dyDescent="0.25">
      <c r="A199" s="10" t="s">
        <v>195</v>
      </c>
      <c r="B199" s="2" t="s">
        <v>255</v>
      </c>
      <c r="C199" s="2" t="s">
        <v>24</v>
      </c>
      <c r="D199" s="2" t="s">
        <v>68</v>
      </c>
      <c r="E199" s="4">
        <v>2155763000</v>
      </c>
      <c r="F199" s="4">
        <v>-23642000</v>
      </c>
      <c r="G199" s="4">
        <v>0</v>
      </c>
      <c r="H199" s="4">
        <v>0</v>
      </c>
      <c r="I199" s="4">
        <v>0</v>
      </c>
      <c r="J199" s="4">
        <v>347000000</v>
      </c>
    </row>
    <row r="200" spans="1:10" x14ac:dyDescent="0.25">
      <c r="A200" s="10" t="s">
        <v>195</v>
      </c>
      <c r="B200" s="2" t="s">
        <v>255</v>
      </c>
      <c r="C200" s="2" t="s">
        <v>24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186488000</v>
      </c>
    </row>
    <row r="201" spans="1:10" x14ac:dyDescent="0.25">
      <c r="A201" s="10" t="s">
        <v>195</v>
      </c>
      <c r="B201" s="2" t="s">
        <v>256</v>
      </c>
      <c r="C201" s="2" t="s">
        <v>24</v>
      </c>
      <c r="D201" s="2" t="s">
        <v>69</v>
      </c>
      <c r="E201" s="4">
        <v>868855000</v>
      </c>
      <c r="F201" s="4">
        <v>101517000</v>
      </c>
      <c r="G201" s="4">
        <v>0</v>
      </c>
      <c r="H201" s="4">
        <v>0</v>
      </c>
      <c r="I201" s="4">
        <v>0</v>
      </c>
      <c r="J201" s="4">
        <v>0</v>
      </c>
    </row>
    <row r="202" spans="1:10" x14ac:dyDescent="0.25">
      <c r="A202" s="10" t="s">
        <v>195</v>
      </c>
      <c r="B202" s="2" t="s">
        <v>257</v>
      </c>
      <c r="C202" s="2" t="s">
        <v>24</v>
      </c>
      <c r="D202" s="2" t="s">
        <v>51</v>
      </c>
      <c r="E202" s="4">
        <v>9628440000</v>
      </c>
      <c r="F202" s="4">
        <v>311720000</v>
      </c>
      <c r="G202" s="4">
        <v>0</v>
      </c>
      <c r="H202" s="4">
        <v>0</v>
      </c>
      <c r="I202" s="4">
        <v>0</v>
      </c>
      <c r="J202" s="4">
        <v>611250000</v>
      </c>
    </row>
    <row r="203" spans="1:10" x14ac:dyDescent="0.25">
      <c r="A203" s="10" t="s">
        <v>195</v>
      </c>
      <c r="B203" s="2" t="s">
        <v>258</v>
      </c>
      <c r="C203" s="2" t="s">
        <v>24</v>
      </c>
      <c r="D203" s="2" t="s">
        <v>31</v>
      </c>
      <c r="E203" s="4">
        <v>67021000</v>
      </c>
      <c r="F203" s="4">
        <v>-13154000</v>
      </c>
      <c r="G203" s="4">
        <v>0</v>
      </c>
      <c r="H203" s="4">
        <v>0</v>
      </c>
      <c r="I203" s="4">
        <v>0</v>
      </c>
      <c r="J203" s="4">
        <v>0</v>
      </c>
    </row>
    <row r="204" spans="1:10" x14ac:dyDescent="0.25">
      <c r="A204" s="10" t="s">
        <v>195</v>
      </c>
      <c r="B204" s="2" t="s">
        <v>259</v>
      </c>
      <c r="C204" s="2" t="s">
        <v>24</v>
      </c>
      <c r="D204" s="2" t="s">
        <v>31</v>
      </c>
      <c r="E204" s="4">
        <v>383299000</v>
      </c>
      <c r="F204" s="4">
        <v>59811000</v>
      </c>
      <c r="G204" s="4">
        <v>10656000</v>
      </c>
      <c r="H204" s="4">
        <v>0</v>
      </c>
      <c r="I204" s="4">
        <v>0</v>
      </c>
      <c r="J204" s="4">
        <v>8137000</v>
      </c>
    </row>
    <row r="205" spans="1:10" x14ac:dyDescent="0.25">
      <c r="A205" s="10" t="s">
        <v>195</v>
      </c>
      <c r="B205" s="2" t="s">
        <v>260</v>
      </c>
      <c r="C205" s="2" t="s">
        <v>24</v>
      </c>
      <c r="D205" s="2" t="s">
        <v>31</v>
      </c>
      <c r="E205" s="4">
        <v>1753058000</v>
      </c>
      <c r="F205" s="4">
        <v>112269000</v>
      </c>
      <c r="G205" s="4">
        <v>31464000</v>
      </c>
      <c r="H205" s="4">
        <v>0</v>
      </c>
      <c r="I205" s="4">
        <v>0</v>
      </c>
      <c r="J205" s="4">
        <v>65128000</v>
      </c>
    </row>
    <row r="206" spans="1:10" x14ac:dyDescent="0.25">
      <c r="A206" s="10" t="s">
        <v>195</v>
      </c>
      <c r="B206" s="2" t="s">
        <v>261</v>
      </c>
      <c r="C206" s="2" t="s">
        <v>24</v>
      </c>
      <c r="D206" s="2" t="s">
        <v>33</v>
      </c>
      <c r="E206" s="4">
        <v>296449000</v>
      </c>
      <c r="F206" s="4">
        <v>61247000</v>
      </c>
      <c r="G206" s="4">
        <v>69429000</v>
      </c>
      <c r="H206" s="4">
        <v>0</v>
      </c>
      <c r="I206" s="4">
        <v>0</v>
      </c>
      <c r="J206" s="4">
        <v>0</v>
      </c>
    </row>
    <row r="207" spans="1:10" x14ac:dyDescent="0.25">
      <c r="A207" s="10" t="s">
        <v>195</v>
      </c>
      <c r="B207" s="2" t="s">
        <v>262</v>
      </c>
      <c r="C207" s="2" t="s">
        <v>24</v>
      </c>
      <c r="D207" s="2" t="s">
        <v>31</v>
      </c>
      <c r="E207" s="4">
        <v>1463345000</v>
      </c>
      <c r="F207" s="4">
        <v>29331000</v>
      </c>
      <c r="G207" s="4">
        <v>0</v>
      </c>
      <c r="H207" s="4">
        <v>0</v>
      </c>
      <c r="I207" s="4">
        <v>0</v>
      </c>
      <c r="J207" s="4">
        <v>65822000</v>
      </c>
    </row>
    <row r="208" spans="1:10" x14ac:dyDescent="0.25">
      <c r="A208" s="1" t="s">
        <v>199</v>
      </c>
      <c r="B208" s="2" t="s">
        <v>196</v>
      </c>
      <c r="C208" s="2" t="s">
        <v>24</v>
      </c>
      <c r="D208" s="2" t="s">
        <v>31</v>
      </c>
      <c r="E208" s="4">
        <v>17000210.629999999</v>
      </c>
      <c r="F208" s="4">
        <v>-2971679.58</v>
      </c>
      <c r="G208" s="4"/>
      <c r="H208" s="4"/>
      <c r="I208" s="4"/>
      <c r="J208" s="4"/>
    </row>
    <row r="209" spans="1:10" x14ac:dyDescent="0.25">
      <c r="A209" s="1" t="s">
        <v>199</v>
      </c>
      <c r="B209" s="2" t="s">
        <v>197</v>
      </c>
      <c r="C209" s="2" t="s">
        <v>24</v>
      </c>
      <c r="D209" s="2" t="s">
        <v>31</v>
      </c>
      <c r="E209" s="4">
        <v>42141024.75</v>
      </c>
      <c r="F209" s="4">
        <v>490802.29</v>
      </c>
      <c r="G209" s="4"/>
      <c r="H209" s="4"/>
      <c r="I209" s="4"/>
      <c r="J209" s="4"/>
    </row>
    <row r="210" spans="1:10" x14ac:dyDescent="0.25">
      <c r="A210" s="1" t="s">
        <v>199</v>
      </c>
      <c r="B210" s="2" t="s">
        <v>198</v>
      </c>
      <c r="C210" s="2" t="s">
        <v>24</v>
      </c>
      <c r="D210" s="2" t="s">
        <v>31</v>
      </c>
      <c r="E210" s="4">
        <v>1191066.3999999999</v>
      </c>
      <c r="F210" s="4">
        <v>-93687.43</v>
      </c>
      <c r="G210" s="4"/>
      <c r="H210" s="4"/>
      <c r="I210" s="4"/>
      <c r="J210" s="4">
        <v>185000</v>
      </c>
    </row>
    <row r="211" spans="1:10" x14ac:dyDescent="0.25">
      <c r="E211" s="4"/>
      <c r="F211" s="4"/>
      <c r="G211" s="4"/>
      <c r="H211" s="4"/>
      <c r="I211" s="4"/>
      <c r="J211" s="4"/>
    </row>
  </sheetData>
  <conditionalFormatting sqref="B1:B1048576">
    <cfRule type="containsText" dxfId="0" priority="1" operator="containsText" text="Não tem Quadro">
      <formula>NOT(ISERROR(SEARCH("Não tem Quadro",B1)))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BEDB-E22E-4ABF-A9A2-65A40A7FA903}">
  <sheetPr codeName="Planilha2"/>
  <dimension ref="A1:AJ124"/>
  <sheetViews>
    <sheetView workbookViewId="0">
      <selection activeCell="L8" sqref="L8"/>
    </sheetView>
  </sheetViews>
  <sheetFormatPr defaultRowHeight="15" x14ac:dyDescent="0.25"/>
  <cols>
    <col min="1" max="1" width="9.140625" style="2"/>
    <col min="2" max="2" width="21.5703125" style="2" customWidth="1"/>
    <col min="3" max="3" width="27.140625" style="2" customWidth="1"/>
    <col min="4" max="4" width="28.42578125" style="2" customWidth="1"/>
    <col min="5" max="5" width="2.5703125" style="2" customWidth="1"/>
    <col min="6" max="16384" width="9.140625" style="2"/>
  </cols>
  <sheetData>
    <row r="1" spans="1:36" ht="39.75" customHeight="1" x14ac:dyDescent="0.25">
      <c r="A1" s="8" t="s">
        <v>0</v>
      </c>
      <c r="B1" s="8" t="s">
        <v>12</v>
      </c>
      <c r="C1" s="8" t="s">
        <v>8</v>
      </c>
      <c r="D1" s="8" t="s">
        <v>9</v>
      </c>
      <c r="E1" s="3"/>
      <c r="F1" s="1"/>
      <c r="G1" s="1"/>
      <c r="H1" s="1"/>
      <c r="I1" s="1" t="s">
        <v>200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2" t="s">
        <v>13</v>
      </c>
      <c r="B2" s="7">
        <f>F2/I2</f>
        <v>0.44444444444444442</v>
      </c>
      <c r="C2" s="7">
        <f>G2/I2</f>
        <v>0</v>
      </c>
      <c r="D2" s="7">
        <f>H2/I2</f>
        <v>0</v>
      </c>
      <c r="E2" s="6"/>
      <c r="F2" s="1">
        <v>4</v>
      </c>
      <c r="G2" s="1">
        <v>0</v>
      </c>
      <c r="H2" s="1">
        <v>0</v>
      </c>
      <c r="I2" s="1">
        <f>COUNTIF(PL!A:A,Governança!A2)</f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2" t="s">
        <v>34</v>
      </c>
      <c r="B3" s="7">
        <f>F3/I3</f>
        <v>0.42857142857142855</v>
      </c>
      <c r="C3" s="7">
        <f>G3/I3</f>
        <v>0.2857142857142857</v>
      </c>
      <c r="D3" s="7">
        <f>H3/I3</f>
        <v>0.14285714285714285</v>
      </c>
      <c r="E3" s="6"/>
      <c r="F3" s="1">
        <v>3</v>
      </c>
      <c r="G3" s="1">
        <v>2</v>
      </c>
      <c r="H3" s="1">
        <v>1</v>
      </c>
      <c r="I3" s="1">
        <f>COUNTIF(PL!A:A,Governança!A3)</f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2" t="s">
        <v>270</v>
      </c>
      <c r="B4" s="7">
        <f>F4/I4</f>
        <v>0.7142857142857143</v>
      </c>
      <c r="C4" s="7">
        <f>G4/I4</f>
        <v>1</v>
      </c>
      <c r="D4" s="7">
        <f>H4/I4</f>
        <v>0.7142857142857143</v>
      </c>
      <c r="E4" s="6"/>
      <c r="F4" s="1">
        <v>5</v>
      </c>
      <c r="G4" s="1">
        <v>7</v>
      </c>
      <c r="H4" s="1">
        <v>5</v>
      </c>
      <c r="I4" s="1">
        <f>COUNTIF(PL!A:A,Governança!A4)</f>
        <v>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2" t="s">
        <v>38</v>
      </c>
      <c r="B5" s="7">
        <f t="shared" ref="B5:B22" si="0">F5/I5</f>
        <v>0.41666666666666669</v>
      </c>
      <c r="C5" s="7">
        <f t="shared" ref="C5:C22" si="1">G5/I5</f>
        <v>0.41666666666666669</v>
      </c>
      <c r="D5" s="7">
        <f t="shared" ref="D5:D22" si="2">H5/I5</f>
        <v>0</v>
      </c>
      <c r="E5" s="6"/>
      <c r="F5" s="1">
        <v>5</v>
      </c>
      <c r="G5" s="1">
        <v>5</v>
      </c>
      <c r="H5" s="1">
        <v>0</v>
      </c>
      <c r="I5" s="1">
        <f>COUNTIF(PL!A:A,Governança!A5)</f>
        <v>12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2" t="s">
        <v>54</v>
      </c>
      <c r="B6" s="7">
        <f t="shared" si="0"/>
        <v>1</v>
      </c>
      <c r="C6" s="7">
        <f t="shared" si="1"/>
        <v>0.92307692307692313</v>
      </c>
      <c r="D6" s="7">
        <f t="shared" si="2"/>
        <v>0.30769230769230771</v>
      </c>
      <c r="E6" s="6"/>
      <c r="F6" s="1">
        <v>13</v>
      </c>
      <c r="G6" s="1">
        <v>12</v>
      </c>
      <c r="H6" s="1">
        <v>4</v>
      </c>
      <c r="I6" s="1">
        <f>COUNTIF(PL!A:A,Governança!A6)</f>
        <v>13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2" t="s">
        <v>78</v>
      </c>
      <c r="B7" s="7">
        <f t="shared" si="0"/>
        <v>0.8125</v>
      </c>
      <c r="C7" s="7">
        <f t="shared" si="1"/>
        <v>0.9375</v>
      </c>
      <c r="D7" s="7">
        <f t="shared" si="2"/>
        <v>0.1875</v>
      </c>
      <c r="E7" s="6"/>
      <c r="F7" s="1">
        <v>13</v>
      </c>
      <c r="G7" s="1">
        <v>15</v>
      </c>
      <c r="H7" s="1">
        <v>3</v>
      </c>
      <c r="I7" s="1">
        <f>COUNTIF(PL!A:A,Governança!A7)</f>
        <v>16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2" t="s">
        <v>71</v>
      </c>
      <c r="B8" s="7">
        <f t="shared" si="0"/>
        <v>0.83333333333333337</v>
      </c>
      <c r="C8" s="7">
        <f t="shared" si="1"/>
        <v>0.83333333333333337</v>
      </c>
      <c r="D8" s="7">
        <f t="shared" si="2"/>
        <v>0.5</v>
      </c>
      <c r="E8" s="6"/>
      <c r="F8" s="1">
        <v>5</v>
      </c>
      <c r="G8" s="1">
        <v>5</v>
      </c>
      <c r="H8" s="1">
        <v>3</v>
      </c>
      <c r="I8" s="1">
        <f>COUNTIF(PL!A:A,Governança!A8)</f>
        <v>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2" t="s">
        <v>109</v>
      </c>
      <c r="B9" s="7">
        <f>F9/I9</f>
        <v>0.7142857142857143</v>
      </c>
      <c r="C9" s="7">
        <f t="shared" si="1"/>
        <v>0.7142857142857143</v>
      </c>
      <c r="D9" s="7">
        <f t="shared" si="2"/>
        <v>0</v>
      </c>
      <c r="E9" s="6"/>
      <c r="F9" s="1">
        <v>5</v>
      </c>
      <c r="G9" s="1">
        <v>5</v>
      </c>
      <c r="H9" s="1">
        <v>0</v>
      </c>
      <c r="I9" s="1">
        <f>COUNTIF(PL!A:A,Governança!A9)</f>
        <v>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2" t="s">
        <v>95</v>
      </c>
      <c r="B10" s="7">
        <f t="shared" si="0"/>
        <v>0.8</v>
      </c>
      <c r="C10" s="7">
        <f t="shared" si="1"/>
        <v>0.8</v>
      </c>
      <c r="D10" s="7">
        <f t="shared" si="2"/>
        <v>0.2</v>
      </c>
      <c r="E10" s="6"/>
      <c r="F10" s="1">
        <v>4</v>
      </c>
      <c r="G10" s="1">
        <v>4</v>
      </c>
      <c r="H10" s="1">
        <v>1</v>
      </c>
      <c r="I10" s="1">
        <f>COUNTIF(PL!A:A,Governança!A10)</f>
        <v>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2" t="s">
        <v>103</v>
      </c>
      <c r="B11" s="7">
        <f t="shared" si="0"/>
        <v>0.8</v>
      </c>
      <c r="C11" s="7">
        <f t="shared" si="1"/>
        <v>1</v>
      </c>
      <c r="D11" s="7">
        <f t="shared" si="2"/>
        <v>0.8</v>
      </c>
      <c r="E11" s="6"/>
      <c r="F11" s="1">
        <v>4</v>
      </c>
      <c r="G11" s="1">
        <v>5</v>
      </c>
      <c r="H11" s="1">
        <v>4</v>
      </c>
      <c r="I11" s="1">
        <f>COUNTIF(PL!A:A,Governança!A11)</f>
        <v>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2" t="s">
        <v>110</v>
      </c>
      <c r="B12" s="7">
        <f t="shared" ref="B12" si="3">F12/I12</f>
        <v>0.8</v>
      </c>
      <c r="C12" s="7">
        <f t="shared" ref="C12" si="4">G12/I12</f>
        <v>0.7</v>
      </c>
      <c r="D12" s="7">
        <f t="shared" ref="D12" si="5">H12/I12</f>
        <v>0</v>
      </c>
      <c r="E12" s="6"/>
      <c r="F12" s="1">
        <v>8</v>
      </c>
      <c r="G12" s="1">
        <v>7</v>
      </c>
      <c r="H12" s="1">
        <v>0</v>
      </c>
      <c r="I12" s="1">
        <f>COUNTIF(PL!A:A,Governança!A12)</f>
        <v>10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2" t="s">
        <v>112</v>
      </c>
      <c r="B13" s="7">
        <f t="shared" si="0"/>
        <v>0.93333333333333335</v>
      </c>
      <c r="C13" s="7">
        <f t="shared" si="1"/>
        <v>0.93333333333333335</v>
      </c>
      <c r="D13" s="7">
        <f t="shared" si="2"/>
        <v>0.2</v>
      </c>
      <c r="E13" s="6"/>
      <c r="F13" s="1">
        <v>14</v>
      </c>
      <c r="G13" s="1">
        <v>14</v>
      </c>
      <c r="H13" s="1">
        <v>3</v>
      </c>
      <c r="I13" s="1">
        <f>COUNTIF(PL!A:A,Governança!A13)</f>
        <v>15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2" t="s">
        <v>130</v>
      </c>
      <c r="B14" s="7">
        <f t="shared" si="0"/>
        <v>0.8</v>
      </c>
      <c r="C14" s="7">
        <f t="shared" si="1"/>
        <v>1</v>
      </c>
      <c r="D14" s="7">
        <f t="shared" si="2"/>
        <v>0.6</v>
      </c>
      <c r="E14" s="6"/>
      <c r="F14" s="1">
        <v>8</v>
      </c>
      <c r="G14" s="1">
        <v>10</v>
      </c>
      <c r="H14" s="1">
        <v>6</v>
      </c>
      <c r="I14" s="1">
        <f>COUNTIF(PL!A:A,Governança!A14)</f>
        <v>10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2" t="s">
        <v>152</v>
      </c>
      <c r="B15" s="7">
        <f t="shared" si="0"/>
        <v>0.5</v>
      </c>
      <c r="C15" s="7">
        <f t="shared" si="1"/>
        <v>0.6</v>
      </c>
      <c r="D15" s="7">
        <f t="shared" si="2"/>
        <v>0.1</v>
      </c>
      <c r="E15" s="6"/>
      <c r="F15" s="1">
        <v>5</v>
      </c>
      <c r="G15" s="1">
        <v>6</v>
      </c>
      <c r="H15" s="1">
        <v>1</v>
      </c>
      <c r="I15" s="1">
        <f>COUNTIF(PL!A:A,Governança!A15)</f>
        <v>10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2" t="s">
        <v>157</v>
      </c>
      <c r="B16" s="7">
        <f>F16/I16</f>
        <v>1</v>
      </c>
      <c r="C16" s="7">
        <f>G16/I16</f>
        <v>0.88888888888888884</v>
      </c>
      <c r="D16" s="7">
        <f t="shared" si="2"/>
        <v>0.1111111111111111</v>
      </c>
      <c r="E16" s="6"/>
      <c r="F16" s="1">
        <v>9</v>
      </c>
      <c r="G16" s="1">
        <v>8</v>
      </c>
      <c r="H16" s="1">
        <v>1</v>
      </c>
      <c r="I16" s="1">
        <f>COUNTIF(PL!A:A,Governança!A16)</f>
        <v>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2" t="s">
        <v>167</v>
      </c>
      <c r="B17" s="7">
        <f>F17/I17</f>
        <v>0</v>
      </c>
      <c r="C17" s="7">
        <f>G17/I17</f>
        <v>0</v>
      </c>
      <c r="D17" s="7">
        <f t="shared" ref="D17" si="6">H17/I17</f>
        <v>0</v>
      </c>
      <c r="E17" s="6"/>
      <c r="F17" s="1">
        <v>0</v>
      </c>
      <c r="G17" s="1">
        <v>0</v>
      </c>
      <c r="H17" s="1">
        <v>0</v>
      </c>
      <c r="I17" s="1">
        <f>COUNTIF(PL!A:A,Governança!A17)</f>
        <v>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2" t="s">
        <v>168</v>
      </c>
      <c r="B18" s="7">
        <f>F18/I18</f>
        <v>1</v>
      </c>
      <c r="C18" s="7">
        <f>G18/I18</f>
        <v>1</v>
      </c>
      <c r="D18" s="7">
        <f t="shared" ref="D18" si="7">H18/I18</f>
        <v>0.63636363636363635</v>
      </c>
      <c r="E18" s="6"/>
      <c r="F18" s="1">
        <v>11</v>
      </c>
      <c r="G18" s="1">
        <v>11</v>
      </c>
      <c r="H18" s="1">
        <v>7</v>
      </c>
      <c r="I18" s="1">
        <f>COUNTIF(PL!A:A,Governança!A18)</f>
        <v>11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2" t="s">
        <v>169</v>
      </c>
      <c r="B19" s="7">
        <f t="shared" si="0"/>
        <v>0.69230769230769229</v>
      </c>
      <c r="C19" s="7">
        <f t="shared" si="1"/>
        <v>1</v>
      </c>
      <c r="D19" s="7">
        <f t="shared" si="2"/>
        <v>0.23076923076923078</v>
      </c>
      <c r="E19" s="6"/>
      <c r="F19" s="1">
        <v>9</v>
      </c>
      <c r="G19" s="1">
        <v>13</v>
      </c>
      <c r="H19" s="1">
        <v>3</v>
      </c>
      <c r="I19" s="1">
        <f>COUNTIF(PL!A:A,Governança!A19)</f>
        <v>13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2" t="s">
        <v>190</v>
      </c>
      <c r="B20" s="7">
        <f t="shared" si="0"/>
        <v>0.45454545454545453</v>
      </c>
      <c r="C20" s="7">
        <f t="shared" si="1"/>
        <v>0.45454545454545453</v>
      </c>
      <c r="D20" s="7">
        <f t="shared" si="2"/>
        <v>9.0909090909090912E-2</v>
      </c>
      <c r="E20" s="6"/>
      <c r="F20" s="1">
        <v>5</v>
      </c>
      <c r="G20" s="1">
        <v>5</v>
      </c>
      <c r="H20" s="1">
        <v>1</v>
      </c>
      <c r="I20" s="1">
        <f>COUNTIF(PL!A:A,Governança!A20)</f>
        <v>11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2" t="s">
        <v>195</v>
      </c>
      <c r="B21" s="7">
        <f t="shared" ref="B21" si="8">F21/I21</f>
        <v>0.85</v>
      </c>
      <c r="C21" s="7">
        <f t="shared" ref="C21" si="9">G21/I21</f>
        <v>0.85</v>
      </c>
      <c r="D21" s="7">
        <f t="shared" ref="D21" si="10">H21/I21</f>
        <v>0.6</v>
      </c>
      <c r="E21" s="6"/>
      <c r="F21" s="1">
        <v>17</v>
      </c>
      <c r="G21" s="1">
        <v>17</v>
      </c>
      <c r="H21" s="1">
        <v>12</v>
      </c>
      <c r="I21" s="1">
        <f>COUNTIF(PL!A:A,Governança!A21)</f>
        <v>20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2" t="s">
        <v>199</v>
      </c>
      <c r="B22" s="7">
        <f t="shared" si="0"/>
        <v>1</v>
      </c>
      <c r="C22" s="7">
        <f t="shared" si="1"/>
        <v>1</v>
      </c>
      <c r="D22" s="7">
        <f t="shared" si="2"/>
        <v>0.33333333333333331</v>
      </c>
      <c r="E22" s="6"/>
      <c r="F22" s="1">
        <v>3</v>
      </c>
      <c r="G22" s="1">
        <v>3</v>
      </c>
      <c r="H22" s="1">
        <v>1</v>
      </c>
      <c r="I22" s="1">
        <f>COUNTIF(PL!A:A,Governança!A22)</f>
        <v>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6:36" x14ac:dyDescent="0.25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6:36" x14ac:dyDescent="0.25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6:36" x14ac:dyDescent="0.25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6:36" x14ac:dyDescent="0.25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6:36" x14ac:dyDescent="0.25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6:36" x14ac:dyDescent="0.25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6:36" x14ac:dyDescent="0.25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6:36" x14ac:dyDescent="0.25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6:36" x14ac:dyDescent="0.25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6:36" x14ac:dyDescent="0.25"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6:36" x14ac:dyDescent="0.25"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6:36" x14ac:dyDescent="0.25"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6:36" x14ac:dyDescent="0.25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6:36" x14ac:dyDescent="0.25"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6:36" x14ac:dyDescent="0.25"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6:36" x14ac:dyDescent="0.25"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6:36" x14ac:dyDescent="0.25"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6:36" x14ac:dyDescent="0.25"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6:36" x14ac:dyDescent="0.25"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6:36" x14ac:dyDescent="0.25"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6:36" x14ac:dyDescent="0.25"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6:36" x14ac:dyDescent="0.25"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6:36" x14ac:dyDescent="0.25"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6:36" x14ac:dyDescent="0.25"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6:36" x14ac:dyDescent="0.25"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6:36" x14ac:dyDescent="0.25"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6:36" x14ac:dyDescent="0.25"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6:36" x14ac:dyDescent="0.25"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6:36" x14ac:dyDescent="0.25"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6:36" x14ac:dyDescent="0.25"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6:36" x14ac:dyDescent="0.25"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6:36" x14ac:dyDescent="0.25"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6:36" x14ac:dyDescent="0.25"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6:36" x14ac:dyDescent="0.25"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6:36" x14ac:dyDescent="0.25"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6:36" x14ac:dyDescent="0.25"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6:36" x14ac:dyDescent="0.25"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6:36" x14ac:dyDescent="0.25"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6:36" x14ac:dyDescent="0.25"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6:36" x14ac:dyDescent="0.25"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6:36" x14ac:dyDescent="0.25"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6:36" x14ac:dyDescent="0.25"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6:36" x14ac:dyDescent="0.25"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6:36" x14ac:dyDescent="0.25"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6:36" x14ac:dyDescent="0.25"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6:36" x14ac:dyDescent="0.25"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6:36" x14ac:dyDescent="0.25"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6:36" x14ac:dyDescent="0.25"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6:36" x14ac:dyDescent="0.25"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6:36" x14ac:dyDescent="0.25"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6:36" x14ac:dyDescent="0.25"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6:36" x14ac:dyDescent="0.25"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6:36" x14ac:dyDescent="0.25"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6:36" x14ac:dyDescent="0.25"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6:36" x14ac:dyDescent="0.25"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6:36" x14ac:dyDescent="0.25"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6:36" x14ac:dyDescent="0.25"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6:36" x14ac:dyDescent="0.25"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6:36" x14ac:dyDescent="0.25"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6:36" x14ac:dyDescent="0.25"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6:36" x14ac:dyDescent="0.25"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6:36" x14ac:dyDescent="0.25"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6:36" x14ac:dyDescent="0.25"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6:36" x14ac:dyDescent="0.25"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6:36" x14ac:dyDescent="0.25"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6:36" x14ac:dyDescent="0.25"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6:36" x14ac:dyDescent="0.25"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6:36" x14ac:dyDescent="0.25"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6:36" x14ac:dyDescent="0.25"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6:36" x14ac:dyDescent="0.25"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6:36" x14ac:dyDescent="0.25"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6:36" x14ac:dyDescent="0.25"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6:36" x14ac:dyDescent="0.25"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6:36" x14ac:dyDescent="0.25"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6:36" x14ac:dyDescent="0.25"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6:36" x14ac:dyDescent="0.25"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6:36" x14ac:dyDescent="0.25"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6:36" x14ac:dyDescent="0.25"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6:36" x14ac:dyDescent="0.25"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6:36" x14ac:dyDescent="0.25"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6:36" x14ac:dyDescent="0.25"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6:36" x14ac:dyDescent="0.25"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6:36" x14ac:dyDescent="0.25"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6:36" x14ac:dyDescent="0.25"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6:36" x14ac:dyDescent="0.25"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6:36" x14ac:dyDescent="0.25"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6:36" x14ac:dyDescent="0.25"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6:36" x14ac:dyDescent="0.25"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6:36" x14ac:dyDescent="0.25"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6:36" x14ac:dyDescent="0.25"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6:36" x14ac:dyDescent="0.25"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6:36" x14ac:dyDescent="0.25"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</vt:lpstr>
      <vt:lpstr>Governança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STN</dc:creator>
  <cp:lastModifiedBy>Tiago Maranhao Barreto Pereira</cp:lastModifiedBy>
  <dcterms:created xsi:type="dcterms:W3CDTF">2019-07-13T17:58:53Z</dcterms:created>
  <dcterms:modified xsi:type="dcterms:W3CDTF">2019-07-16T19:54:39Z</dcterms:modified>
</cp:coreProperties>
</file>