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Default Extension="emf" ContentType="image/x-emf"/>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Default Extension="tiff" ContentType="image/tiff"/>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EstaPastaDeTrabalho"/>
  <bookViews>
    <workbookView xWindow="-120" yWindow="-120" windowWidth="29040" windowHeight="15840" activeTab="3"/>
  </bookViews>
  <sheets>
    <sheet name="HotBit Definitions" sheetId="1" r:id="rId1"/>
    <sheet name="Expert Definitions" sheetId="8" r:id="rId2"/>
    <sheet name="Your MSX Definitions" sheetId="9" r:id="rId3"/>
    <sheet name="Generated table" sheetId="3" r:id="rId4"/>
    <sheet name="PS2 Keyboard Commands" sheetId="4" r:id="rId5"/>
    <sheet name="Basic Initiation Example" sheetId="5" r:id="rId6"/>
    <sheet name="Topics &amp; HB-8000" sheetId="6" r:id="rId7"/>
    <sheet name="Expert XP-800" sheetId="7" r:id="rId8"/>
    <sheet name="International" sheetId="10" r:id="rId9"/>
  </sheets>
  <functionGroups/>
  <definedNames>
    <definedName name="_xlnm._FilterDatabase" localSheetId="1" hidden="1">'Expert Definitions'!$A$3:$U$248</definedName>
    <definedName name="_xlnm._FilterDatabase" localSheetId="3" hidden="1">'Generated table'!$A$1:$AE$323</definedName>
    <definedName name="_xlnm._FilterDatabase" localSheetId="0" hidden="1">'HotBit Definitions'!$A$3:$U$248</definedName>
    <definedName name="_xlnm._FilterDatabase" localSheetId="2" hidden="1">'Your MSX Definitions'!$A$3:$U$248</definedName>
  </definedNames>
  <calcPr calcId="124519"/>
  <fileRecoveryPr repairLoad="1"/>
</workbook>
</file>

<file path=xl/calcChain.xml><?xml version="1.0" encoding="utf-8"?>
<calcChain xmlns="http://schemas.openxmlformats.org/spreadsheetml/2006/main">
  <c r="D4" i="8"/>
  <c r="D5"/>
  <c r="D6"/>
  <c r="D7"/>
  <c r="D8"/>
  <c r="D9"/>
  <c r="D10"/>
  <c r="D11"/>
  <c r="D12"/>
  <c r="D13"/>
  <c r="D4" i="9"/>
  <c r="D5"/>
  <c r="D6"/>
  <c r="D7"/>
  <c r="D8"/>
  <c r="D9"/>
  <c r="D10"/>
  <c r="D11"/>
  <c r="D12"/>
  <c r="D13"/>
  <c r="O2" i="3"/>
  <c r="P2"/>
  <c r="P1"/>
  <c r="M1" l="1"/>
  <c r="D95" i="1"/>
  <c r="D96"/>
  <c r="D97"/>
  <c r="D98"/>
  <c r="D99"/>
  <c r="D100"/>
  <c r="D101"/>
  <c r="D102"/>
  <c r="D103"/>
  <c r="D104"/>
  <c r="D105"/>
  <c r="D69"/>
  <c r="D70"/>
  <c r="D71"/>
  <c r="D72"/>
  <c r="D73"/>
  <c r="D74"/>
  <c r="D75"/>
  <c r="D76"/>
  <c r="D77"/>
  <c r="D78"/>
  <c r="D135" i="9"/>
  <c r="D135" i="8"/>
  <c r="D246" i="9"/>
  <c r="D246" i="8"/>
  <c r="AE2" i="3"/>
  <c r="AB321"/>
  <c r="AA321"/>
  <c r="Z321"/>
  <c r="Y321"/>
  <c r="X321"/>
  <c r="W321"/>
  <c r="V321"/>
  <c r="U321"/>
  <c r="AB320"/>
  <c r="AA320"/>
  <c r="Z320"/>
  <c r="Y320"/>
  <c r="X320"/>
  <c r="W320"/>
  <c r="V320"/>
  <c r="U320"/>
  <c r="AB319"/>
  <c r="AA319"/>
  <c r="Z319"/>
  <c r="Y319"/>
  <c r="X319"/>
  <c r="W319"/>
  <c r="V319"/>
  <c r="U319"/>
  <c r="AB318"/>
  <c r="AA318"/>
  <c r="Z318"/>
  <c r="Y318"/>
  <c r="X318"/>
  <c r="W318"/>
  <c r="V318"/>
  <c r="U318"/>
  <c r="AB317"/>
  <c r="AA317"/>
  <c r="Z317"/>
  <c r="Y317"/>
  <c r="X317"/>
  <c r="W317"/>
  <c r="V317"/>
  <c r="U317"/>
  <c r="AB316"/>
  <c r="AA316"/>
  <c r="Z316"/>
  <c r="Y316"/>
  <c r="X316"/>
  <c r="W316"/>
  <c r="V316"/>
  <c r="U316"/>
  <c r="AB315"/>
  <c r="AA315"/>
  <c r="Z315"/>
  <c r="Y315"/>
  <c r="X315"/>
  <c r="W315"/>
  <c r="V315"/>
  <c r="U315"/>
  <c r="AB314"/>
  <c r="AA314"/>
  <c r="Z314"/>
  <c r="Y314"/>
  <c r="X314"/>
  <c r="W314"/>
  <c r="V314"/>
  <c r="U314"/>
  <c r="AB313"/>
  <c r="AA313"/>
  <c r="Z313"/>
  <c r="Y313"/>
  <c r="X313"/>
  <c r="W313"/>
  <c r="V313"/>
  <c r="U313"/>
  <c r="AB312"/>
  <c r="AA312"/>
  <c r="Z312"/>
  <c r="Y312"/>
  <c r="X312"/>
  <c r="W312"/>
  <c r="V312"/>
  <c r="U312"/>
  <c r="AB311"/>
  <c r="AA311"/>
  <c r="Z311"/>
  <c r="Y311"/>
  <c r="X311"/>
  <c r="W311"/>
  <c r="V311"/>
  <c r="U311"/>
  <c r="AB310"/>
  <c r="AA310"/>
  <c r="Z310"/>
  <c r="Y310"/>
  <c r="X310"/>
  <c r="W310"/>
  <c r="V310"/>
  <c r="U310"/>
  <c r="AB309"/>
  <c r="AA309"/>
  <c r="Z309"/>
  <c r="Y309"/>
  <c r="X309"/>
  <c r="W309"/>
  <c r="V309"/>
  <c r="U309"/>
  <c r="AB308"/>
  <c r="AA308"/>
  <c r="Z308"/>
  <c r="Y308"/>
  <c r="X308"/>
  <c r="W308"/>
  <c r="V308"/>
  <c r="U308"/>
  <c r="AB307"/>
  <c r="AA307"/>
  <c r="Z307"/>
  <c r="Y307"/>
  <c r="X307"/>
  <c r="W307"/>
  <c r="V307"/>
  <c r="U307"/>
  <c r="AB306"/>
  <c r="AA306"/>
  <c r="Z306"/>
  <c r="Y306"/>
  <c r="X306"/>
  <c r="W306"/>
  <c r="V306"/>
  <c r="U306"/>
  <c r="AB305"/>
  <c r="AA305"/>
  <c r="Z305"/>
  <c r="Y305"/>
  <c r="X305"/>
  <c r="W305"/>
  <c r="V305"/>
  <c r="U305"/>
  <c r="AB304"/>
  <c r="AA304"/>
  <c r="Z304"/>
  <c r="Y304"/>
  <c r="X304"/>
  <c r="W304"/>
  <c r="V304"/>
  <c r="U304"/>
  <c r="AB303"/>
  <c r="AA303"/>
  <c r="Z303"/>
  <c r="Y303"/>
  <c r="X303"/>
  <c r="W303"/>
  <c r="V303"/>
  <c r="U303"/>
  <c r="D248" i="9"/>
  <c r="D247"/>
  <c r="D248" i="8"/>
  <c r="D247"/>
  <c r="D245" i="9"/>
  <c r="D243"/>
  <c r="D242"/>
  <c r="D241"/>
  <c r="D240"/>
  <c r="D239"/>
  <c r="D238"/>
  <c r="D237"/>
  <c r="D236"/>
  <c r="D235"/>
  <c r="D234"/>
  <c r="D233"/>
  <c r="D232"/>
  <c r="D231"/>
  <c r="D230"/>
  <c r="D229"/>
  <c r="D228"/>
  <c r="D227"/>
  <c r="D226"/>
  <c r="D225"/>
  <c r="D224"/>
  <c r="D223"/>
  <c r="D222"/>
  <c r="D221"/>
  <c r="D220"/>
  <c r="D219"/>
  <c r="D218"/>
  <c r="D217"/>
  <c r="D216"/>
  <c r="D215"/>
  <c r="D214"/>
  <c r="D213"/>
  <c r="D212"/>
  <c r="D211"/>
  <c r="D210"/>
  <c r="D209"/>
  <c r="D208"/>
  <c r="D207"/>
  <c r="D206"/>
  <c r="D205"/>
  <c r="D204"/>
  <c r="D203"/>
  <c r="D202"/>
  <c r="D201"/>
  <c r="D200"/>
  <c r="D199"/>
  <c r="D198"/>
  <c r="D197"/>
  <c r="D196"/>
  <c r="D195"/>
  <c r="D194"/>
  <c r="D193"/>
  <c r="D192"/>
  <c r="D191"/>
  <c r="D190"/>
  <c r="D189"/>
  <c r="D188"/>
  <c r="D187"/>
  <c r="D186"/>
  <c r="D185"/>
  <c r="D184"/>
  <c r="D183"/>
  <c r="D182"/>
  <c r="D181"/>
  <c r="D180"/>
  <c r="D179"/>
  <c r="D178"/>
  <c r="D177"/>
  <c r="D176"/>
  <c r="D175"/>
  <c r="D174"/>
  <c r="D173"/>
  <c r="D172"/>
  <c r="D171"/>
  <c r="D170"/>
  <c r="D169"/>
  <c r="D168"/>
  <c r="D167"/>
  <c r="D166"/>
  <c r="D165"/>
  <c r="D164"/>
  <c r="D163"/>
  <c r="D162"/>
  <c r="D161"/>
  <c r="D160"/>
  <c r="D159"/>
  <c r="D158"/>
  <c r="D157"/>
  <c r="D156"/>
  <c r="D155"/>
  <c r="D154"/>
  <c r="D153"/>
  <c r="D152"/>
  <c r="D151"/>
  <c r="D150"/>
  <c r="D149"/>
  <c r="D148"/>
  <c r="D147"/>
  <c r="D146"/>
  <c r="D145"/>
  <c r="D144"/>
  <c r="D143"/>
  <c r="D142"/>
  <c r="D141"/>
  <c r="D140"/>
  <c r="D139"/>
  <c r="D138"/>
  <c r="D137"/>
  <c r="D136"/>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AG305" i="3" l="1"/>
  <c r="AI306"/>
  <c r="AG309"/>
  <c r="AG313"/>
  <c r="AI314"/>
  <c r="AG317"/>
  <c r="AG321"/>
  <c r="AI303"/>
  <c r="AI304"/>
  <c r="AG304"/>
  <c r="AI305"/>
  <c r="AG306"/>
  <c r="AI307"/>
  <c r="AI308"/>
  <c r="AG308"/>
  <c r="AI309"/>
  <c r="AG310"/>
  <c r="AI311"/>
  <c r="AI312"/>
  <c r="AG312"/>
  <c r="AI313"/>
  <c r="AG314"/>
  <c r="AI315"/>
  <c r="AI316"/>
  <c r="AG316"/>
  <c r="AI317"/>
  <c r="AG318"/>
  <c r="AI319"/>
  <c r="AI320"/>
  <c r="AG320"/>
  <c r="AI321"/>
  <c r="AG303"/>
  <c r="AG307"/>
  <c r="AG311"/>
  <c r="AG315"/>
  <c r="AG319"/>
  <c r="AI310"/>
  <c r="AI318"/>
  <c r="D245" i="8"/>
  <c r="D243"/>
  <c r="D242"/>
  <c r="D241"/>
  <c r="D240"/>
  <c r="D239"/>
  <c r="D238"/>
  <c r="D237"/>
  <c r="D236"/>
  <c r="D235"/>
  <c r="D234"/>
  <c r="D233"/>
  <c r="D232"/>
  <c r="D231"/>
  <c r="D230"/>
  <c r="D229"/>
  <c r="D228"/>
  <c r="D227"/>
  <c r="D226"/>
  <c r="D225"/>
  <c r="D224"/>
  <c r="D223"/>
  <c r="D222"/>
  <c r="D221"/>
  <c r="D220"/>
  <c r="D219"/>
  <c r="D218"/>
  <c r="D217"/>
  <c r="D216"/>
  <c r="D215"/>
  <c r="D214"/>
  <c r="D213"/>
  <c r="D212"/>
  <c r="D211"/>
  <c r="D210"/>
  <c r="D209"/>
  <c r="D208"/>
  <c r="D207"/>
  <c r="D206"/>
  <c r="D205"/>
  <c r="D204"/>
  <c r="D203"/>
  <c r="D202"/>
  <c r="D201"/>
  <c r="D200"/>
  <c r="D199"/>
  <c r="D198"/>
  <c r="D197"/>
  <c r="D196"/>
  <c r="D195"/>
  <c r="D194"/>
  <c r="D193"/>
  <c r="D192"/>
  <c r="D191"/>
  <c r="D190"/>
  <c r="D189"/>
  <c r="D188"/>
  <c r="D187"/>
  <c r="D186"/>
  <c r="D185"/>
  <c r="D184"/>
  <c r="D183"/>
  <c r="D182"/>
  <c r="D181"/>
  <c r="D180"/>
  <c r="D179"/>
  <c r="D178"/>
  <c r="D177"/>
  <c r="D176"/>
  <c r="D175"/>
  <c r="D174"/>
  <c r="D173"/>
  <c r="D172"/>
  <c r="D171"/>
  <c r="D170"/>
  <c r="D169"/>
  <c r="D168"/>
  <c r="D167"/>
  <c r="D166"/>
  <c r="D165"/>
  <c r="D164"/>
  <c r="D163"/>
  <c r="D162"/>
  <c r="D161"/>
  <c r="D160"/>
  <c r="D159"/>
  <c r="D158"/>
  <c r="D157"/>
  <c r="D156"/>
  <c r="D155"/>
  <c r="D154"/>
  <c r="D153"/>
  <c r="D152"/>
  <c r="D151"/>
  <c r="D150"/>
  <c r="D149"/>
  <c r="D148"/>
  <c r="D147"/>
  <c r="D146"/>
  <c r="D145"/>
  <c r="D144"/>
  <c r="D143"/>
  <c r="D142"/>
  <c r="D141"/>
  <c r="D140"/>
  <c r="D139"/>
  <c r="D138"/>
  <c r="D137"/>
  <c r="D136"/>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AB302" i="3" l="1"/>
  <c r="AA302"/>
  <c r="Z302"/>
  <c r="Y302"/>
  <c r="X302"/>
  <c r="W302"/>
  <c r="V302"/>
  <c r="U302"/>
  <c r="AB301"/>
  <c r="AA301"/>
  <c r="Z301"/>
  <c r="Y301"/>
  <c r="X301"/>
  <c r="W301"/>
  <c r="V301"/>
  <c r="U301"/>
  <c r="AB300"/>
  <c r="AA300"/>
  <c r="Z300"/>
  <c r="Y300"/>
  <c r="X300"/>
  <c r="W300"/>
  <c r="V300"/>
  <c r="U300"/>
  <c r="AB299"/>
  <c r="AA299"/>
  <c r="Z299"/>
  <c r="Y299"/>
  <c r="X299"/>
  <c r="W299"/>
  <c r="V299"/>
  <c r="U299"/>
  <c r="AB137"/>
  <c r="AA137"/>
  <c r="Z137"/>
  <c r="Y137"/>
  <c r="X137"/>
  <c r="W137"/>
  <c r="V137"/>
  <c r="U137"/>
  <c r="AB176"/>
  <c r="AA176"/>
  <c r="Z176"/>
  <c r="Y176"/>
  <c r="X176"/>
  <c r="W176"/>
  <c r="V176"/>
  <c r="U176"/>
  <c r="AB136"/>
  <c r="AA136"/>
  <c r="Z136"/>
  <c r="Y136"/>
  <c r="X136"/>
  <c r="W136"/>
  <c r="V136"/>
  <c r="U136"/>
  <c r="AB58"/>
  <c r="AA58"/>
  <c r="Z58"/>
  <c r="Y58"/>
  <c r="X58"/>
  <c r="W58"/>
  <c r="V58"/>
  <c r="U58"/>
  <c r="AB190"/>
  <c r="AA190"/>
  <c r="Z190"/>
  <c r="Y190"/>
  <c r="X190"/>
  <c r="W190"/>
  <c r="V190"/>
  <c r="U190"/>
  <c r="AB6"/>
  <c r="AA6"/>
  <c r="Z6"/>
  <c r="Y6"/>
  <c r="X6"/>
  <c r="W6"/>
  <c r="V6"/>
  <c r="U6"/>
  <c r="AB48"/>
  <c r="AA48"/>
  <c r="Z48"/>
  <c r="Y48"/>
  <c r="X48"/>
  <c r="W48"/>
  <c r="V48"/>
  <c r="U48"/>
  <c r="AB181"/>
  <c r="AA181"/>
  <c r="Z181"/>
  <c r="Y181"/>
  <c r="X181"/>
  <c r="W181"/>
  <c r="V181"/>
  <c r="U181"/>
  <c r="AB84"/>
  <c r="AA84"/>
  <c r="Z84"/>
  <c r="Y84"/>
  <c r="X84"/>
  <c r="W84"/>
  <c r="V84"/>
  <c r="U84"/>
  <c r="AB87"/>
  <c r="AA87"/>
  <c r="Z87"/>
  <c r="Y87"/>
  <c r="X87"/>
  <c r="W87"/>
  <c r="V87"/>
  <c r="U87"/>
  <c r="AB153"/>
  <c r="AA153"/>
  <c r="Z153"/>
  <c r="Y153"/>
  <c r="X153"/>
  <c r="W153"/>
  <c r="V153"/>
  <c r="U153"/>
  <c r="AB57"/>
  <c r="AA57"/>
  <c r="Z57"/>
  <c r="Y57"/>
  <c r="X57"/>
  <c r="W57"/>
  <c r="V57"/>
  <c r="U57"/>
  <c r="AB198"/>
  <c r="AA198"/>
  <c r="Z198"/>
  <c r="Y198"/>
  <c r="X198"/>
  <c r="W198"/>
  <c r="V198"/>
  <c r="U198"/>
  <c r="AB59"/>
  <c r="AA59"/>
  <c r="Z59"/>
  <c r="Y59"/>
  <c r="X59"/>
  <c r="W59"/>
  <c r="V59"/>
  <c r="U59"/>
  <c r="AB13"/>
  <c r="AA13"/>
  <c r="Z13"/>
  <c r="Y13"/>
  <c r="X13"/>
  <c r="W13"/>
  <c r="V13"/>
  <c r="U13"/>
  <c r="AB129"/>
  <c r="AA129"/>
  <c r="Z129"/>
  <c r="Y129"/>
  <c r="X129"/>
  <c r="W129"/>
  <c r="V129"/>
  <c r="U129"/>
  <c r="AB43"/>
  <c r="AA43"/>
  <c r="Z43"/>
  <c r="Y43"/>
  <c r="X43"/>
  <c r="W43"/>
  <c r="V43"/>
  <c r="U43"/>
  <c r="AB187"/>
  <c r="AA187"/>
  <c r="Z187"/>
  <c r="Y187"/>
  <c r="X187"/>
  <c r="W187"/>
  <c r="V187"/>
  <c r="U187"/>
  <c r="AB99"/>
  <c r="AA99"/>
  <c r="Z99"/>
  <c r="Y99"/>
  <c r="X99"/>
  <c r="W99"/>
  <c r="V99"/>
  <c r="U99"/>
  <c r="AB20"/>
  <c r="AA20"/>
  <c r="Z20"/>
  <c r="Y20"/>
  <c r="X20"/>
  <c r="W20"/>
  <c r="V20"/>
  <c r="U20"/>
  <c r="AB41"/>
  <c r="AA41"/>
  <c r="Z41"/>
  <c r="Y41"/>
  <c r="X41"/>
  <c r="W41"/>
  <c r="V41"/>
  <c r="U41"/>
  <c r="AB118"/>
  <c r="AA118"/>
  <c r="Z118"/>
  <c r="Y118"/>
  <c r="X118"/>
  <c r="W118"/>
  <c r="V118"/>
  <c r="U118"/>
  <c r="AB149"/>
  <c r="AA149"/>
  <c r="Z149"/>
  <c r="Y149"/>
  <c r="X149"/>
  <c r="W149"/>
  <c r="V149"/>
  <c r="U149"/>
  <c r="AB10"/>
  <c r="AA10"/>
  <c r="Z10"/>
  <c r="Y10"/>
  <c r="X10"/>
  <c r="W10"/>
  <c r="V10"/>
  <c r="U10"/>
  <c r="AB163"/>
  <c r="AA163"/>
  <c r="Z163"/>
  <c r="Y163"/>
  <c r="X163"/>
  <c r="W163"/>
  <c r="V163"/>
  <c r="U163"/>
  <c r="AB104"/>
  <c r="AA104"/>
  <c r="Z104"/>
  <c r="Y104"/>
  <c r="X104"/>
  <c r="W104"/>
  <c r="V104"/>
  <c r="U104"/>
  <c r="AB159"/>
  <c r="AA159"/>
  <c r="Z159"/>
  <c r="Y159"/>
  <c r="X159"/>
  <c r="W159"/>
  <c r="V159"/>
  <c r="U159"/>
  <c r="AB11"/>
  <c r="AA11"/>
  <c r="Z11"/>
  <c r="Y11"/>
  <c r="X11"/>
  <c r="W11"/>
  <c r="V11"/>
  <c r="U11"/>
  <c r="AB40"/>
  <c r="AA40"/>
  <c r="Z40"/>
  <c r="Y40"/>
  <c r="X40"/>
  <c r="W40"/>
  <c r="V40"/>
  <c r="U40"/>
  <c r="AB112"/>
  <c r="AA112"/>
  <c r="Z112"/>
  <c r="Y112"/>
  <c r="X112"/>
  <c r="W112"/>
  <c r="V112"/>
  <c r="U112"/>
  <c r="AB12"/>
  <c r="AA12"/>
  <c r="Z12"/>
  <c r="Y12"/>
  <c r="X12"/>
  <c r="W12"/>
  <c r="V12"/>
  <c r="U12"/>
  <c r="AB117"/>
  <c r="AA117"/>
  <c r="Z117"/>
  <c r="Y117"/>
  <c r="X117"/>
  <c r="W117"/>
  <c r="V117"/>
  <c r="U117"/>
  <c r="AB154"/>
  <c r="AA154"/>
  <c r="Z154"/>
  <c r="Y154"/>
  <c r="X154"/>
  <c r="W154"/>
  <c r="V154"/>
  <c r="U154"/>
  <c r="AB50"/>
  <c r="AA50"/>
  <c r="Z50"/>
  <c r="Y50"/>
  <c r="X50"/>
  <c r="W50"/>
  <c r="V50"/>
  <c r="U50"/>
  <c r="AB14"/>
  <c r="AA14"/>
  <c r="Z14"/>
  <c r="Y14"/>
  <c r="X14"/>
  <c r="W14"/>
  <c r="V14"/>
  <c r="U14"/>
  <c r="AB158"/>
  <c r="AA158"/>
  <c r="Z158"/>
  <c r="Y158"/>
  <c r="X158"/>
  <c r="W158"/>
  <c r="V158"/>
  <c r="U158"/>
  <c r="AB71"/>
  <c r="AA71"/>
  <c r="Z71"/>
  <c r="Y71"/>
  <c r="X71"/>
  <c r="W71"/>
  <c r="V71"/>
  <c r="U71"/>
  <c r="AB86"/>
  <c r="AA86"/>
  <c r="Z86"/>
  <c r="Y86"/>
  <c r="X86"/>
  <c r="W86"/>
  <c r="V86"/>
  <c r="U86"/>
  <c r="AB28"/>
  <c r="AA28"/>
  <c r="Z28"/>
  <c r="Y28"/>
  <c r="X28"/>
  <c r="W28"/>
  <c r="V28"/>
  <c r="U28"/>
  <c r="AB65"/>
  <c r="AA65"/>
  <c r="Z65"/>
  <c r="Y65"/>
  <c r="X65"/>
  <c r="W65"/>
  <c r="V65"/>
  <c r="U65"/>
  <c r="AB155"/>
  <c r="AA155"/>
  <c r="Z155"/>
  <c r="Y155"/>
  <c r="X155"/>
  <c r="W155"/>
  <c r="V155"/>
  <c r="U155"/>
  <c r="AB188"/>
  <c r="AA188"/>
  <c r="Z188"/>
  <c r="Y188"/>
  <c r="X188"/>
  <c r="W188"/>
  <c r="V188"/>
  <c r="U188"/>
  <c r="AB166"/>
  <c r="AA166"/>
  <c r="Z166"/>
  <c r="Y166"/>
  <c r="X166"/>
  <c r="W166"/>
  <c r="V166"/>
  <c r="U166"/>
  <c r="AB114"/>
  <c r="AA114"/>
  <c r="Z114"/>
  <c r="Y114"/>
  <c r="X114"/>
  <c r="W114"/>
  <c r="V114"/>
  <c r="U114"/>
  <c r="AB172"/>
  <c r="AA172"/>
  <c r="Z172"/>
  <c r="Y172"/>
  <c r="X172"/>
  <c r="W172"/>
  <c r="V172"/>
  <c r="U172"/>
  <c r="AB67"/>
  <c r="AA67"/>
  <c r="Z67"/>
  <c r="Y67"/>
  <c r="X67"/>
  <c r="W67"/>
  <c r="V67"/>
  <c r="U67"/>
  <c r="AB206"/>
  <c r="AA206"/>
  <c r="Z206"/>
  <c r="Y206"/>
  <c r="X206"/>
  <c r="W206"/>
  <c r="V206"/>
  <c r="U206"/>
  <c r="AB147"/>
  <c r="AA147"/>
  <c r="Z147"/>
  <c r="Y147"/>
  <c r="X147"/>
  <c r="W147"/>
  <c r="V147"/>
  <c r="U147"/>
  <c r="AB121"/>
  <c r="AA121"/>
  <c r="Z121"/>
  <c r="Y121"/>
  <c r="X121"/>
  <c r="W121"/>
  <c r="V121"/>
  <c r="U121"/>
  <c r="AB92"/>
  <c r="AA92"/>
  <c r="Z92"/>
  <c r="Y92"/>
  <c r="X92"/>
  <c r="W92"/>
  <c r="V92"/>
  <c r="U92"/>
  <c r="AB45"/>
  <c r="AA45"/>
  <c r="Z45"/>
  <c r="Y45"/>
  <c r="X45"/>
  <c r="W45"/>
  <c r="V45"/>
  <c r="U45"/>
  <c r="AB30"/>
  <c r="AA30"/>
  <c r="Z30"/>
  <c r="Y30"/>
  <c r="X30"/>
  <c r="W30"/>
  <c r="V30"/>
  <c r="U30"/>
  <c r="AB31"/>
  <c r="AA31"/>
  <c r="Z31"/>
  <c r="Y31"/>
  <c r="X31"/>
  <c r="W31"/>
  <c r="V31"/>
  <c r="U31"/>
  <c r="AB66"/>
  <c r="AA66"/>
  <c r="Z66"/>
  <c r="Y66"/>
  <c r="X66"/>
  <c r="W66"/>
  <c r="V66"/>
  <c r="U66"/>
  <c r="AB95"/>
  <c r="AA95"/>
  <c r="Z95"/>
  <c r="Y95"/>
  <c r="X95"/>
  <c r="W95"/>
  <c r="V95"/>
  <c r="U95"/>
  <c r="AB128"/>
  <c r="AA128"/>
  <c r="Z128"/>
  <c r="Y128"/>
  <c r="X128"/>
  <c r="W128"/>
  <c r="V128"/>
  <c r="U128"/>
  <c r="AB177"/>
  <c r="AA177"/>
  <c r="Z177"/>
  <c r="Y177"/>
  <c r="X177"/>
  <c r="W177"/>
  <c r="V177"/>
  <c r="U177"/>
  <c r="AB123"/>
  <c r="AA123"/>
  <c r="Z123"/>
  <c r="Y123"/>
  <c r="X123"/>
  <c r="W123"/>
  <c r="V123"/>
  <c r="U123"/>
  <c r="AB170"/>
  <c r="AA170"/>
  <c r="Z170"/>
  <c r="Y170"/>
  <c r="X170"/>
  <c r="W170"/>
  <c r="V170"/>
  <c r="U170"/>
  <c r="AB7"/>
  <c r="AA7"/>
  <c r="Z7"/>
  <c r="Y7"/>
  <c r="X7"/>
  <c r="W7"/>
  <c r="V7"/>
  <c r="U7"/>
  <c r="AB174"/>
  <c r="AA174"/>
  <c r="Z174"/>
  <c r="Y174"/>
  <c r="X174"/>
  <c r="W174"/>
  <c r="V174"/>
  <c r="U174"/>
  <c r="AB60"/>
  <c r="AA60"/>
  <c r="Z60"/>
  <c r="Y60"/>
  <c r="X60"/>
  <c r="W60"/>
  <c r="V60"/>
  <c r="U60"/>
  <c r="AB143"/>
  <c r="AA143"/>
  <c r="Z143"/>
  <c r="Y143"/>
  <c r="X143"/>
  <c r="W143"/>
  <c r="V143"/>
  <c r="U143"/>
  <c r="AB197"/>
  <c r="AA197"/>
  <c r="Z197"/>
  <c r="Y197"/>
  <c r="X197"/>
  <c r="W197"/>
  <c r="V197"/>
  <c r="U197"/>
  <c r="AB161"/>
  <c r="AA161"/>
  <c r="Z161"/>
  <c r="Y161"/>
  <c r="X161"/>
  <c r="W161"/>
  <c r="V161"/>
  <c r="U161"/>
  <c r="AB34"/>
  <c r="AA34"/>
  <c r="Z34"/>
  <c r="Y34"/>
  <c r="X34"/>
  <c r="W34"/>
  <c r="V34"/>
  <c r="U34"/>
  <c r="AB110"/>
  <c r="AA110"/>
  <c r="Z110"/>
  <c r="Y110"/>
  <c r="X110"/>
  <c r="W110"/>
  <c r="V110"/>
  <c r="U110"/>
  <c r="AB175"/>
  <c r="AA175"/>
  <c r="Z175"/>
  <c r="Y175"/>
  <c r="X175"/>
  <c r="W175"/>
  <c r="V175"/>
  <c r="U175"/>
  <c r="AB35"/>
  <c r="AA35"/>
  <c r="Z35"/>
  <c r="Y35"/>
  <c r="X35"/>
  <c r="W35"/>
  <c r="V35"/>
  <c r="U35"/>
  <c r="AB75"/>
  <c r="AA75"/>
  <c r="Z75"/>
  <c r="Y75"/>
  <c r="X75"/>
  <c r="W75"/>
  <c r="V75"/>
  <c r="U75"/>
  <c r="AB164"/>
  <c r="AA164"/>
  <c r="Z164"/>
  <c r="Y164"/>
  <c r="X164"/>
  <c r="W164"/>
  <c r="V164"/>
  <c r="U164"/>
  <c r="AB133"/>
  <c r="AA133"/>
  <c r="Z133"/>
  <c r="Y133"/>
  <c r="X133"/>
  <c r="W133"/>
  <c r="V133"/>
  <c r="U133"/>
  <c r="AB151"/>
  <c r="AA151"/>
  <c r="Z151"/>
  <c r="Y151"/>
  <c r="X151"/>
  <c r="W151"/>
  <c r="V151"/>
  <c r="U151"/>
  <c r="AB182"/>
  <c r="AA182"/>
  <c r="Z182"/>
  <c r="Y182"/>
  <c r="X182"/>
  <c r="W182"/>
  <c r="V182"/>
  <c r="U182"/>
  <c r="AB63"/>
  <c r="AA63"/>
  <c r="Z63"/>
  <c r="Y63"/>
  <c r="X63"/>
  <c r="W63"/>
  <c r="V63"/>
  <c r="U63"/>
  <c r="AB5"/>
  <c r="AA5"/>
  <c r="Z5"/>
  <c r="Y5"/>
  <c r="X5"/>
  <c r="W5"/>
  <c r="V5"/>
  <c r="U5"/>
  <c r="AB148"/>
  <c r="AA148"/>
  <c r="Z148"/>
  <c r="Y148"/>
  <c r="X148"/>
  <c r="W148"/>
  <c r="V148"/>
  <c r="U148"/>
  <c r="AB100"/>
  <c r="AA100"/>
  <c r="Z100"/>
  <c r="Y100"/>
  <c r="X100"/>
  <c r="W100"/>
  <c r="V100"/>
  <c r="U100"/>
  <c r="AB135"/>
  <c r="AA135"/>
  <c r="Z135"/>
  <c r="Y135"/>
  <c r="X135"/>
  <c r="W135"/>
  <c r="V135"/>
  <c r="U135"/>
  <c r="AB89"/>
  <c r="AA89"/>
  <c r="Z89"/>
  <c r="Y89"/>
  <c r="X89"/>
  <c r="W89"/>
  <c r="V89"/>
  <c r="U89"/>
  <c r="AB39"/>
  <c r="AA39"/>
  <c r="Z39"/>
  <c r="Y39"/>
  <c r="X39"/>
  <c r="W39"/>
  <c r="V39"/>
  <c r="U39"/>
  <c r="AB68"/>
  <c r="AA68"/>
  <c r="Z68"/>
  <c r="Y68"/>
  <c r="X68"/>
  <c r="W68"/>
  <c r="V68"/>
  <c r="U68"/>
  <c r="AB107"/>
  <c r="AA107"/>
  <c r="Z107"/>
  <c r="Y107"/>
  <c r="X107"/>
  <c r="W107"/>
  <c r="V107"/>
  <c r="U107"/>
  <c r="AB4"/>
  <c r="AA4"/>
  <c r="Z4"/>
  <c r="Y4"/>
  <c r="X4"/>
  <c r="W4"/>
  <c r="V4"/>
  <c r="U4"/>
  <c r="AB168"/>
  <c r="AA168"/>
  <c r="Z168"/>
  <c r="Y168"/>
  <c r="X168"/>
  <c r="W168"/>
  <c r="V168"/>
  <c r="U168"/>
  <c r="AB46"/>
  <c r="AA46"/>
  <c r="Z46"/>
  <c r="Y46"/>
  <c r="X46"/>
  <c r="W46"/>
  <c r="V46"/>
  <c r="U46"/>
  <c r="AB152"/>
  <c r="AA152"/>
  <c r="Z152"/>
  <c r="Y152"/>
  <c r="X152"/>
  <c r="W152"/>
  <c r="V152"/>
  <c r="U152"/>
  <c r="AB120"/>
  <c r="AA120"/>
  <c r="Z120"/>
  <c r="Y120"/>
  <c r="X120"/>
  <c r="W120"/>
  <c r="V120"/>
  <c r="U120"/>
  <c r="AB141"/>
  <c r="AA141"/>
  <c r="Z141"/>
  <c r="Y141"/>
  <c r="X141"/>
  <c r="W141"/>
  <c r="V141"/>
  <c r="U141"/>
  <c r="AB178"/>
  <c r="AA178"/>
  <c r="Z178"/>
  <c r="Y178"/>
  <c r="X178"/>
  <c r="W178"/>
  <c r="V178"/>
  <c r="U178"/>
  <c r="AB105"/>
  <c r="AA105"/>
  <c r="Z105"/>
  <c r="Y105"/>
  <c r="X105"/>
  <c r="W105"/>
  <c r="V105"/>
  <c r="U105"/>
  <c r="AB296"/>
  <c r="AA296"/>
  <c r="Z296"/>
  <c r="Y296"/>
  <c r="X296"/>
  <c r="W296"/>
  <c r="V296"/>
  <c r="U296"/>
  <c r="AB286"/>
  <c r="AA286"/>
  <c r="Z286"/>
  <c r="Y286"/>
  <c r="X286"/>
  <c r="W286"/>
  <c r="V286"/>
  <c r="U286"/>
  <c r="AG286" l="1"/>
  <c r="AI286"/>
  <c r="AI296"/>
  <c r="AG296"/>
  <c r="AI105"/>
  <c r="AG105"/>
  <c r="AG178"/>
  <c r="AI178"/>
  <c r="AI141"/>
  <c r="AG141"/>
  <c r="AI120"/>
  <c r="AG120"/>
  <c r="AI152"/>
  <c r="AG152"/>
  <c r="AI46"/>
  <c r="AG46"/>
  <c r="AI168"/>
  <c r="AG168"/>
  <c r="AI4"/>
  <c r="AG4"/>
  <c r="AI107"/>
  <c r="AG107"/>
  <c r="AI68"/>
  <c r="AG68"/>
  <c r="AI39"/>
  <c r="AG39"/>
  <c r="AI89"/>
  <c r="AG89"/>
  <c r="AI135"/>
  <c r="AG135"/>
  <c r="AI100"/>
  <c r="AG100"/>
  <c r="AI148"/>
  <c r="AG148"/>
  <c r="AI5"/>
  <c r="AG5"/>
  <c r="AI63"/>
  <c r="AG63"/>
  <c r="AI182"/>
  <c r="AG182"/>
  <c r="AI151"/>
  <c r="AG151"/>
  <c r="AI133"/>
  <c r="AG133"/>
  <c r="AI164"/>
  <c r="AG164"/>
  <c r="AI75"/>
  <c r="AG75"/>
  <c r="AI35"/>
  <c r="AG35"/>
  <c r="AI175"/>
  <c r="AG175"/>
  <c r="AI110"/>
  <c r="AG110"/>
  <c r="AI34"/>
  <c r="AG34"/>
  <c r="AI161"/>
  <c r="AG161"/>
  <c r="AI197"/>
  <c r="AG197"/>
  <c r="AI143"/>
  <c r="AG143"/>
  <c r="AI60"/>
  <c r="AG60"/>
  <c r="AI174"/>
  <c r="AG174"/>
  <c r="AI7"/>
  <c r="AG7"/>
  <c r="AG170"/>
  <c r="AI170"/>
  <c r="AI123"/>
  <c r="AG123"/>
  <c r="AI177"/>
  <c r="AG177"/>
  <c r="AI128"/>
  <c r="AG128"/>
  <c r="AI95"/>
  <c r="AG95"/>
  <c r="AI66"/>
  <c r="AG66"/>
  <c r="AI31"/>
  <c r="AG31"/>
  <c r="AI30"/>
  <c r="AG30"/>
  <c r="AI45"/>
  <c r="AG45"/>
  <c r="AI92"/>
  <c r="AG92"/>
  <c r="AI121"/>
  <c r="AG121"/>
  <c r="AI147"/>
  <c r="AG147"/>
  <c r="AI206"/>
  <c r="AG206"/>
  <c r="AI67"/>
  <c r="AG67"/>
  <c r="AI172"/>
  <c r="AG172"/>
  <c r="AI114"/>
  <c r="AG114"/>
  <c r="AI166"/>
  <c r="AG166"/>
  <c r="AI188"/>
  <c r="AG188"/>
  <c r="AI155"/>
  <c r="AG155"/>
  <c r="AI65"/>
  <c r="AG65"/>
  <c r="AI28"/>
  <c r="AG28"/>
  <c r="AI86"/>
  <c r="AG86"/>
  <c r="AI71"/>
  <c r="AG71"/>
  <c r="AI158"/>
  <c r="AG158"/>
  <c r="AI14"/>
  <c r="AG14"/>
  <c r="AI50"/>
  <c r="AG50"/>
  <c r="AG154"/>
  <c r="AI154"/>
  <c r="AI117"/>
  <c r="AG117"/>
  <c r="AI12"/>
  <c r="AG12"/>
  <c r="AI112"/>
  <c r="AG112"/>
  <c r="AI40"/>
  <c r="AG40"/>
  <c r="AI11"/>
  <c r="AG11"/>
  <c r="AI159"/>
  <c r="AG159"/>
  <c r="AI104"/>
  <c r="AG104"/>
  <c r="AI163"/>
  <c r="AG163"/>
  <c r="AI10"/>
  <c r="AG10"/>
  <c r="AI149"/>
  <c r="AG149"/>
  <c r="AI118"/>
  <c r="AG118"/>
  <c r="AI41"/>
  <c r="AG41"/>
  <c r="AI20"/>
  <c r="AG20"/>
  <c r="AI99"/>
  <c r="AG99"/>
  <c r="AI187"/>
  <c r="AG187"/>
  <c r="AI43"/>
  <c r="AG43"/>
  <c r="AI129"/>
  <c r="AG129"/>
  <c r="AI13"/>
  <c r="AG13"/>
  <c r="AI59"/>
  <c r="AG59"/>
  <c r="AI198"/>
  <c r="AG198"/>
  <c r="AI57"/>
  <c r="AG57"/>
  <c r="AI153"/>
  <c r="AG153"/>
  <c r="AI87"/>
  <c r="AG87"/>
  <c r="AI84"/>
  <c r="AG84"/>
  <c r="AI181"/>
  <c r="AG181"/>
  <c r="AI48"/>
  <c r="AG48"/>
  <c r="AI6"/>
  <c r="AG6"/>
  <c r="AI190"/>
  <c r="AG190"/>
  <c r="AI58"/>
  <c r="AG58"/>
  <c r="AI136"/>
  <c r="AG136"/>
  <c r="AI176"/>
  <c r="AG176"/>
  <c r="AI137"/>
  <c r="AG137"/>
  <c r="AI299"/>
  <c r="AG299"/>
  <c r="AI300"/>
  <c r="AG300"/>
  <c r="AI301"/>
  <c r="AG301"/>
  <c r="AG302"/>
  <c r="AI302"/>
  <c r="W276"/>
  <c r="V276"/>
  <c r="U276"/>
  <c r="W8"/>
  <c r="V8"/>
  <c r="U8"/>
  <c r="W61"/>
  <c r="V61"/>
  <c r="U61"/>
  <c r="W277"/>
  <c r="V277"/>
  <c r="U277"/>
  <c r="W64"/>
  <c r="V64"/>
  <c r="U64"/>
  <c r="W79"/>
  <c r="V79"/>
  <c r="U79"/>
  <c r="W204"/>
  <c r="V204"/>
  <c r="U204"/>
  <c r="W49"/>
  <c r="V49"/>
  <c r="U49"/>
  <c r="W205"/>
  <c r="V205"/>
  <c r="U205"/>
  <c r="W9"/>
  <c r="V9"/>
  <c r="U9"/>
  <c r="W291"/>
  <c r="V291"/>
  <c r="U291"/>
  <c r="W90"/>
  <c r="V90"/>
  <c r="U90"/>
  <c r="W19"/>
  <c r="V19"/>
  <c r="U19"/>
  <c r="W255"/>
  <c r="V255"/>
  <c r="U255"/>
  <c r="W220"/>
  <c r="V220"/>
  <c r="U220"/>
  <c r="W208"/>
  <c r="V208"/>
  <c r="U208"/>
  <c r="W238"/>
  <c r="V238"/>
  <c r="U238"/>
  <c r="W21"/>
  <c r="V21"/>
  <c r="U21"/>
  <c r="W196"/>
  <c r="V196"/>
  <c r="U196"/>
  <c r="W290"/>
  <c r="V290"/>
  <c r="U290"/>
  <c r="W109"/>
  <c r="V109"/>
  <c r="U109"/>
  <c r="W295"/>
  <c r="V295"/>
  <c r="U295"/>
  <c r="W184"/>
  <c r="V184"/>
  <c r="U184"/>
  <c r="W165"/>
  <c r="V165"/>
  <c r="U165"/>
  <c r="W202"/>
  <c r="V202"/>
  <c r="U202"/>
  <c r="W281"/>
  <c r="V281"/>
  <c r="U281"/>
  <c r="W297"/>
  <c r="V297"/>
  <c r="U297"/>
  <c r="W228"/>
  <c r="V228"/>
  <c r="U228"/>
  <c r="W103"/>
  <c r="V103"/>
  <c r="U103"/>
  <c r="W244"/>
  <c r="V244"/>
  <c r="U244"/>
  <c r="W239"/>
  <c r="V239"/>
  <c r="U239"/>
  <c r="W221"/>
  <c r="V221"/>
  <c r="U221"/>
  <c r="W54"/>
  <c r="V54"/>
  <c r="U54"/>
  <c r="W73"/>
  <c r="V73"/>
  <c r="U73"/>
  <c r="W96"/>
  <c r="V96"/>
  <c r="U96"/>
  <c r="W254"/>
  <c r="V254"/>
  <c r="U254"/>
  <c r="W231"/>
  <c r="V231"/>
  <c r="U231"/>
  <c r="W235"/>
  <c r="V235"/>
  <c r="U235"/>
  <c r="W236"/>
  <c r="V236"/>
  <c r="U236"/>
  <c r="W210"/>
  <c r="V210"/>
  <c r="U210"/>
  <c r="W193"/>
  <c r="V193"/>
  <c r="U193"/>
  <c r="W191"/>
  <c r="V191"/>
  <c r="U191"/>
  <c r="W265"/>
  <c r="V265"/>
  <c r="U265"/>
  <c r="W278"/>
  <c r="V278"/>
  <c r="U278"/>
  <c r="W270"/>
  <c r="V270"/>
  <c r="U270"/>
  <c r="W113"/>
  <c r="V113"/>
  <c r="U113"/>
  <c r="W144"/>
  <c r="V144"/>
  <c r="U144"/>
  <c r="W226"/>
  <c r="V226"/>
  <c r="U226"/>
  <c r="W145"/>
  <c r="V145"/>
  <c r="U145"/>
  <c r="W74"/>
  <c r="V74"/>
  <c r="U74"/>
  <c r="W253"/>
  <c r="V253"/>
  <c r="U253"/>
  <c r="W234"/>
  <c r="V234"/>
  <c r="U234"/>
  <c r="W249"/>
  <c r="V249"/>
  <c r="U249"/>
  <c r="W22"/>
  <c r="V22"/>
  <c r="U22"/>
  <c r="W157"/>
  <c r="V157"/>
  <c r="U157"/>
  <c r="W122"/>
  <c r="V122"/>
  <c r="U122"/>
  <c r="W97"/>
  <c r="V97"/>
  <c r="U97"/>
  <c r="W125"/>
  <c r="V125"/>
  <c r="U125"/>
  <c r="W207"/>
  <c r="V207"/>
  <c r="U207"/>
  <c r="W258"/>
  <c r="V258"/>
  <c r="U258"/>
  <c r="W282"/>
  <c r="V282"/>
  <c r="U282"/>
  <c r="W85"/>
  <c r="V85"/>
  <c r="U85"/>
  <c r="W53"/>
  <c r="V53"/>
  <c r="U53"/>
  <c r="W272"/>
  <c r="V272"/>
  <c r="U272"/>
  <c r="W293"/>
  <c r="V293"/>
  <c r="U293"/>
  <c r="W140"/>
  <c r="V140"/>
  <c r="U140"/>
  <c r="W269"/>
  <c r="V269"/>
  <c r="U269"/>
  <c r="W252"/>
  <c r="V252"/>
  <c r="U252"/>
  <c r="W111"/>
  <c r="V111"/>
  <c r="U111"/>
  <c r="W78"/>
  <c r="V78"/>
  <c r="U78"/>
  <c r="W283"/>
  <c r="V283"/>
  <c r="U283"/>
  <c r="W233"/>
  <c r="V233"/>
  <c r="U233"/>
  <c r="W88"/>
  <c r="V88"/>
  <c r="U88"/>
  <c r="W15"/>
  <c r="V15"/>
  <c r="U15"/>
  <c r="W38"/>
  <c r="V38"/>
  <c r="U38"/>
  <c r="W285"/>
  <c r="V285"/>
  <c r="U285"/>
  <c r="W47"/>
  <c r="V47"/>
  <c r="U47"/>
  <c r="W209"/>
  <c r="V209"/>
  <c r="U209"/>
  <c r="W279"/>
  <c r="V279"/>
  <c r="U279"/>
  <c r="W72"/>
  <c r="V72"/>
  <c r="U72"/>
  <c r="W217"/>
  <c r="V217"/>
  <c r="U217"/>
  <c r="W288"/>
  <c r="V288"/>
  <c r="U288"/>
  <c r="W227"/>
  <c r="V227"/>
  <c r="U227"/>
  <c r="W33"/>
  <c r="V33"/>
  <c r="U33"/>
  <c r="W200"/>
  <c r="V200"/>
  <c r="U200"/>
  <c r="W160"/>
  <c r="V160"/>
  <c r="U160"/>
  <c r="W132"/>
  <c r="V132"/>
  <c r="U132"/>
  <c r="W179"/>
  <c r="V179"/>
  <c r="U179"/>
  <c r="W24"/>
  <c r="V24"/>
  <c r="U24"/>
  <c r="W199"/>
  <c r="V199"/>
  <c r="U199"/>
  <c r="W251"/>
  <c r="V251"/>
  <c r="U251"/>
  <c r="W243"/>
  <c r="V243"/>
  <c r="U243"/>
  <c r="W134"/>
  <c r="V134"/>
  <c r="U134"/>
  <c r="W56"/>
  <c r="V56"/>
  <c r="U56"/>
  <c r="W101"/>
  <c r="V101"/>
  <c r="U101"/>
  <c r="W201"/>
  <c r="V201"/>
  <c r="U201"/>
  <c r="W142"/>
  <c r="V142"/>
  <c r="U142"/>
  <c r="W298"/>
  <c r="V298"/>
  <c r="U298"/>
  <c r="W241"/>
  <c r="V241"/>
  <c r="U241"/>
  <c r="W169"/>
  <c r="V169"/>
  <c r="U169"/>
  <c r="W246"/>
  <c r="V246"/>
  <c r="U246"/>
  <c r="W146"/>
  <c r="V146"/>
  <c r="U146"/>
  <c r="W195"/>
  <c r="V195"/>
  <c r="U195"/>
  <c r="W267"/>
  <c r="V267"/>
  <c r="U267"/>
  <c r="W194"/>
  <c r="V194"/>
  <c r="U194"/>
  <c r="W80"/>
  <c r="V80"/>
  <c r="U80"/>
  <c r="W18"/>
  <c r="V18"/>
  <c r="U18"/>
  <c r="W139"/>
  <c r="V139"/>
  <c r="U139"/>
  <c r="W284"/>
  <c r="V284"/>
  <c r="U284"/>
  <c r="W77"/>
  <c r="V77"/>
  <c r="U77"/>
  <c r="W108"/>
  <c r="V108"/>
  <c r="U108"/>
  <c r="W259"/>
  <c r="V259"/>
  <c r="U259"/>
  <c r="W214"/>
  <c r="V214"/>
  <c r="U214"/>
  <c r="W130"/>
  <c r="V130"/>
  <c r="U130"/>
  <c r="W42"/>
  <c r="V42"/>
  <c r="U42"/>
  <c r="W264"/>
  <c r="V264"/>
  <c r="U264"/>
  <c r="W127"/>
  <c r="V127"/>
  <c r="U127"/>
  <c r="W212"/>
  <c r="V212"/>
  <c r="U212"/>
  <c r="W106"/>
  <c r="V106"/>
  <c r="U106"/>
  <c r="W262"/>
  <c r="V262"/>
  <c r="U262"/>
  <c r="W268"/>
  <c r="V268"/>
  <c r="U268"/>
  <c r="W230"/>
  <c r="V230"/>
  <c r="U230"/>
  <c r="W189"/>
  <c r="V189"/>
  <c r="U189"/>
  <c r="W55"/>
  <c r="V55"/>
  <c r="U55"/>
  <c r="W171"/>
  <c r="V171"/>
  <c r="U171"/>
  <c r="W232"/>
  <c r="V232"/>
  <c r="U232"/>
  <c r="W185"/>
  <c r="V185"/>
  <c r="U185"/>
  <c r="W224"/>
  <c r="V224"/>
  <c r="U224"/>
  <c r="W124"/>
  <c r="V124"/>
  <c r="U124"/>
  <c r="W27"/>
  <c r="V27"/>
  <c r="U27"/>
  <c r="W94"/>
  <c r="V94"/>
  <c r="U94"/>
  <c r="W138"/>
  <c r="V138"/>
  <c r="U138"/>
  <c r="W83"/>
  <c r="V83"/>
  <c r="U83"/>
  <c r="W116"/>
  <c r="V116"/>
  <c r="U116"/>
  <c r="W186"/>
  <c r="V186"/>
  <c r="U186"/>
  <c r="W26"/>
  <c r="V26"/>
  <c r="U26"/>
  <c r="W247"/>
  <c r="V247"/>
  <c r="U247"/>
  <c r="W263"/>
  <c r="V263"/>
  <c r="U263"/>
  <c r="W250"/>
  <c r="V250"/>
  <c r="U250"/>
  <c r="W76"/>
  <c r="V76"/>
  <c r="U76"/>
  <c r="W245"/>
  <c r="V245"/>
  <c r="U245"/>
  <c r="W51"/>
  <c r="V51"/>
  <c r="U51"/>
  <c r="W37"/>
  <c r="V37"/>
  <c r="U37"/>
  <c r="W229"/>
  <c r="V229"/>
  <c r="U229"/>
  <c r="W219"/>
  <c r="V219"/>
  <c r="U219"/>
  <c r="W261"/>
  <c r="V261"/>
  <c r="U261"/>
  <c r="W292"/>
  <c r="V292"/>
  <c r="U292"/>
  <c r="W44"/>
  <c r="V44"/>
  <c r="U44"/>
  <c r="W119"/>
  <c r="V119"/>
  <c r="U119"/>
  <c r="W173"/>
  <c r="V173"/>
  <c r="U173"/>
  <c r="W91"/>
  <c r="V91"/>
  <c r="U91"/>
  <c r="W287"/>
  <c r="V287"/>
  <c r="U287"/>
  <c r="W223"/>
  <c r="V223"/>
  <c r="U223"/>
  <c r="W294"/>
  <c r="V294"/>
  <c r="U294"/>
  <c r="W183"/>
  <c r="V183"/>
  <c r="U183"/>
  <c r="W62"/>
  <c r="V62"/>
  <c r="U62"/>
  <c r="W32"/>
  <c r="V32"/>
  <c r="U32"/>
  <c r="W271"/>
  <c r="V271"/>
  <c r="U271"/>
  <c r="W275"/>
  <c r="V275"/>
  <c r="U275"/>
  <c r="W93"/>
  <c r="V93"/>
  <c r="U93"/>
  <c r="W36"/>
  <c r="V36"/>
  <c r="U36"/>
  <c r="W280"/>
  <c r="V280"/>
  <c r="U280"/>
  <c r="W256"/>
  <c r="V256"/>
  <c r="U256"/>
  <c r="W211"/>
  <c r="V211"/>
  <c r="U211"/>
  <c r="W257"/>
  <c r="V257"/>
  <c r="U257"/>
  <c r="W192"/>
  <c r="V192"/>
  <c r="U192"/>
  <c r="W215"/>
  <c r="V215"/>
  <c r="U215"/>
  <c r="W225"/>
  <c r="V225"/>
  <c r="U225"/>
  <c r="W102"/>
  <c r="V102"/>
  <c r="U102"/>
  <c r="W126"/>
  <c r="V126"/>
  <c r="U126"/>
  <c r="W289"/>
  <c r="V289"/>
  <c r="U289"/>
  <c r="W242"/>
  <c r="V242"/>
  <c r="U242"/>
  <c r="W70"/>
  <c r="V70"/>
  <c r="U70"/>
  <c r="W23"/>
  <c r="V23"/>
  <c r="U23"/>
  <c r="W162"/>
  <c r="V162"/>
  <c r="U162"/>
  <c r="W82"/>
  <c r="V82"/>
  <c r="U82"/>
  <c r="W237"/>
  <c r="V237"/>
  <c r="U237"/>
  <c r="W115"/>
  <c r="V115"/>
  <c r="U115"/>
  <c r="W25"/>
  <c r="V25"/>
  <c r="U25"/>
  <c r="W29"/>
  <c r="V29"/>
  <c r="U29"/>
  <c r="W17"/>
  <c r="V17"/>
  <c r="U17"/>
  <c r="W203"/>
  <c r="V203"/>
  <c r="U203"/>
  <c r="W213"/>
  <c r="V213"/>
  <c r="U213"/>
  <c r="W98"/>
  <c r="V98"/>
  <c r="U98"/>
  <c r="W274"/>
  <c r="V274"/>
  <c r="U274"/>
  <c r="W266"/>
  <c r="V266"/>
  <c r="U266"/>
  <c r="W167"/>
  <c r="V167"/>
  <c r="U167"/>
  <c r="W180"/>
  <c r="V180"/>
  <c r="U180"/>
  <c r="W218"/>
  <c r="V218"/>
  <c r="U218"/>
  <c r="W16"/>
  <c r="V16"/>
  <c r="U16"/>
  <c r="W156"/>
  <c r="V156"/>
  <c r="U156"/>
  <c r="W248"/>
  <c r="V248"/>
  <c r="U248"/>
  <c r="W216"/>
  <c r="V216"/>
  <c r="U216"/>
  <c r="W69"/>
  <c r="V69"/>
  <c r="U69"/>
  <c r="W150"/>
  <c r="V150"/>
  <c r="U150"/>
  <c r="W273"/>
  <c r="V273"/>
  <c r="U273"/>
  <c r="W81"/>
  <c r="V81"/>
  <c r="U81"/>
  <c r="W240"/>
  <c r="V240"/>
  <c r="U240"/>
  <c r="W52"/>
  <c r="V52"/>
  <c r="U52"/>
  <c r="W222"/>
  <c r="V222"/>
  <c r="U222"/>
  <c r="W260"/>
  <c r="V260"/>
  <c r="U260"/>
  <c r="W3"/>
  <c r="V3"/>
  <c r="U3"/>
  <c r="W131"/>
  <c r="V131"/>
  <c r="U131"/>
  <c r="U2"/>
  <c r="W2"/>
  <c r="V2"/>
  <c r="X276"/>
  <c r="X8"/>
  <c r="X61"/>
  <c r="X277"/>
  <c r="X64"/>
  <c r="X79"/>
  <c r="X204"/>
  <c r="X49"/>
  <c r="X205"/>
  <c r="X9"/>
  <c r="X291"/>
  <c r="X90"/>
  <c r="X19"/>
  <c r="X255"/>
  <c r="X220"/>
  <c r="X208"/>
  <c r="X238"/>
  <c r="X21"/>
  <c r="X196"/>
  <c r="X290"/>
  <c r="X109"/>
  <c r="X295"/>
  <c r="X184"/>
  <c r="X165"/>
  <c r="X202"/>
  <c r="X281"/>
  <c r="X297"/>
  <c r="X228"/>
  <c r="X103"/>
  <c r="X244"/>
  <c r="X239"/>
  <c r="X221"/>
  <c r="X54"/>
  <c r="X73"/>
  <c r="X96"/>
  <c r="X254"/>
  <c r="X231"/>
  <c r="X235"/>
  <c r="X236"/>
  <c r="X210"/>
  <c r="X193"/>
  <c r="X191"/>
  <c r="X265"/>
  <c r="X278"/>
  <c r="X270"/>
  <c r="X113"/>
  <c r="X144"/>
  <c r="X226"/>
  <c r="X145"/>
  <c r="X74"/>
  <c r="X253"/>
  <c r="X234"/>
  <c r="X249"/>
  <c r="X22"/>
  <c r="X157"/>
  <c r="X122"/>
  <c r="X97"/>
  <c r="X125"/>
  <c r="X207"/>
  <c r="X258"/>
  <c r="X282"/>
  <c r="X85"/>
  <c r="X53"/>
  <c r="X272"/>
  <c r="X293"/>
  <c r="X140"/>
  <c r="X269"/>
  <c r="X252"/>
  <c r="X111"/>
  <c r="X78"/>
  <c r="X283"/>
  <c r="X233"/>
  <c r="X88"/>
  <c r="X15"/>
  <c r="X38"/>
  <c r="X285"/>
  <c r="X47"/>
  <c r="X209"/>
  <c r="X279"/>
  <c r="X72"/>
  <c r="X217"/>
  <c r="X288"/>
  <c r="X227"/>
  <c r="X33"/>
  <c r="X200"/>
  <c r="X160"/>
  <c r="X132"/>
  <c r="X179"/>
  <c r="X24"/>
  <c r="X199"/>
  <c r="X251"/>
  <c r="X243"/>
  <c r="X134"/>
  <c r="X56"/>
  <c r="X101"/>
  <c r="X201"/>
  <c r="X142"/>
  <c r="X298"/>
  <c r="X241"/>
  <c r="X169"/>
  <c r="X246"/>
  <c r="X146"/>
  <c r="X195"/>
  <c r="X267"/>
  <c r="X194"/>
  <c r="X80"/>
  <c r="X18"/>
  <c r="X139"/>
  <c r="X284"/>
  <c r="X77"/>
  <c r="X108"/>
  <c r="X259"/>
  <c r="X214"/>
  <c r="X130"/>
  <c r="X42"/>
  <c r="X264"/>
  <c r="X127"/>
  <c r="X212"/>
  <c r="X106"/>
  <c r="X262"/>
  <c r="X268"/>
  <c r="X230"/>
  <c r="X189"/>
  <c r="X55"/>
  <c r="X171"/>
  <c r="X232"/>
  <c r="X185"/>
  <c r="X224"/>
  <c r="X124"/>
  <c r="X27"/>
  <c r="X94"/>
  <c r="X138"/>
  <c r="X83"/>
  <c r="X116"/>
  <c r="X186"/>
  <c r="X26"/>
  <c r="X247"/>
  <c r="X263"/>
  <c r="X250"/>
  <c r="X76"/>
  <c r="X245"/>
  <c r="X51"/>
  <c r="X37"/>
  <c r="X229"/>
  <c r="X219"/>
  <c r="X261"/>
  <c r="X292"/>
  <c r="X44"/>
  <c r="X119"/>
  <c r="X173"/>
  <c r="X91"/>
  <c r="X287"/>
  <c r="X223"/>
  <c r="X294"/>
  <c r="X183"/>
  <c r="X62"/>
  <c r="X32"/>
  <c r="X271"/>
  <c r="X275"/>
  <c r="X93"/>
  <c r="X36"/>
  <c r="X280"/>
  <c r="X256"/>
  <c r="X211"/>
  <c r="X257"/>
  <c r="X192"/>
  <c r="X215"/>
  <c r="X225"/>
  <c r="X102"/>
  <c r="X126"/>
  <c r="X289"/>
  <c r="X242"/>
  <c r="X70"/>
  <c r="X23"/>
  <c r="X162"/>
  <c r="X82"/>
  <c r="X237"/>
  <c r="X115"/>
  <c r="X25"/>
  <c r="X29"/>
  <c r="X17"/>
  <c r="X203"/>
  <c r="X213"/>
  <c r="X98"/>
  <c r="X274"/>
  <c r="X266"/>
  <c r="X167"/>
  <c r="X180"/>
  <c r="X218"/>
  <c r="X16"/>
  <c r="X156"/>
  <c r="X248"/>
  <c r="X216"/>
  <c r="X69"/>
  <c r="X150"/>
  <c r="X273"/>
  <c r="X81"/>
  <c r="X240"/>
  <c r="X52"/>
  <c r="X222"/>
  <c r="X260"/>
  <c r="X3"/>
  <c r="X131"/>
  <c r="X2"/>
  <c r="AB276"/>
  <c r="AA276"/>
  <c r="Z276"/>
  <c r="Y276"/>
  <c r="AB8"/>
  <c r="AA8"/>
  <c r="Z8"/>
  <c r="Y8"/>
  <c r="AB61"/>
  <c r="AA61"/>
  <c r="Z61"/>
  <c r="Y61"/>
  <c r="AB277"/>
  <c r="AA277"/>
  <c r="Z277"/>
  <c r="Y277"/>
  <c r="AB64"/>
  <c r="AA64"/>
  <c r="Z64"/>
  <c r="Y64"/>
  <c r="AB79"/>
  <c r="AA79"/>
  <c r="Z79"/>
  <c r="Y79"/>
  <c r="AB204"/>
  <c r="AA204"/>
  <c r="Z204"/>
  <c r="Y204"/>
  <c r="AB49"/>
  <c r="AA49"/>
  <c r="Z49"/>
  <c r="Y49"/>
  <c r="AB205"/>
  <c r="AA205"/>
  <c r="Z205"/>
  <c r="Y205"/>
  <c r="AB9"/>
  <c r="AA9"/>
  <c r="Z9"/>
  <c r="Y9"/>
  <c r="AB291"/>
  <c r="AA291"/>
  <c r="Z291"/>
  <c r="Y291"/>
  <c r="AB90"/>
  <c r="AA90"/>
  <c r="Z90"/>
  <c r="Y90"/>
  <c r="AB19"/>
  <c r="AA19"/>
  <c r="Z19"/>
  <c r="Y19"/>
  <c r="AB255"/>
  <c r="AA255"/>
  <c r="Z255"/>
  <c r="Y255"/>
  <c r="AB220"/>
  <c r="AA220"/>
  <c r="Z220"/>
  <c r="Y220"/>
  <c r="AB208"/>
  <c r="AA208"/>
  <c r="Z208"/>
  <c r="Y208"/>
  <c r="AB238"/>
  <c r="AA238"/>
  <c r="Z238"/>
  <c r="Y238"/>
  <c r="AB21"/>
  <c r="AA21"/>
  <c r="Z21"/>
  <c r="Y21"/>
  <c r="AB196"/>
  <c r="AA196"/>
  <c r="Z196"/>
  <c r="Y196"/>
  <c r="AB290"/>
  <c r="AA290"/>
  <c r="Z290"/>
  <c r="Y290"/>
  <c r="AB109"/>
  <c r="AA109"/>
  <c r="Z109"/>
  <c r="Y109"/>
  <c r="AB295"/>
  <c r="AA295"/>
  <c r="Z295"/>
  <c r="Y295"/>
  <c r="AB184"/>
  <c r="AA184"/>
  <c r="Z184"/>
  <c r="Y184"/>
  <c r="AB165"/>
  <c r="AA165"/>
  <c r="Z165"/>
  <c r="Y165"/>
  <c r="AB202"/>
  <c r="AA202"/>
  <c r="Z202"/>
  <c r="Y202"/>
  <c r="AB281"/>
  <c r="AA281"/>
  <c r="Z281"/>
  <c r="Y281"/>
  <c r="AB297"/>
  <c r="AA297"/>
  <c r="Z297"/>
  <c r="Y297"/>
  <c r="AB228"/>
  <c r="AA228"/>
  <c r="Z228"/>
  <c r="Y228"/>
  <c r="AB103"/>
  <c r="AA103"/>
  <c r="Z103"/>
  <c r="Y103"/>
  <c r="AB244"/>
  <c r="AA244"/>
  <c r="Z244"/>
  <c r="Y244"/>
  <c r="AB239"/>
  <c r="AA239"/>
  <c r="Z239"/>
  <c r="Y239"/>
  <c r="AB221"/>
  <c r="AA221"/>
  <c r="Z221"/>
  <c r="Y221"/>
  <c r="AB54"/>
  <c r="AA54"/>
  <c r="Z54"/>
  <c r="Y54"/>
  <c r="AB73"/>
  <c r="AA73"/>
  <c r="Z73"/>
  <c r="Y73"/>
  <c r="AB96"/>
  <c r="AA96"/>
  <c r="Z96"/>
  <c r="Y96"/>
  <c r="AB254"/>
  <c r="AA254"/>
  <c r="Z254"/>
  <c r="Y254"/>
  <c r="AB231"/>
  <c r="AA231"/>
  <c r="Z231"/>
  <c r="Y231"/>
  <c r="AB235"/>
  <c r="AA235"/>
  <c r="Z235"/>
  <c r="Y235"/>
  <c r="AB236"/>
  <c r="AA236"/>
  <c r="Z236"/>
  <c r="Y236"/>
  <c r="AB210"/>
  <c r="AA210"/>
  <c r="Z210"/>
  <c r="Y210"/>
  <c r="AB193"/>
  <c r="AA193"/>
  <c r="Z193"/>
  <c r="Y193"/>
  <c r="AB191"/>
  <c r="AA191"/>
  <c r="Z191"/>
  <c r="Y191"/>
  <c r="AB265"/>
  <c r="AA265"/>
  <c r="Z265"/>
  <c r="Y265"/>
  <c r="AB278"/>
  <c r="AA278"/>
  <c r="Z278"/>
  <c r="Y278"/>
  <c r="AB270"/>
  <c r="AA270"/>
  <c r="Z270"/>
  <c r="Y270"/>
  <c r="AB113"/>
  <c r="AA113"/>
  <c r="Z113"/>
  <c r="Y113"/>
  <c r="AB144"/>
  <c r="AA144"/>
  <c r="Z144"/>
  <c r="Y144"/>
  <c r="AB226"/>
  <c r="AA226"/>
  <c r="Z226"/>
  <c r="Y226"/>
  <c r="AB145"/>
  <c r="AA145"/>
  <c r="Z145"/>
  <c r="Y145"/>
  <c r="AB74"/>
  <c r="AA74"/>
  <c r="Z74"/>
  <c r="Y74"/>
  <c r="AB253"/>
  <c r="AA253"/>
  <c r="Z253"/>
  <c r="Y253"/>
  <c r="AB234"/>
  <c r="AA234"/>
  <c r="Z234"/>
  <c r="Y234"/>
  <c r="AB249"/>
  <c r="AA249"/>
  <c r="Z249"/>
  <c r="Y249"/>
  <c r="AB22"/>
  <c r="AA22"/>
  <c r="Z22"/>
  <c r="Y22"/>
  <c r="AB157"/>
  <c r="AA157"/>
  <c r="Z157"/>
  <c r="Y157"/>
  <c r="AB122"/>
  <c r="AA122"/>
  <c r="Z122"/>
  <c r="Y122"/>
  <c r="AB97"/>
  <c r="AA97"/>
  <c r="Z97"/>
  <c r="Y97"/>
  <c r="AB125"/>
  <c r="AA125"/>
  <c r="Z125"/>
  <c r="Y125"/>
  <c r="AB207"/>
  <c r="AA207"/>
  <c r="Z207"/>
  <c r="Y207"/>
  <c r="AB258"/>
  <c r="AA258"/>
  <c r="Z258"/>
  <c r="Y258"/>
  <c r="AB282"/>
  <c r="AA282"/>
  <c r="Z282"/>
  <c r="Y282"/>
  <c r="AB85"/>
  <c r="AA85"/>
  <c r="Z85"/>
  <c r="Y85"/>
  <c r="AB53"/>
  <c r="AA53"/>
  <c r="Z53"/>
  <c r="Y53"/>
  <c r="AB272"/>
  <c r="AA272"/>
  <c r="Z272"/>
  <c r="Y272"/>
  <c r="AB293"/>
  <c r="AA293"/>
  <c r="Z293"/>
  <c r="Y293"/>
  <c r="AB140"/>
  <c r="AA140"/>
  <c r="Z140"/>
  <c r="Y140"/>
  <c r="AB269"/>
  <c r="AA269"/>
  <c r="Z269"/>
  <c r="Y269"/>
  <c r="AB252"/>
  <c r="AA252"/>
  <c r="Z252"/>
  <c r="Y252"/>
  <c r="AB111"/>
  <c r="AA111"/>
  <c r="Z111"/>
  <c r="Y111"/>
  <c r="AB78"/>
  <c r="AA78"/>
  <c r="Z78"/>
  <c r="Y78"/>
  <c r="AB283"/>
  <c r="AA283"/>
  <c r="Z283"/>
  <c r="Y283"/>
  <c r="AB233"/>
  <c r="AA233"/>
  <c r="Z233"/>
  <c r="Y233"/>
  <c r="AB88"/>
  <c r="AA88"/>
  <c r="Z88"/>
  <c r="Y88"/>
  <c r="AB15"/>
  <c r="AA15"/>
  <c r="Z15"/>
  <c r="Y15"/>
  <c r="AB38"/>
  <c r="AA38"/>
  <c r="Z38"/>
  <c r="Y38"/>
  <c r="AB285"/>
  <c r="AA285"/>
  <c r="Z285"/>
  <c r="Y285"/>
  <c r="AB47"/>
  <c r="AA47"/>
  <c r="Z47"/>
  <c r="Y47"/>
  <c r="AB209"/>
  <c r="AA209"/>
  <c r="Z209"/>
  <c r="Y209"/>
  <c r="AB279"/>
  <c r="AA279"/>
  <c r="Z279"/>
  <c r="Y279"/>
  <c r="AB72"/>
  <c r="AA72"/>
  <c r="Z72"/>
  <c r="Y72"/>
  <c r="AB217"/>
  <c r="AA217"/>
  <c r="Z217"/>
  <c r="Y217"/>
  <c r="AB288"/>
  <c r="AA288"/>
  <c r="Z288"/>
  <c r="Y288"/>
  <c r="AB227"/>
  <c r="AA227"/>
  <c r="Z227"/>
  <c r="Y227"/>
  <c r="AB33"/>
  <c r="AA33"/>
  <c r="Z33"/>
  <c r="Y33"/>
  <c r="AB200"/>
  <c r="AA200"/>
  <c r="Z200"/>
  <c r="Y200"/>
  <c r="AB160"/>
  <c r="AA160"/>
  <c r="Z160"/>
  <c r="Y160"/>
  <c r="AB132"/>
  <c r="AA132"/>
  <c r="Z132"/>
  <c r="Y132"/>
  <c r="AB179"/>
  <c r="AA179"/>
  <c r="Z179"/>
  <c r="Y179"/>
  <c r="AB24"/>
  <c r="AA24"/>
  <c r="Z24"/>
  <c r="Y24"/>
  <c r="AB199"/>
  <c r="AA199"/>
  <c r="Z199"/>
  <c r="Y199"/>
  <c r="AB251"/>
  <c r="AA251"/>
  <c r="Z251"/>
  <c r="Y251"/>
  <c r="AB243"/>
  <c r="AA243"/>
  <c r="Z243"/>
  <c r="Y243"/>
  <c r="AB134"/>
  <c r="AA134"/>
  <c r="Z134"/>
  <c r="Y134"/>
  <c r="AB56"/>
  <c r="AA56"/>
  <c r="Z56"/>
  <c r="Y56"/>
  <c r="AB101"/>
  <c r="AA101"/>
  <c r="Z101"/>
  <c r="Y101"/>
  <c r="AB201"/>
  <c r="AA201"/>
  <c r="Z201"/>
  <c r="Y201"/>
  <c r="AB142"/>
  <c r="AA142"/>
  <c r="Z142"/>
  <c r="Y142"/>
  <c r="AB298"/>
  <c r="AA298"/>
  <c r="Z298"/>
  <c r="Y298"/>
  <c r="AB241"/>
  <c r="AA241"/>
  <c r="Z241"/>
  <c r="Y241"/>
  <c r="AB169"/>
  <c r="AA169"/>
  <c r="Z169"/>
  <c r="Y169"/>
  <c r="AB246"/>
  <c r="AA246"/>
  <c r="Z246"/>
  <c r="Y246"/>
  <c r="AB146"/>
  <c r="AA146"/>
  <c r="Z146"/>
  <c r="Y146"/>
  <c r="AB195"/>
  <c r="AA195"/>
  <c r="Z195"/>
  <c r="Y195"/>
  <c r="AB267"/>
  <c r="AA267"/>
  <c r="Z267"/>
  <c r="Y267"/>
  <c r="AB194"/>
  <c r="AA194"/>
  <c r="Z194"/>
  <c r="Y194"/>
  <c r="AB80"/>
  <c r="AA80"/>
  <c r="Z80"/>
  <c r="Y80"/>
  <c r="AB18"/>
  <c r="AA18"/>
  <c r="Z18"/>
  <c r="Y18"/>
  <c r="AB139"/>
  <c r="AA139"/>
  <c r="Z139"/>
  <c r="Y139"/>
  <c r="AB284"/>
  <c r="AA284"/>
  <c r="Z284"/>
  <c r="Y284"/>
  <c r="AB77"/>
  <c r="AA77"/>
  <c r="Z77"/>
  <c r="Y77"/>
  <c r="AB108"/>
  <c r="AA108"/>
  <c r="Z108"/>
  <c r="Y108"/>
  <c r="AB259"/>
  <c r="AA259"/>
  <c r="Z259"/>
  <c r="Y259"/>
  <c r="AB214"/>
  <c r="AA214"/>
  <c r="Z214"/>
  <c r="Y214"/>
  <c r="AB130"/>
  <c r="AA130"/>
  <c r="Z130"/>
  <c r="Y130"/>
  <c r="AB42"/>
  <c r="AA42"/>
  <c r="Z42"/>
  <c r="Y42"/>
  <c r="AB264"/>
  <c r="AA264"/>
  <c r="Z264"/>
  <c r="Y264"/>
  <c r="AB127"/>
  <c r="AA127"/>
  <c r="Z127"/>
  <c r="Y127"/>
  <c r="AB212"/>
  <c r="AA212"/>
  <c r="Z212"/>
  <c r="Y212"/>
  <c r="AB106"/>
  <c r="AA106"/>
  <c r="Z106"/>
  <c r="Y106"/>
  <c r="AB262"/>
  <c r="AA262"/>
  <c r="Z262"/>
  <c r="Y262"/>
  <c r="AB268"/>
  <c r="AA268"/>
  <c r="Z268"/>
  <c r="Y268"/>
  <c r="AB230"/>
  <c r="AA230"/>
  <c r="Z230"/>
  <c r="Y230"/>
  <c r="AB189"/>
  <c r="AA189"/>
  <c r="Z189"/>
  <c r="Y189"/>
  <c r="AB55"/>
  <c r="AA55"/>
  <c r="Z55"/>
  <c r="Y55"/>
  <c r="AB171"/>
  <c r="AA171"/>
  <c r="Z171"/>
  <c r="Y171"/>
  <c r="AB232"/>
  <c r="AA232"/>
  <c r="Z232"/>
  <c r="Y232"/>
  <c r="AB185"/>
  <c r="AA185"/>
  <c r="Z185"/>
  <c r="Y185"/>
  <c r="AB224"/>
  <c r="AA224"/>
  <c r="Z224"/>
  <c r="Y224"/>
  <c r="AB124"/>
  <c r="AA124"/>
  <c r="Z124"/>
  <c r="Y124"/>
  <c r="AB27"/>
  <c r="AA27"/>
  <c r="Z27"/>
  <c r="Y27"/>
  <c r="AB94"/>
  <c r="AA94"/>
  <c r="Z94"/>
  <c r="Y94"/>
  <c r="AB138"/>
  <c r="AA138"/>
  <c r="Z138"/>
  <c r="Y138"/>
  <c r="AB83"/>
  <c r="AA83"/>
  <c r="Z83"/>
  <c r="Y83"/>
  <c r="AB116"/>
  <c r="AA116"/>
  <c r="Z116"/>
  <c r="Y116"/>
  <c r="AB186"/>
  <c r="AA186"/>
  <c r="Z186"/>
  <c r="Y186"/>
  <c r="AB26"/>
  <c r="AA26"/>
  <c r="Z26"/>
  <c r="Y26"/>
  <c r="AB247"/>
  <c r="AA247"/>
  <c r="Z247"/>
  <c r="Y247"/>
  <c r="AB263"/>
  <c r="AA263"/>
  <c r="Z263"/>
  <c r="Y263"/>
  <c r="AB250"/>
  <c r="AA250"/>
  <c r="Z250"/>
  <c r="Y250"/>
  <c r="AB76"/>
  <c r="AA76"/>
  <c r="Z76"/>
  <c r="Y76"/>
  <c r="AB245"/>
  <c r="AA245"/>
  <c r="Z245"/>
  <c r="Y245"/>
  <c r="AB51"/>
  <c r="AA51"/>
  <c r="Z51"/>
  <c r="Y51"/>
  <c r="AB37"/>
  <c r="AA37"/>
  <c r="Z37"/>
  <c r="Y37"/>
  <c r="AB229"/>
  <c r="AA229"/>
  <c r="Z229"/>
  <c r="Y229"/>
  <c r="AB219"/>
  <c r="AA219"/>
  <c r="Z219"/>
  <c r="Y219"/>
  <c r="AB261"/>
  <c r="AA261"/>
  <c r="Z261"/>
  <c r="Y261"/>
  <c r="AB292"/>
  <c r="AA292"/>
  <c r="Z292"/>
  <c r="Y292"/>
  <c r="AB44"/>
  <c r="AA44"/>
  <c r="Z44"/>
  <c r="Y44"/>
  <c r="AB119"/>
  <c r="AA119"/>
  <c r="Z119"/>
  <c r="Y119"/>
  <c r="AB173"/>
  <c r="AA173"/>
  <c r="Z173"/>
  <c r="Y173"/>
  <c r="AB91"/>
  <c r="AA91"/>
  <c r="Z91"/>
  <c r="Y91"/>
  <c r="AB287"/>
  <c r="AA287"/>
  <c r="Z287"/>
  <c r="Y287"/>
  <c r="AB223"/>
  <c r="AA223"/>
  <c r="Z223"/>
  <c r="Y223"/>
  <c r="AB294"/>
  <c r="AA294"/>
  <c r="Z294"/>
  <c r="Y294"/>
  <c r="AB183"/>
  <c r="AA183"/>
  <c r="Z183"/>
  <c r="Y183"/>
  <c r="AB62"/>
  <c r="AA62"/>
  <c r="Z62"/>
  <c r="Y62"/>
  <c r="AB32"/>
  <c r="AA32"/>
  <c r="Z32"/>
  <c r="Y32"/>
  <c r="AB271"/>
  <c r="AA271"/>
  <c r="Z271"/>
  <c r="Y271"/>
  <c r="AB275"/>
  <c r="AA275"/>
  <c r="Z275"/>
  <c r="Y275"/>
  <c r="AB93"/>
  <c r="AA93"/>
  <c r="Z93"/>
  <c r="Y93"/>
  <c r="AB36"/>
  <c r="AA36"/>
  <c r="Z36"/>
  <c r="Y36"/>
  <c r="AB280"/>
  <c r="AA280"/>
  <c r="Z280"/>
  <c r="Y280"/>
  <c r="AB256"/>
  <c r="AA256"/>
  <c r="Z256"/>
  <c r="Y256"/>
  <c r="AB211"/>
  <c r="AA211"/>
  <c r="Z211"/>
  <c r="Y211"/>
  <c r="AB257"/>
  <c r="AA257"/>
  <c r="Z257"/>
  <c r="Y257"/>
  <c r="AB192"/>
  <c r="AA192"/>
  <c r="Z192"/>
  <c r="Y192"/>
  <c r="AB215"/>
  <c r="AA215"/>
  <c r="Z215"/>
  <c r="Y215"/>
  <c r="AB225"/>
  <c r="AA225"/>
  <c r="Z225"/>
  <c r="Y225"/>
  <c r="AB102"/>
  <c r="AA102"/>
  <c r="Z102"/>
  <c r="Y102"/>
  <c r="AB126"/>
  <c r="AA126"/>
  <c r="Z126"/>
  <c r="Y126"/>
  <c r="AB289"/>
  <c r="AA289"/>
  <c r="Z289"/>
  <c r="Y289"/>
  <c r="AB242"/>
  <c r="AA242"/>
  <c r="Z242"/>
  <c r="Y242"/>
  <c r="AB70"/>
  <c r="AA70"/>
  <c r="Z70"/>
  <c r="Y70"/>
  <c r="AB23"/>
  <c r="AA23"/>
  <c r="Z23"/>
  <c r="Y23"/>
  <c r="AB162"/>
  <c r="AA162"/>
  <c r="Z162"/>
  <c r="Y162"/>
  <c r="AB82"/>
  <c r="AA82"/>
  <c r="Z82"/>
  <c r="Y82"/>
  <c r="AB237"/>
  <c r="AA237"/>
  <c r="Z237"/>
  <c r="Y237"/>
  <c r="AB115"/>
  <c r="AA115"/>
  <c r="Z115"/>
  <c r="Y115"/>
  <c r="AB25"/>
  <c r="AA25"/>
  <c r="Z25"/>
  <c r="Y25"/>
  <c r="AB29"/>
  <c r="AA29"/>
  <c r="Z29"/>
  <c r="Y29"/>
  <c r="AB17"/>
  <c r="AA17"/>
  <c r="Z17"/>
  <c r="Y17"/>
  <c r="AB203"/>
  <c r="AA203"/>
  <c r="Z203"/>
  <c r="Y203"/>
  <c r="AB213"/>
  <c r="AA213"/>
  <c r="Z213"/>
  <c r="Y213"/>
  <c r="AB98"/>
  <c r="AA98"/>
  <c r="Z98"/>
  <c r="Y98"/>
  <c r="AB274"/>
  <c r="AA274"/>
  <c r="Z274"/>
  <c r="Y274"/>
  <c r="AB266"/>
  <c r="AA266"/>
  <c r="Z266"/>
  <c r="Y266"/>
  <c r="AB167"/>
  <c r="AA167"/>
  <c r="Z167"/>
  <c r="Y167"/>
  <c r="AB180"/>
  <c r="AA180"/>
  <c r="Z180"/>
  <c r="Y180"/>
  <c r="AB218"/>
  <c r="AA218"/>
  <c r="Z218"/>
  <c r="Y218"/>
  <c r="AB16"/>
  <c r="AA16"/>
  <c r="Z16"/>
  <c r="Y16"/>
  <c r="AB156"/>
  <c r="AA156"/>
  <c r="Z156"/>
  <c r="Y156"/>
  <c r="AB248"/>
  <c r="AA248"/>
  <c r="Z248"/>
  <c r="Y248"/>
  <c r="AB216"/>
  <c r="AA216"/>
  <c r="Z216"/>
  <c r="Y216"/>
  <c r="AB69"/>
  <c r="AA69"/>
  <c r="Z69"/>
  <c r="Y69"/>
  <c r="AB150"/>
  <c r="AA150"/>
  <c r="Z150"/>
  <c r="Y150"/>
  <c r="AB273"/>
  <c r="AA273"/>
  <c r="Z273"/>
  <c r="Y273"/>
  <c r="AB81"/>
  <c r="AA81"/>
  <c r="Z81"/>
  <c r="Y81"/>
  <c r="AB240"/>
  <c r="AA240"/>
  <c r="Z240"/>
  <c r="Y240"/>
  <c r="AB52"/>
  <c r="AA52"/>
  <c r="Z52"/>
  <c r="Y52"/>
  <c r="AB222"/>
  <c r="AA222"/>
  <c r="Z222"/>
  <c r="Y222"/>
  <c r="AB260"/>
  <c r="AA260"/>
  <c r="Z260"/>
  <c r="Y260"/>
  <c r="AB3"/>
  <c r="AA3"/>
  <c r="Z3"/>
  <c r="Y3"/>
  <c r="AB131"/>
  <c r="AA131"/>
  <c r="Z131"/>
  <c r="Y131"/>
  <c r="AB2"/>
  <c r="AA2"/>
  <c r="Z2"/>
  <c r="Y2"/>
  <c r="AI2" l="1"/>
  <c r="AG2"/>
  <c r="AI3"/>
  <c r="AG3"/>
  <c r="AG222"/>
  <c r="AI222"/>
  <c r="AI240"/>
  <c r="AG240"/>
  <c r="AI273"/>
  <c r="AG273"/>
  <c r="AI69"/>
  <c r="AG69"/>
  <c r="AI248"/>
  <c r="AG248"/>
  <c r="AI16"/>
  <c r="AG16"/>
  <c r="AI180"/>
  <c r="AG180"/>
  <c r="AG266"/>
  <c r="AI266"/>
  <c r="AI98"/>
  <c r="AG98"/>
  <c r="AI203"/>
  <c r="AG203"/>
  <c r="AI29"/>
  <c r="AG29"/>
  <c r="AI115"/>
  <c r="AG115"/>
  <c r="AI82"/>
  <c r="AG82"/>
  <c r="AI23"/>
  <c r="AG23"/>
  <c r="AG242"/>
  <c r="AI242"/>
  <c r="AI126"/>
  <c r="AG126"/>
  <c r="AI225"/>
  <c r="AG225"/>
  <c r="AI192"/>
  <c r="AG192"/>
  <c r="AI211"/>
  <c r="AG211"/>
  <c r="AI280"/>
  <c r="AG280"/>
  <c r="AI93"/>
  <c r="AG93"/>
  <c r="AI271"/>
  <c r="AG271"/>
  <c r="AI62"/>
  <c r="AG62"/>
  <c r="AG294"/>
  <c r="AI294"/>
  <c r="AI287"/>
  <c r="AG287"/>
  <c r="AI173"/>
  <c r="AG173"/>
  <c r="AI44"/>
  <c r="AG44"/>
  <c r="AI261"/>
  <c r="AG261"/>
  <c r="AI229"/>
  <c r="AG229"/>
  <c r="AI51"/>
  <c r="AG51"/>
  <c r="AI76"/>
  <c r="AG76"/>
  <c r="AI263"/>
  <c r="AG263"/>
  <c r="AI26"/>
  <c r="AG26"/>
  <c r="AI116"/>
  <c r="AG116"/>
  <c r="AI138"/>
  <c r="AG138"/>
  <c r="AI27"/>
  <c r="AG27"/>
  <c r="AI224"/>
  <c r="AG224"/>
  <c r="AI232"/>
  <c r="AG232"/>
  <c r="AI55"/>
  <c r="AG55"/>
  <c r="AG230"/>
  <c r="AI230"/>
  <c r="AG262"/>
  <c r="AI262"/>
  <c r="AI212"/>
  <c r="AG212"/>
  <c r="AI264"/>
  <c r="AG264"/>
  <c r="AI130"/>
  <c r="AG130"/>
  <c r="AI259"/>
  <c r="AG259"/>
  <c r="AI77"/>
  <c r="AG77"/>
  <c r="AI139"/>
  <c r="AG139"/>
  <c r="AI80"/>
  <c r="AG80"/>
  <c r="AI267"/>
  <c r="AG267"/>
  <c r="AI146"/>
  <c r="AG146"/>
  <c r="AI169"/>
  <c r="AG169"/>
  <c r="AG298"/>
  <c r="AI298"/>
  <c r="AI201"/>
  <c r="AG201"/>
  <c r="AI56"/>
  <c r="AG56"/>
  <c r="AI243"/>
  <c r="AG243"/>
  <c r="AI199"/>
  <c r="AG199"/>
  <c r="AI179"/>
  <c r="AG179"/>
  <c r="AI160"/>
  <c r="AG160"/>
  <c r="AI33"/>
  <c r="AG33"/>
  <c r="AI288"/>
  <c r="AG288"/>
  <c r="AI72"/>
  <c r="AG72"/>
  <c r="AI209"/>
  <c r="AG209"/>
  <c r="AI285"/>
  <c r="AG285"/>
  <c r="AI15"/>
  <c r="AG15"/>
  <c r="AI233"/>
  <c r="AG233"/>
  <c r="AI78"/>
  <c r="AG78"/>
  <c r="AI252"/>
  <c r="AG252"/>
  <c r="AI140"/>
  <c r="AG140"/>
  <c r="AI272"/>
  <c r="AG272"/>
  <c r="AI85"/>
  <c r="AG85"/>
  <c r="AG258"/>
  <c r="AI258"/>
  <c r="AI125"/>
  <c r="AG125"/>
  <c r="AI122"/>
  <c r="AG122"/>
  <c r="AI22"/>
  <c r="AG22"/>
  <c r="AG234"/>
  <c r="AI234"/>
  <c r="AI74"/>
  <c r="AG74"/>
  <c r="AG226"/>
  <c r="AI226"/>
  <c r="AI113"/>
  <c r="AG113"/>
  <c r="AG278"/>
  <c r="AI278"/>
  <c r="AI191"/>
  <c r="AG191"/>
  <c r="AG210"/>
  <c r="AI210"/>
  <c r="AI235"/>
  <c r="AG235"/>
  <c r="AG254"/>
  <c r="AI254"/>
  <c r="AI73"/>
  <c r="AG73"/>
  <c r="AI221"/>
  <c r="AG221"/>
  <c r="AI244"/>
  <c r="AG244"/>
  <c r="AI228"/>
  <c r="AG228"/>
  <c r="AI281"/>
  <c r="AG281"/>
  <c r="AI165"/>
  <c r="AG165"/>
  <c r="AI295"/>
  <c r="AG295"/>
  <c r="AG290"/>
  <c r="AI290"/>
  <c r="AI21"/>
  <c r="AG21"/>
  <c r="AI208"/>
  <c r="AG208"/>
  <c r="AI255"/>
  <c r="AG255"/>
  <c r="AI90"/>
  <c r="AG90"/>
  <c r="AI9"/>
  <c r="AG9"/>
  <c r="AI49"/>
  <c r="AG49"/>
  <c r="AI79"/>
  <c r="AG79"/>
  <c r="AI277"/>
  <c r="AG277"/>
  <c r="AI8"/>
  <c r="AG8"/>
  <c r="AI131"/>
  <c r="AG131"/>
  <c r="AI260"/>
  <c r="AG260"/>
  <c r="AI52"/>
  <c r="AG52"/>
  <c r="AI81"/>
  <c r="AG81"/>
  <c r="AI150"/>
  <c r="AG150"/>
  <c r="AI216"/>
  <c r="AG216"/>
  <c r="AI156"/>
  <c r="AG156"/>
  <c r="AG218"/>
  <c r="AI218"/>
  <c r="AI167"/>
  <c r="AG167"/>
  <c r="AG274"/>
  <c r="AI274"/>
  <c r="AI213"/>
  <c r="AG213"/>
  <c r="AI17"/>
  <c r="AG17"/>
  <c r="AI25"/>
  <c r="AG25"/>
  <c r="AI237"/>
  <c r="AG237"/>
  <c r="AG162"/>
  <c r="AI162"/>
  <c r="AI70"/>
  <c r="AG70"/>
  <c r="AI289"/>
  <c r="AG289"/>
  <c r="AI102"/>
  <c r="AG102"/>
  <c r="AI215"/>
  <c r="AG215"/>
  <c r="AI257"/>
  <c r="AG257"/>
  <c r="AI256"/>
  <c r="AG256"/>
  <c r="AI36"/>
  <c r="AG36"/>
  <c r="AI275"/>
  <c r="AG275"/>
  <c r="AI32"/>
  <c r="AG32"/>
  <c r="AI183"/>
  <c r="AG183"/>
  <c r="AI223"/>
  <c r="AG223"/>
  <c r="AI91"/>
  <c r="AG91"/>
  <c r="AI119"/>
  <c r="AG119"/>
  <c r="AI292"/>
  <c r="AG292"/>
  <c r="AI219"/>
  <c r="AG219"/>
  <c r="AI37"/>
  <c r="AG37"/>
  <c r="AI245"/>
  <c r="AG245"/>
  <c r="AG250"/>
  <c r="AI250"/>
  <c r="AI247"/>
  <c r="AG247"/>
  <c r="AG186"/>
  <c r="AI186"/>
  <c r="AI83"/>
  <c r="AG83"/>
  <c r="AI94"/>
  <c r="AG94"/>
  <c r="AI124"/>
  <c r="AG124"/>
  <c r="AI185"/>
  <c r="AG185"/>
  <c r="AI171"/>
  <c r="AG171"/>
  <c r="AI189"/>
  <c r="AG189"/>
  <c r="AI268"/>
  <c r="AG268"/>
  <c r="AI106"/>
  <c r="AG106"/>
  <c r="AI127"/>
  <c r="AG127"/>
  <c r="AI42"/>
  <c r="AG42"/>
  <c r="AI214"/>
  <c r="AG214"/>
  <c r="AI108"/>
  <c r="AG108"/>
  <c r="AI284"/>
  <c r="AG284"/>
  <c r="AI18"/>
  <c r="AG18"/>
  <c r="AG194"/>
  <c r="AI194"/>
  <c r="AI195"/>
  <c r="AG195"/>
  <c r="AG246"/>
  <c r="AI246"/>
  <c r="AI241"/>
  <c r="AG241"/>
  <c r="AI142"/>
  <c r="AG142"/>
  <c r="AI101"/>
  <c r="AG101"/>
  <c r="AI134"/>
  <c r="AG134"/>
  <c r="AI251"/>
  <c r="AG251"/>
  <c r="AI24"/>
  <c r="AG24"/>
  <c r="AI132"/>
  <c r="AG132"/>
  <c r="AI200"/>
  <c r="AG200"/>
  <c r="AI227"/>
  <c r="AG227"/>
  <c r="AI217"/>
  <c r="AG217"/>
  <c r="AI279"/>
  <c r="AG279"/>
  <c r="AI47"/>
  <c r="AG47"/>
  <c r="AI38"/>
  <c r="AG38"/>
  <c r="AI88"/>
  <c r="AG88"/>
  <c r="AI283"/>
  <c r="AG283"/>
  <c r="AI111"/>
  <c r="AG111"/>
  <c r="AI269"/>
  <c r="AG269"/>
  <c r="AI293"/>
  <c r="AG293"/>
  <c r="AI53"/>
  <c r="AG53"/>
  <c r="AG282"/>
  <c r="AI282"/>
  <c r="AI207"/>
  <c r="AG207"/>
  <c r="AI97"/>
  <c r="AG97"/>
  <c r="AI157"/>
  <c r="AG157"/>
  <c r="AI249"/>
  <c r="AG249"/>
  <c r="AI253"/>
  <c r="AG253"/>
  <c r="AI145"/>
  <c r="AG145"/>
  <c r="AI144"/>
  <c r="AG144"/>
  <c r="AG270"/>
  <c r="AI270"/>
  <c r="AI265"/>
  <c r="AG265"/>
  <c r="AI193"/>
  <c r="AG193"/>
  <c r="AI236"/>
  <c r="AG236"/>
  <c r="AI231"/>
  <c r="AG231"/>
  <c r="AI96"/>
  <c r="AG96"/>
  <c r="AI54"/>
  <c r="AG54"/>
  <c r="AI239"/>
  <c r="AG239"/>
  <c r="AI103"/>
  <c r="AG103"/>
  <c r="AI297"/>
  <c r="AG297"/>
  <c r="AG202"/>
  <c r="AI202"/>
  <c r="AI184"/>
  <c r="AG184"/>
  <c r="AI109"/>
  <c r="AG109"/>
  <c r="AI196"/>
  <c r="AG196"/>
  <c r="AG238"/>
  <c r="AI238"/>
  <c r="AI220"/>
  <c r="AG220"/>
  <c r="AI19"/>
  <c r="AG19"/>
  <c r="AI291"/>
  <c r="AG291"/>
  <c r="AI205"/>
  <c r="AG205"/>
  <c r="AI204"/>
  <c r="AG204"/>
  <c r="AI64"/>
  <c r="AG64"/>
  <c r="AI61"/>
  <c r="AG61"/>
  <c r="AI276"/>
  <c r="AG276"/>
  <c r="AC1"/>
  <c r="T2"/>
  <c r="S2" l="1"/>
  <c r="D138" i="1"/>
  <c r="AC2" i="3" l="1"/>
  <c r="AE3" s="1"/>
  <c r="D248" i="1" l="1"/>
  <c r="D24" l="1"/>
  <c r="D247" l="1"/>
  <c r="D246"/>
  <c r="D245"/>
  <c r="D243"/>
  <c r="D242"/>
  <c r="D241"/>
  <c r="D240"/>
  <c r="D239"/>
  <c r="D238"/>
  <c r="D237"/>
  <c r="D236"/>
  <c r="D235"/>
  <c r="D234"/>
  <c r="D233"/>
  <c r="D232"/>
  <c r="D231"/>
  <c r="D230"/>
  <c r="D229"/>
  <c r="D228"/>
  <c r="D227"/>
  <c r="D226"/>
  <c r="D225"/>
  <c r="D224"/>
  <c r="D223"/>
  <c r="D222"/>
  <c r="D221"/>
  <c r="D220"/>
  <c r="D219"/>
  <c r="D218"/>
  <c r="D217"/>
  <c r="D216"/>
  <c r="D215"/>
  <c r="D214"/>
  <c r="D213"/>
  <c r="D212"/>
  <c r="D211"/>
  <c r="D210"/>
  <c r="D209"/>
  <c r="D208"/>
  <c r="D207"/>
  <c r="D206"/>
  <c r="D205"/>
  <c r="D204"/>
  <c r="D203"/>
  <c r="D202"/>
  <c r="D201"/>
  <c r="D200"/>
  <c r="D199"/>
  <c r="D198"/>
  <c r="D197"/>
  <c r="D196"/>
  <c r="D195"/>
  <c r="D194"/>
  <c r="D193"/>
  <c r="D192"/>
  <c r="D191"/>
  <c r="D190"/>
  <c r="D189"/>
  <c r="D188"/>
  <c r="D187"/>
  <c r="D186"/>
  <c r="D185"/>
  <c r="D184"/>
  <c r="D183"/>
  <c r="D182"/>
  <c r="D181"/>
  <c r="D180"/>
  <c r="D179"/>
  <c r="D178"/>
  <c r="D177"/>
  <c r="D176"/>
  <c r="D175"/>
  <c r="D174"/>
  <c r="D173"/>
  <c r="D172"/>
  <c r="D171"/>
  <c r="D170"/>
  <c r="D169"/>
  <c r="D168"/>
  <c r="D167"/>
  <c r="D166"/>
  <c r="D165"/>
  <c r="D164"/>
  <c r="D163"/>
  <c r="D162"/>
  <c r="D161"/>
  <c r="D160"/>
  <c r="D159"/>
  <c r="D158"/>
  <c r="D157"/>
  <c r="D156"/>
  <c r="D155"/>
  <c r="D154"/>
  <c r="D153"/>
  <c r="D152"/>
  <c r="D151"/>
  <c r="D150"/>
  <c r="D149"/>
  <c r="D148"/>
  <c r="D147"/>
  <c r="D146"/>
  <c r="D145"/>
  <c r="D144"/>
  <c r="D143"/>
  <c r="D142"/>
  <c r="D141"/>
  <c r="D140"/>
  <c r="D139"/>
  <c r="D137"/>
  <c r="D136"/>
  <c r="D135" l="1"/>
  <c r="D134"/>
  <c r="D133"/>
  <c r="D132"/>
  <c r="D131"/>
  <c r="D130"/>
  <c r="D129"/>
  <c r="D128"/>
  <c r="D127"/>
  <c r="D126"/>
  <c r="D125"/>
  <c r="D124"/>
  <c r="D123"/>
  <c r="D122"/>
  <c r="D121"/>
  <c r="D120"/>
  <c r="D119"/>
  <c r="D118"/>
  <c r="D117"/>
  <c r="D116"/>
  <c r="D115"/>
  <c r="D114"/>
  <c r="D113"/>
  <c r="D112"/>
  <c r="D111"/>
  <c r="D110"/>
  <c r="D109"/>
  <c r="D108"/>
  <c r="D107"/>
  <c r="D106"/>
  <c r="D94"/>
  <c r="D93"/>
  <c r="D92"/>
  <c r="D91"/>
  <c r="D90"/>
  <c r="D89"/>
  <c r="D88"/>
  <c r="D87"/>
  <c r="D86"/>
  <c r="D85"/>
  <c r="D84"/>
  <c r="D83"/>
  <c r="D82"/>
  <c r="D81"/>
  <c r="D80"/>
  <c r="D7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3"/>
  <c r="D26"/>
  <c r="D25"/>
  <c r="D22"/>
  <c r="D21"/>
  <c r="D20"/>
  <c r="D19"/>
  <c r="D18"/>
  <c r="D17"/>
  <c r="D16"/>
  <c r="D15"/>
  <c r="D14"/>
  <c r="D13"/>
  <c r="D12"/>
  <c r="D11"/>
  <c r="D10"/>
  <c r="D9"/>
  <c r="D8"/>
  <c r="D7"/>
  <c r="D6"/>
  <c r="D5"/>
  <c r="D4"/>
  <c r="R3" i="3" l="1"/>
  <c r="T3" l="1"/>
  <c r="S3"/>
  <c r="AC3" l="1"/>
  <c r="AE4" s="1"/>
  <c r="R4"/>
  <c r="S4" l="1"/>
  <c r="T4"/>
  <c r="AC4" l="1"/>
  <c r="AE5" s="1"/>
  <c r="R5"/>
  <c r="T5" l="1"/>
  <c r="S5"/>
  <c r="AC5" l="1"/>
  <c r="AE6" s="1"/>
  <c r="R6"/>
  <c r="T6" l="1"/>
  <c r="S6"/>
  <c r="AC6" l="1"/>
  <c r="AE7" s="1"/>
  <c r="R7"/>
  <c r="T7" l="1"/>
  <c r="S7"/>
  <c r="AC7" l="1"/>
  <c r="AE8" s="1"/>
  <c r="R8"/>
  <c r="T8" l="1"/>
  <c r="S8"/>
  <c r="AC8" l="1"/>
  <c r="AE9" s="1"/>
  <c r="R9"/>
  <c r="T9" l="1"/>
  <c r="S9"/>
  <c r="AC9" l="1"/>
  <c r="AE10" s="1"/>
  <c r="R10"/>
  <c r="T10" l="1"/>
  <c r="S10"/>
  <c r="AC10" l="1"/>
  <c r="AE11" s="1"/>
  <c r="R11"/>
  <c r="S11" l="1"/>
  <c r="T11"/>
  <c r="AC11" l="1"/>
  <c r="AE12" s="1"/>
  <c r="R12"/>
  <c r="S12" l="1"/>
  <c r="T12"/>
  <c r="AC12" l="1"/>
  <c r="AE13" s="1"/>
  <c r="R13"/>
  <c r="S13" l="1"/>
  <c r="T13"/>
  <c r="AC13" l="1"/>
  <c r="AE14" s="1"/>
  <c r="R14"/>
  <c r="T14" l="1"/>
  <c r="S14"/>
  <c r="AC14" l="1"/>
  <c r="AE15" s="1"/>
  <c r="R15"/>
  <c r="T15" l="1"/>
  <c r="S15"/>
  <c r="AC15" l="1"/>
  <c r="AE16" s="1"/>
  <c r="R16"/>
  <c r="S16" l="1"/>
  <c r="T16"/>
  <c r="AC16" l="1"/>
  <c r="AE17" s="1"/>
  <c r="R17"/>
  <c r="T17" l="1"/>
  <c r="S17"/>
  <c r="AC17" l="1"/>
  <c r="AE18" s="1"/>
  <c r="R18"/>
  <c r="S18" l="1"/>
  <c r="T18"/>
  <c r="AC18" l="1"/>
  <c r="AE19" s="1"/>
  <c r="R19"/>
  <c r="T19" l="1"/>
  <c r="S19"/>
  <c r="AC19" l="1"/>
  <c r="AE20" s="1"/>
  <c r="R20"/>
  <c r="T20" l="1"/>
  <c r="S20"/>
  <c r="AC20" l="1"/>
  <c r="AE21" s="1"/>
  <c r="R21"/>
  <c r="T21" l="1"/>
  <c r="S21"/>
  <c r="AC21" l="1"/>
  <c r="AE22" s="1"/>
  <c r="R22"/>
  <c r="S22" l="1"/>
  <c r="T22"/>
  <c r="AC22" l="1"/>
  <c r="AE23" s="1"/>
  <c r="R23"/>
  <c r="S23" l="1"/>
  <c r="T23"/>
  <c r="AC23" l="1"/>
  <c r="AE24" s="1"/>
  <c r="R24"/>
  <c r="T24" l="1"/>
  <c r="S24"/>
  <c r="AC24" l="1"/>
  <c r="AE25" s="1"/>
  <c r="R25"/>
  <c r="T25" l="1"/>
  <c r="S25"/>
  <c r="AC25" l="1"/>
  <c r="AE26" s="1"/>
  <c r="R26"/>
  <c r="S26" l="1"/>
  <c r="T26"/>
  <c r="AC26" l="1"/>
  <c r="AE27" s="1"/>
  <c r="R27"/>
  <c r="S27" l="1"/>
  <c r="T27"/>
  <c r="AC27" l="1"/>
  <c r="AE28" s="1"/>
  <c r="R28"/>
  <c r="T28" l="1"/>
  <c r="S28"/>
  <c r="AC28" l="1"/>
  <c r="AE29" s="1"/>
  <c r="R29"/>
  <c r="T29" l="1"/>
  <c r="S29"/>
  <c r="AC29" l="1"/>
  <c r="AE30" s="1"/>
  <c r="R30"/>
  <c r="T30" l="1"/>
  <c r="S30"/>
  <c r="AC30" l="1"/>
  <c r="AE31" s="1"/>
  <c r="R31"/>
  <c r="S31" l="1"/>
  <c r="T31"/>
  <c r="AC31" l="1"/>
  <c r="AE32" s="1"/>
  <c r="R32"/>
  <c r="S32" l="1"/>
  <c r="T32"/>
  <c r="AC32" l="1"/>
  <c r="AE33" s="1"/>
  <c r="R33"/>
  <c r="T33" l="1"/>
  <c r="S33"/>
  <c r="AC33" l="1"/>
  <c r="AE34" s="1"/>
  <c r="R34"/>
  <c r="T34" l="1"/>
  <c r="S34"/>
  <c r="AC34" l="1"/>
  <c r="AE35" s="1"/>
  <c r="R35"/>
  <c r="T35" l="1"/>
  <c r="S35"/>
  <c r="AC35" l="1"/>
  <c r="AE36" s="1"/>
  <c r="R36"/>
  <c r="S36" l="1"/>
  <c r="T36"/>
  <c r="AC36" l="1"/>
  <c r="AE37" s="1"/>
  <c r="R37"/>
  <c r="T37" l="1"/>
  <c r="S37"/>
  <c r="AC37" l="1"/>
  <c r="AE38" s="1"/>
  <c r="R38"/>
  <c r="S38" l="1"/>
  <c r="T38"/>
  <c r="AC38" l="1"/>
  <c r="AE39" s="1"/>
  <c r="R39"/>
  <c r="T39" l="1"/>
  <c r="S39"/>
  <c r="AC39" l="1"/>
  <c r="AE40" s="1"/>
  <c r="R40"/>
  <c r="T40" l="1"/>
  <c r="S40"/>
  <c r="AC40" l="1"/>
  <c r="AE41" s="1"/>
  <c r="R41"/>
  <c r="S41" l="1"/>
  <c r="T41"/>
  <c r="AC41" l="1"/>
  <c r="AE42" s="1"/>
  <c r="R42"/>
  <c r="S42" l="1"/>
  <c r="T42"/>
  <c r="AC42" l="1"/>
  <c r="AE43" s="1"/>
  <c r="R43"/>
  <c r="T43" l="1"/>
  <c r="S43"/>
  <c r="AC43" l="1"/>
  <c r="AE44" s="1"/>
  <c r="R44"/>
  <c r="S44" l="1"/>
  <c r="T44"/>
  <c r="AC44" l="1"/>
  <c r="AE45" s="1"/>
  <c r="R45"/>
  <c r="T45" l="1"/>
  <c r="S45"/>
  <c r="AC45" l="1"/>
  <c r="AE46" s="1"/>
  <c r="R46"/>
  <c r="T46" l="1"/>
  <c r="S46"/>
  <c r="AC46" l="1"/>
  <c r="AE47" s="1"/>
  <c r="R47"/>
  <c r="S47" l="1"/>
  <c r="T47"/>
  <c r="AC47" l="1"/>
  <c r="AE48" s="1"/>
  <c r="R48"/>
  <c r="T48" l="1"/>
  <c r="S48"/>
  <c r="AC48" l="1"/>
  <c r="AE49" s="1"/>
  <c r="R49"/>
  <c r="S49" l="1"/>
  <c r="T49"/>
  <c r="AC49" l="1"/>
  <c r="AE50" s="1"/>
  <c r="R50"/>
  <c r="T50" l="1"/>
  <c r="S50"/>
  <c r="AC50" l="1"/>
  <c r="AE51" s="1"/>
  <c r="R51"/>
  <c r="S51" l="1"/>
  <c r="T51"/>
  <c r="AC51" l="1"/>
  <c r="AE52" s="1"/>
  <c r="R52"/>
  <c r="S52" l="1"/>
  <c r="T52"/>
  <c r="AC52" l="1"/>
  <c r="AE53" s="1"/>
  <c r="R53"/>
  <c r="T53" l="1"/>
  <c r="S53"/>
  <c r="AC53" l="1"/>
  <c r="AE54" s="1"/>
  <c r="R54"/>
  <c r="T54" l="1"/>
  <c r="S54"/>
  <c r="AC54" l="1"/>
  <c r="AE55" s="1"/>
  <c r="R55"/>
  <c r="T55" l="1"/>
  <c r="S55"/>
  <c r="AC55" l="1"/>
  <c r="AE56" s="1"/>
  <c r="R56"/>
  <c r="T56" l="1"/>
  <c r="S56"/>
  <c r="AC56" l="1"/>
  <c r="AE57" s="1"/>
  <c r="R57"/>
  <c r="S57" l="1"/>
  <c r="T57"/>
  <c r="AC57" l="1"/>
  <c r="AE58" s="1"/>
  <c r="R58"/>
  <c r="T58" l="1"/>
  <c r="S58"/>
  <c r="AC58" l="1"/>
  <c r="AE59" s="1"/>
  <c r="R59"/>
  <c r="T59" l="1"/>
  <c r="S59"/>
  <c r="AC59" l="1"/>
  <c r="AE60" s="1"/>
  <c r="R60"/>
  <c r="T60" l="1"/>
  <c r="S60"/>
  <c r="AC60" l="1"/>
  <c r="AE61" s="1"/>
  <c r="R61"/>
  <c r="S61" l="1"/>
  <c r="T61"/>
  <c r="AC61" l="1"/>
  <c r="AE62" s="1"/>
  <c r="R62"/>
  <c r="S62" l="1"/>
  <c r="T62"/>
  <c r="AC62" l="1"/>
  <c r="AE63" s="1"/>
  <c r="R63"/>
  <c r="S63" l="1"/>
  <c r="T63"/>
  <c r="AC63" l="1"/>
  <c r="AE64" s="1"/>
  <c r="R64"/>
  <c r="S64" l="1"/>
  <c r="T64"/>
  <c r="AC64" l="1"/>
  <c r="AE65" s="1"/>
  <c r="R65"/>
  <c r="S65" l="1"/>
  <c r="T65"/>
  <c r="AC65" l="1"/>
  <c r="AE66" s="1"/>
  <c r="R66"/>
  <c r="S66" l="1"/>
  <c r="T66"/>
  <c r="AC66" l="1"/>
  <c r="AE67" s="1"/>
  <c r="R67"/>
  <c r="S67" l="1"/>
  <c r="T67"/>
  <c r="AC67" l="1"/>
  <c r="AE68" s="1"/>
  <c r="R68"/>
  <c r="S68" l="1"/>
  <c r="T68"/>
  <c r="AC68" l="1"/>
  <c r="AE69" s="1"/>
  <c r="R69"/>
  <c r="S69" l="1"/>
  <c r="T69"/>
  <c r="AC69" l="1"/>
  <c r="AE70" s="1"/>
  <c r="R70"/>
  <c r="S70" l="1"/>
  <c r="T70"/>
  <c r="AC70" l="1"/>
  <c r="AE71" s="1"/>
  <c r="R71"/>
  <c r="S71" l="1"/>
  <c r="T71"/>
  <c r="AC71" l="1"/>
  <c r="AE72" s="1"/>
  <c r="R72"/>
  <c r="S72" l="1"/>
  <c r="T72"/>
  <c r="AC72" l="1"/>
  <c r="AE73" s="1"/>
  <c r="R73"/>
  <c r="S73" l="1"/>
  <c r="T73"/>
  <c r="AC73" l="1"/>
  <c r="AE74" s="1"/>
  <c r="R74"/>
  <c r="T74" l="1"/>
  <c r="S74"/>
  <c r="AC74" l="1"/>
  <c r="AE75" s="1"/>
  <c r="R75"/>
  <c r="S75" l="1"/>
  <c r="T75"/>
  <c r="AC75" l="1"/>
  <c r="AE76" s="1"/>
  <c r="R76"/>
  <c r="S76" l="1"/>
  <c r="T76"/>
  <c r="AC76" l="1"/>
  <c r="AE77" s="1"/>
  <c r="R77"/>
  <c r="T77" l="1"/>
  <c r="S77"/>
  <c r="AC77" l="1"/>
  <c r="AE78" s="1"/>
  <c r="R78"/>
  <c r="S78" l="1"/>
  <c r="T78"/>
  <c r="AC78" l="1"/>
  <c r="AE79" s="1"/>
  <c r="R79"/>
  <c r="T79" l="1"/>
  <c r="S79"/>
  <c r="AC79" l="1"/>
  <c r="AE80" s="1"/>
  <c r="R80"/>
  <c r="T80" l="1"/>
  <c r="S80"/>
  <c r="AC80" l="1"/>
  <c r="AE81" s="1"/>
  <c r="R81"/>
  <c r="T81" l="1"/>
  <c r="S81"/>
  <c r="AC81" l="1"/>
  <c r="AE82" s="1"/>
  <c r="R82"/>
  <c r="S82" l="1"/>
  <c r="T82"/>
  <c r="AC82" l="1"/>
  <c r="AE83" s="1"/>
  <c r="R83"/>
  <c r="S83" l="1"/>
  <c r="T83"/>
  <c r="AC83" l="1"/>
  <c r="AE84" s="1"/>
  <c r="R84"/>
  <c r="S84" l="1"/>
  <c r="T84"/>
  <c r="AC84" l="1"/>
  <c r="AE85" s="1"/>
  <c r="R85"/>
  <c r="S85" l="1"/>
  <c r="T85"/>
  <c r="AC85" l="1"/>
  <c r="AE86" s="1"/>
  <c r="R86"/>
  <c r="T86" l="1"/>
  <c r="S86"/>
  <c r="AC86" l="1"/>
  <c r="AE87" s="1"/>
  <c r="R87"/>
  <c r="S87" l="1"/>
  <c r="T87"/>
  <c r="AC87" l="1"/>
  <c r="AE88" s="1"/>
  <c r="R88"/>
  <c r="S88" l="1"/>
  <c r="T88"/>
  <c r="AC88" l="1"/>
  <c r="AE89" s="1"/>
  <c r="R89"/>
  <c r="T89" l="1"/>
  <c r="S89"/>
  <c r="AC89" l="1"/>
  <c r="AE90" s="1"/>
  <c r="R90"/>
  <c r="S90" l="1"/>
  <c r="T90"/>
  <c r="AC90" l="1"/>
  <c r="AE91" s="1"/>
  <c r="R91"/>
  <c r="S91" l="1"/>
  <c r="T91"/>
  <c r="AC91" l="1"/>
  <c r="AE92" s="1"/>
  <c r="R92"/>
  <c r="T92" l="1"/>
  <c r="S92"/>
  <c r="AC92" l="1"/>
  <c r="AE93" s="1"/>
  <c r="R93"/>
  <c r="S93" l="1"/>
  <c r="T93"/>
  <c r="AC93" l="1"/>
  <c r="AE94" s="1"/>
  <c r="R94"/>
  <c r="T94" l="1"/>
  <c r="S94"/>
  <c r="AC94" l="1"/>
  <c r="AE95" s="1"/>
  <c r="R95"/>
  <c r="T95" l="1"/>
  <c r="S95"/>
  <c r="AC95" l="1"/>
  <c r="AE96" s="1"/>
  <c r="R96"/>
  <c r="S96" l="1"/>
  <c r="T96"/>
  <c r="AC96" l="1"/>
  <c r="AE97" s="1"/>
  <c r="R97"/>
  <c r="T97" l="1"/>
  <c r="S97"/>
  <c r="AC97" l="1"/>
  <c r="AE98" s="1"/>
  <c r="R98"/>
  <c r="T98" l="1"/>
  <c r="S98"/>
  <c r="AC98" l="1"/>
  <c r="AE99" s="1"/>
  <c r="R99"/>
  <c r="T99" l="1"/>
  <c r="S99"/>
  <c r="AC99" l="1"/>
  <c r="AE100" s="1"/>
  <c r="R100"/>
  <c r="T100" l="1"/>
  <c r="S100"/>
  <c r="AC100" l="1"/>
  <c r="AE101" s="1"/>
  <c r="R101"/>
  <c r="S101" l="1"/>
  <c r="T101"/>
  <c r="AC101" l="1"/>
  <c r="AE102" s="1"/>
  <c r="R102"/>
  <c r="T102" l="1"/>
  <c r="S102"/>
  <c r="AC102" l="1"/>
  <c r="AE103" s="1"/>
  <c r="R103"/>
  <c r="T103" l="1"/>
  <c r="S103"/>
  <c r="AC103" l="1"/>
  <c r="AE104" s="1"/>
  <c r="R104"/>
  <c r="R105" l="1"/>
  <c r="T104"/>
  <c r="S104"/>
  <c r="AC104" l="1"/>
  <c r="AE105" s="1"/>
  <c r="T105"/>
  <c r="S105"/>
  <c r="R106"/>
  <c r="AC105" l="1"/>
  <c r="AE106" s="1"/>
  <c r="T106"/>
  <c r="S106"/>
  <c r="R107"/>
  <c r="AC106" l="1"/>
  <c r="AE107" s="1"/>
  <c r="S107"/>
  <c r="T107"/>
  <c r="R108"/>
  <c r="AC107" l="1"/>
  <c r="AE108" s="1"/>
  <c r="S108"/>
  <c r="T108"/>
  <c r="R109"/>
  <c r="AC108" l="1"/>
  <c r="AE109" s="1"/>
  <c r="T109"/>
  <c r="S109"/>
  <c r="R110"/>
  <c r="AC109" l="1"/>
  <c r="AE110" s="1"/>
  <c r="T110"/>
  <c r="S110"/>
  <c r="R111"/>
  <c r="AC110" l="1"/>
  <c r="AE111" s="1"/>
  <c r="T111"/>
  <c r="S111"/>
  <c r="AC111" s="1"/>
  <c r="R112"/>
  <c r="AE112" l="1"/>
  <c r="T112"/>
  <c r="S112"/>
  <c r="R113"/>
  <c r="AC112" l="1"/>
  <c r="AE113" s="1"/>
  <c r="S113"/>
  <c r="T113"/>
  <c r="R114"/>
  <c r="AC113" l="1"/>
  <c r="AE114" s="1"/>
  <c r="T114"/>
  <c r="S114"/>
  <c r="R115"/>
  <c r="AC114" l="1"/>
  <c r="AE115" s="1"/>
  <c r="T115"/>
  <c r="S115"/>
  <c r="R116"/>
  <c r="AC115" l="1"/>
  <c r="AE116" s="1"/>
  <c r="S116"/>
  <c r="T116"/>
  <c r="R117"/>
  <c r="AC116" l="1"/>
  <c r="AE117" s="1"/>
  <c r="S117"/>
  <c r="T117"/>
  <c r="R118"/>
  <c r="AC117" l="1"/>
  <c r="AE118" s="1"/>
  <c r="S118"/>
  <c r="T118"/>
  <c r="R119"/>
  <c r="AC118" l="1"/>
  <c r="AE119" s="1"/>
  <c r="R120"/>
  <c r="T119"/>
  <c r="S119"/>
  <c r="AC119" l="1"/>
  <c r="AE120" s="1"/>
  <c r="T120"/>
  <c r="S120"/>
  <c r="R121"/>
  <c r="AC120" l="1"/>
  <c r="AE121" s="1"/>
  <c r="S121"/>
  <c r="T121"/>
  <c r="R122"/>
  <c r="AC121" l="1"/>
  <c r="AE122" s="1"/>
  <c r="S122"/>
  <c r="T122"/>
  <c r="R123"/>
  <c r="AC122" l="1"/>
  <c r="AE123" s="1"/>
  <c r="S123"/>
  <c r="T123"/>
  <c r="R124"/>
  <c r="AC123" l="1"/>
  <c r="AE124" s="1"/>
  <c r="T124"/>
  <c r="S124"/>
  <c r="R125"/>
  <c r="AC124" l="1"/>
  <c r="AE125" s="1"/>
  <c r="S125"/>
  <c r="T125"/>
  <c r="R126"/>
  <c r="AC125" l="1"/>
  <c r="AE126" s="1"/>
  <c r="T126"/>
  <c r="S126"/>
  <c r="R127"/>
  <c r="AC126" l="1"/>
  <c r="AE127" s="1"/>
  <c r="T127"/>
  <c r="S127"/>
  <c r="R128"/>
  <c r="AC127" l="1"/>
  <c r="AE128" s="1"/>
  <c r="T128"/>
  <c r="S128"/>
  <c r="R129"/>
  <c r="AC128" l="1"/>
  <c r="AE129" s="1"/>
  <c r="T129"/>
  <c r="S129"/>
  <c r="AC129" s="1"/>
  <c r="R130"/>
  <c r="AE130" l="1"/>
  <c r="S130"/>
  <c r="T130"/>
  <c r="R131"/>
  <c r="AC130" l="1"/>
  <c r="AE131" s="1"/>
  <c r="S131"/>
  <c r="T131"/>
  <c r="R132"/>
  <c r="AC131" l="1"/>
  <c r="AE132" s="1"/>
  <c r="T132"/>
  <c r="S132"/>
  <c r="R133"/>
  <c r="AC132" l="1"/>
  <c r="AE133" s="1"/>
  <c r="S133"/>
  <c r="T133"/>
  <c r="R134"/>
  <c r="AC133" l="1"/>
  <c r="AE134" s="1"/>
  <c r="S134"/>
  <c r="T134"/>
  <c r="R135"/>
  <c r="AC134" l="1"/>
  <c r="AE135" s="1"/>
  <c r="S135"/>
  <c r="T135"/>
  <c r="R136"/>
  <c r="AC135" l="1"/>
  <c r="AE136" s="1"/>
  <c r="T136"/>
  <c r="S136"/>
  <c r="R137"/>
  <c r="AC136" l="1"/>
  <c r="AE137" s="1"/>
  <c r="T137"/>
  <c r="S137"/>
  <c r="R138"/>
  <c r="AC137" l="1"/>
  <c r="AE138" s="1"/>
  <c r="S138"/>
  <c r="T138"/>
  <c r="R139"/>
  <c r="AC138" l="1"/>
  <c r="AE139" s="1"/>
  <c r="T139"/>
  <c r="S139"/>
  <c r="R140"/>
  <c r="AC139" l="1"/>
  <c r="AE140" s="1"/>
  <c r="S140"/>
  <c r="T140"/>
  <c r="R141"/>
  <c r="AC140" l="1"/>
  <c r="AE141" s="1"/>
  <c r="S141"/>
  <c r="T141"/>
  <c r="R142"/>
  <c r="AC141" l="1"/>
  <c r="AE142" s="1"/>
  <c r="T142"/>
  <c r="S142"/>
  <c r="R143"/>
  <c r="AC142" l="1"/>
  <c r="AE143" s="1"/>
  <c r="T143"/>
  <c r="S143"/>
  <c r="R144"/>
  <c r="AC143" l="1"/>
  <c r="AE144" s="1"/>
  <c r="S144"/>
  <c r="T144"/>
  <c r="R145"/>
  <c r="AC144" l="1"/>
  <c r="AE145" s="1"/>
  <c r="S145"/>
  <c r="T145"/>
  <c r="R146"/>
  <c r="AC145" l="1"/>
  <c r="AE146" s="1"/>
  <c r="S146"/>
  <c r="T146"/>
  <c r="R147"/>
  <c r="AC146" l="1"/>
  <c r="AE147" s="1"/>
  <c r="T147"/>
  <c r="S147"/>
  <c r="R148"/>
  <c r="AC147" l="1"/>
  <c r="AE148" s="1"/>
  <c r="S148"/>
  <c r="T148"/>
  <c r="R149"/>
  <c r="AC148" l="1"/>
  <c r="AE149" s="1"/>
  <c r="T149"/>
  <c r="S149"/>
  <c r="R150"/>
  <c r="AC149" l="1"/>
  <c r="AE150" s="1"/>
  <c r="S150"/>
  <c r="T150"/>
  <c r="R151"/>
  <c r="AC150" l="1"/>
  <c r="AE151" s="1"/>
  <c r="S151"/>
  <c r="T151"/>
  <c r="R152"/>
  <c r="AC151" l="1"/>
  <c r="AE152" s="1"/>
  <c r="T152"/>
  <c r="S152"/>
  <c r="R153"/>
  <c r="AC152" l="1"/>
  <c r="AE153" s="1"/>
  <c r="S153"/>
  <c r="T153"/>
  <c r="R154"/>
  <c r="AC153" l="1"/>
  <c r="AE154" s="1"/>
  <c r="S154"/>
  <c r="T154"/>
  <c r="R155"/>
  <c r="AC154" l="1"/>
  <c r="AE155" s="1"/>
  <c r="T155"/>
  <c r="S155"/>
  <c r="R156"/>
  <c r="AC155" l="1"/>
  <c r="AE156" s="1"/>
  <c r="T156"/>
  <c r="S156"/>
  <c r="AC156" s="1"/>
  <c r="R157"/>
  <c r="AE157" l="1"/>
  <c r="T157"/>
  <c r="S157"/>
  <c r="R158"/>
  <c r="AC157" l="1"/>
  <c r="AE158" s="1"/>
  <c r="T158"/>
  <c r="S158"/>
  <c r="R159"/>
  <c r="AC158" l="1"/>
  <c r="AE159" s="1"/>
  <c r="S159"/>
  <c r="T159"/>
  <c r="R160"/>
  <c r="AC159" l="1"/>
  <c r="AE160" s="1"/>
  <c r="S160"/>
  <c r="T160"/>
  <c r="R161"/>
  <c r="AC160" l="1"/>
  <c r="AE161" s="1"/>
  <c r="S161"/>
  <c r="T161"/>
  <c r="R162"/>
  <c r="AC161" l="1"/>
  <c r="AE162" s="1"/>
  <c r="S162"/>
  <c r="T162"/>
  <c r="R163"/>
  <c r="AC162" l="1"/>
  <c r="AE163" s="1"/>
  <c r="S163"/>
  <c r="T163"/>
  <c r="R164"/>
  <c r="AC163" l="1"/>
  <c r="AE164" s="1"/>
  <c r="T164"/>
  <c r="S164"/>
  <c r="R165"/>
  <c r="AC164" l="1"/>
  <c r="AE165" s="1"/>
  <c r="S165"/>
  <c r="T165"/>
  <c r="R166"/>
  <c r="AC165" l="1"/>
  <c r="AE166" s="1"/>
  <c r="T166"/>
  <c r="S166"/>
  <c r="R167"/>
  <c r="AC166" l="1"/>
  <c r="AE167" s="1"/>
  <c r="S167"/>
  <c r="T167"/>
  <c r="R168"/>
  <c r="AC167" l="1"/>
  <c r="AE168" s="1"/>
  <c r="T168"/>
  <c r="S168"/>
  <c r="R169"/>
  <c r="AC168" l="1"/>
  <c r="AE169" s="1"/>
  <c r="S169"/>
  <c r="T169"/>
  <c r="R170"/>
  <c r="AC169" l="1"/>
  <c r="AE170" s="1"/>
  <c r="T170"/>
  <c r="S170"/>
  <c r="R171"/>
  <c r="AC170" l="1"/>
  <c r="AE171" s="1"/>
  <c r="T171"/>
  <c r="S171"/>
  <c r="AC171" s="1"/>
  <c r="R172"/>
  <c r="AE172" l="1"/>
  <c r="S172"/>
  <c r="T172"/>
  <c r="R173"/>
  <c r="AC172" l="1"/>
  <c r="AE173" s="1"/>
  <c r="S173"/>
  <c r="T173"/>
  <c r="R174"/>
  <c r="AC173" l="1"/>
  <c r="AE174" s="1"/>
  <c r="T174"/>
  <c r="S174"/>
  <c r="R175"/>
  <c r="AC174" l="1"/>
  <c r="AE175" s="1"/>
  <c r="T175"/>
  <c r="S175"/>
  <c r="R176"/>
  <c r="AC175" l="1"/>
  <c r="AE176" s="1"/>
  <c r="S176"/>
  <c r="T176"/>
  <c r="R177"/>
  <c r="AC176" l="1"/>
  <c r="AE177" s="1"/>
  <c r="T177"/>
  <c r="S177"/>
  <c r="AC177" s="1"/>
  <c r="R178"/>
  <c r="AE178" l="1"/>
  <c r="T178"/>
  <c r="S178"/>
  <c r="R179"/>
  <c r="AC178" l="1"/>
  <c r="AE179" s="1"/>
  <c r="T179"/>
  <c r="S179"/>
  <c r="R180"/>
  <c r="AC179" l="1"/>
  <c r="AE180" s="1"/>
  <c r="S180"/>
  <c r="T180"/>
  <c r="R181"/>
  <c r="AC180" l="1"/>
  <c r="AE181" s="1"/>
  <c r="T181"/>
  <c r="S181"/>
  <c r="R182"/>
  <c r="AC181" l="1"/>
  <c r="AE182" s="1"/>
  <c r="T182"/>
  <c r="S182"/>
  <c r="R183"/>
  <c r="AC182" l="1"/>
  <c r="AE183" s="1"/>
  <c r="T183"/>
  <c r="S183"/>
  <c r="AC183" s="1"/>
  <c r="R184"/>
  <c r="AE184" l="1"/>
  <c r="S184"/>
  <c r="T184"/>
  <c r="R185"/>
  <c r="AC184" l="1"/>
  <c r="AE185" s="1"/>
  <c r="T185"/>
  <c r="S185"/>
  <c r="R186"/>
  <c r="AC185" l="1"/>
  <c r="AE186" s="1"/>
  <c r="T186"/>
  <c r="S186"/>
  <c r="AC186" s="1"/>
  <c r="R187"/>
  <c r="AE187" l="1"/>
  <c r="S187"/>
  <c r="T187"/>
  <c r="R188"/>
  <c r="AC187" l="1"/>
  <c r="AE188" s="1"/>
  <c r="S188"/>
  <c r="T188"/>
  <c r="R189"/>
  <c r="AC188" l="1"/>
  <c r="AE189" s="1"/>
  <c r="S189"/>
  <c r="T189"/>
  <c r="R190"/>
  <c r="AC189" l="1"/>
  <c r="AE190" s="1"/>
  <c r="T190"/>
  <c r="S190"/>
  <c r="R191"/>
  <c r="AC190" l="1"/>
  <c r="AE191" s="1"/>
  <c r="T191"/>
  <c r="S191"/>
  <c r="R192"/>
  <c r="AC191" l="1"/>
  <c r="AE192" s="1"/>
  <c r="T192"/>
  <c r="S192"/>
  <c r="AC192" s="1"/>
  <c r="R193"/>
  <c r="AE193" l="1"/>
  <c r="T193"/>
  <c r="S193"/>
  <c r="R194"/>
  <c r="AC193" l="1"/>
  <c r="AE194" s="1"/>
  <c r="T194"/>
  <c r="S194"/>
  <c r="R195"/>
  <c r="AC194" l="1"/>
  <c r="AE195" s="1"/>
  <c r="T195"/>
  <c r="S195"/>
  <c r="AC195" s="1"/>
  <c r="R196"/>
  <c r="AE196" l="1"/>
  <c r="S196"/>
  <c r="T196"/>
  <c r="R197"/>
  <c r="AC196" l="1"/>
  <c r="AE197" s="1"/>
  <c r="S197"/>
  <c r="T197"/>
  <c r="R198"/>
  <c r="AC197" l="1"/>
  <c r="AE198" s="1"/>
  <c r="T198"/>
  <c r="S198"/>
  <c r="R199"/>
  <c r="AC198" l="1"/>
  <c r="AE199" s="1"/>
  <c r="S199"/>
  <c r="T199"/>
  <c r="R200"/>
  <c r="AC199" l="1"/>
  <c r="AE200" s="1"/>
  <c r="T200"/>
  <c r="S200"/>
  <c r="R201"/>
  <c r="AC200" l="1"/>
  <c r="AE201" s="1"/>
  <c r="T201"/>
  <c r="S201"/>
  <c r="AC201" s="1"/>
  <c r="R202"/>
  <c r="AE202" l="1"/>
  <c r="S202"/>
  <c r="T202"/>
  <c r="R203"/>
  <c r="AC202" l="1"/>
  <c r="AE203" s="1"/>
  <c r="T203"/>
  <c r="S203"/>
  <c r="R204"/>
  <c r="AC203" l="1"/>
  <c r="AE204" s="1"/>
  <c r="T204"/>
  <c r="S204"/>
  <c r="AC204" s="1"/>
  <c r="R205"/>
  <c r="AE205" l="1"/>
  <c r="S205"/>
  <c r="T205"/>
  <c r="R206"/>
  <c r="AC205" l="1"/>
  <c r="AE206" s="1"/>
  <c r="S206"/>
  <c r="T206"/>
  <c r="R207"/>
  <c r="AC206" l="1"/>
  <c r="AE207" s="1"/>
  <c r="S207"/>
  <c r="R208"/>
  <c r="T207"/>
  <c r="AC207" l="1"/>
  <c r="AE208" s="1"/>
  <c r="R209"/>
  <c r="T208"/>
  <c r="S208"/>
  <c r="AC208" l="1"/>
  <c r="AE209" s="1"/>
  <c r="S209"/>
  <c r="R210"/>
  <c r="T209"/>
  <c r="AC209" l="1"/>
  <c r="AE210" s="1"/>
  <c r="S210"/>
  <c r="T210"/>
  <c r="R211"/>
  <c r="AC210" l="1"/>
  <c r="AE211" s="1"/>
  <c r="T211"/>
  <c r="S211"/>
  <c r="AC211" s="1"/>
  <c r="R212"/>
  <c r="AE212" l="1"/>
  <c r="T212"/>
  <c r="S212"/>
  <c r="R213"/>
  <c r="AC212" l="1"/>
  <c r="AE213" s="1"/>
  <c r="R214"/>
  <c r="T213"/>
  <c r="S213"/>
  <c r="AC213" l="1"/>
  <c r="AE214" s="1"/>
  <c r="R215"/>
  <c r="S214"/>
  <c r="T214"/>
  <c r="AC214" l="1"/>
  <c r="AE215" s="1"/>
  <c r="R216"/>
  <c r="S215"/>
  <c r="T215"/>
  <c r="AC215" l="1"/>
  <c r="AE216" s="1"/>
  <c r="T216"/>
  <c r="R217"/>
  <c r="S216"/>
  <c r="AC216" s="1"/>
  <c r="AE217" l="1"/>
  <c r="T217"/>
  <c r="R218"/>
  <c r="S217"/>
  <c r="AC217" l="1"/>
  <c r="AE218" s="1"/>
  <c r="T218"/>
  <c r="S218"/>
  <c r="R219"/>
  <c r="AC218" l="1"/>
  <c r="AE219" s="1"/>
  <c r="T219"/>
  <c r="R220"/>
  <c r="S219"/>
  <c r="AC219" l="1"/>
  <c r="AE220" s="1"/>
  <c r="S220"/>
  <c r="T220"/>
  <c r="R221"/>
  <c r="AC220" l="1"/>
  <c r="AE221" s="1"/>
  <c r="S221"/>
  <c r="T221"/>
  <c r="R222"/>
  <c r="AC221" l="1"/>
  <c r="AE222" s="1"/>
  <c r="T222"/>
  <c r="R223"/>
  <c r="S222"/>
  <c r="AC222" s="1"/>
  <c r="AE223" l="1"/>
  <c r="R224"/>
  <c r="T223"/>
  <c r="S223"/>
  <c r="AC223" l="1"/>
  <c r="AE224" s="1"/>
  <c r="T224"/>
  <c r="S224"/>
  <c r="R225"/>
  <c r="AC224" l="1"/>
  <c r="AE225" s="1"/>
  <c r="T225"/>
  <c r="S225"/>
  <c r="R226"/>
  <c r="AC225" l="1"/>
  <c r="AE226" s="1"/>
  <c r="T226"/>
  <c r="S226"/>
  <c r="AC226" s="1"/>
  <c r="R227"/>
  <c r="AE227" l="1"/>
  <c r="T227"/>
  <c r="R228"/>
  <c r="S227"/>
  <c r="AC227" l="1"/>
  <c r="AE228" s="1"/>
  <c r="S228"/>
  <c r="R229"/>
  <c r="T228"/>
  <c r="AC228" l="1"/>
  <c r="AE229" s="1"/>
  <c r="T229"/>
  <c r="R230"/>
  <c r="S229"/>
  <c r="AC229" l="1"/>
  <c r="AE230" s="1"/>
  <c r="S230"/>
  <c r="T230"/>
  <c r="R231"/>
  <c r="AC230" l="1"/>
  <c r="AE231" s="1"/>
  <c r="R232"/>
  <c r="T231"/>
  <c r="S231"/>
  <c r="AC231" s="1"/>
  <c r="AE232" l="1"/>
  <c r="T232"/>
  <c r="S232"/>
  <c r="R233"/>
  <c r="AC232" l="1"/>
  <c r="AE233" s="1"/>
  <c r="R234"/>
  <c r="S233"/>
  <c r="T233"/>
  <c r="AC233" l="1"/>
  <c r="AE234" s="1"/>
  <c r="T234"/>
  <c r="R235"/>
  <c r="S234"/>
  <c r="AC234" s="1"/>
  <c r="AE235" l="1"/>
  <c r="R236"/>
  <c r="T235"/>
  <c r="S235"/>
  <c r="AC235" l="1"/>
  <c r="AE236" s="1"/>
  <c r="R237"/>
  <c r="S236"/>
  <c r="T236"/>
  <c r="AC236" l="1"/>
  <c r="AE237" s="1"/>
  <c r="T237"/>
  <c r="R238"/>
  <c r="S237"/>
  <c r="AC237" s="1"/>
  <c r="AE238" l="1"/>
  <c r="R239"/>
  <c r="T238"/>
  <c r="S238"/>
  <c r="AC238" l="1"/>
  <c r="AE239" s="1"/>
  <c r="R240"/>
  <c r="T239"/>
  <c r="S239"/>
  <c r="AC239" l="1"/>
  <c r="AE240" s="1"/>
  <c r="R241"/>
  <c r="T240"/>
  <c r="S240"/>
  <c r="AC240" s="1"/>
  <c r="AE241" l="1"/>
  <c r="S241"/>
  <c r="T241"/>
  <c r="R242"/>
  <c r="AC241" l="1"/>
  <c r="AE242" s="1"/>
  <c r="R243"/>
  <c r="T242"/>
  <c r="S242"/>
  <c r="AC242" l="1"/>
  <c r="AE243" s="1"/>
  <c r="R244"/>
  <c r="S243"/>
  <c r="T243"/>
  <c r="AC243" l="1"/>
  <c r="AE244" s="1"/>
  <c r="R245"/>
  <c r="S244"/>
  <c r="T244"/>
  <c r="AC244" l="1"/>
  <c r="AE245" s="1"/>
  <c r="S245"/>
  <c r="T245"/>
  <c r="R246"/>
  <c r="AC245" l="1"/>
  <c r="AE246" s="1"/>
  <c r="R247"/>
  <c r="T246"/>
  <c r="S246"/>
  <c r="AC246" s="1"/>
  <c r="AE247" l="1"/>
  <c r="T247"/>
  <c r="R248"/>
  <c r="S247"/>
  <c r="AC247" l="1"/>
  <c r="AE248" s="1"/>
  <c r="R249"/>
  <c r="S248"/>
  <c r="T248"/>
  <c r="AC248" l="1"/>
  <c r="AE249" s="1"/>
  <c r="R250"/>
  <c r="S249"/>
  <c r="T249"/>
  <c r="AC249" l="1"/>
  <c r="AE250" s="1"/>
  <c r="R251"/>
  <c r="T250"/>
  <c r="S250"/>
  <c r="AC250" l="1"/>
  <c r="AE251" s="1"/>
  <c r="T251"/>
  <c r="R252"/>
  <c r="S251"/>
  <c r="AC251" s="1"/>
  <c r="AE252" l="1"/>
  <c r="S252"/>
  <c r="T252"/>
  <c r="R253"/>
  <c r="AC252" l="1"/>
  <c r="AE253" s="1"/>
  <c r="T253"/>
  <c r="S253"/>
  <c r="R254"/>
  <c r="AC253" l="1"/>
  <c r="AE254" s="1"/>
  <c r="S254"/>
  <c r="T254"/>
  <c r="R255"/>
  <c r="AC254" l="1"/>
  <c r="AE255" s="1"/>
  <c r="S255"/>
  <c r="T255"/>
  <c r="R256"/>
  <c r="AC255" l="1"/>
  <c r="AE256" s="1"/>
  <c r="R257"/>
  <c r="T256"/>
  <c r="S256"/>
  <c r="AC256" l="1"/>
  <c r="AE257" s="1"/>
  <c r="S257"/>
  <c r="T257"/>
  <c r="R258"/>
  <c r="AC257" l="1"/>
  <c r="AE258" s="1"/>
  <c r="S258"/>
  <c r="R259"/>
  <c r="T258"/>
  <c r="AC258" l="1"/>
  <c r="AE259" s="1"/>
  <c r="R260"/>
  <c r="T259"/>
  <c r="S259"/>
  <c r="AC259" l="1"/>
  <c r="AE260" s="1"/>
  <c r="S260"/>
  <c r="T260"/>
  <c r="R261"/>
  <c r="AC260" l="1"/>
  <c r="AE261" s="1"/>
  <c r="S261"/>
  <c r="R262"/>
  <c r="T261"/>
  <c r="AC261" l="1"/>
  <c r="AE262" s="1"/>
  <c r="T262"/>
  <c r="S262"/>
  <c r="AC262" s="1"/>
  <c r="R263"/>
  <c r="AE263" l="1"/>
  <c r="T263"/>
  <c r="S263"/>
  <c r="R264"/>
  <c r="AC263" l="1"/>
  <c r="AE264" s="1"/>
  <c r="T264"/>
  <c r="S264"/>
  <c r="R265"/>
  <c r="AC264" l="1"/>
  <c r="AE265" s="1"/>
  <c r="T265"/>
  <c r="S265"/>
  <c r="R266"/>
  <c r="AC265" l="1"/>
  <c r="AE266" s="1"/>
  <c r="R267"/>
  <c r="T266"/>
  <c r="S266"/>
  <c r="AC266" l="1"/>
  <c r="AE267" s="1"/>
  <c r="S267"/>
  <c r="R268"/>
  <c r="T267"/>
  <c r="AC267" l="1"/>
  <c r="AE268" s="1"/>
  <c r="R269"/>
  <c r="T268"/>
  <c r="S268"/>
  <c r="AC268" l="1"/>
  <c r="AE269" s="1"/>
  <c r="T269"/>
  <c r="S269"/>
  <c r="R270"/>
  <c r="AC269" l="1"/>
  <c r="AE270" s="1"/>
  <c r="R271"/>
  <c r="T270"/>
  <c r="S270"/>
  <c r="AC270" l="1"/>
  <c r="AE271" s="1"/>
  <c r="T271"/>
  <c r="R272"/>
  <c r="S271"/>
  <c r="AC271" s="1"/>
  <c r="AE272" l="1"/>
  <c r="T272"/>
  <c r="R273"/>
  <c r="S272"/>
  <c r="AC272" l="1"/>
  <c r="AE273" s="1"/>
  <c r="R274"/>
  <c r="T273"/>
  <c r="S273"/>
  <c r="AC273" l="1"/>
  <c r="AE274" s="1"/>
  <c r="T274"/>
  <c r="R275"/>
  <c r="S274"/>
  <c r="AC274" s="1"/>
  <c r="AE275" s="1"/>
  <c r="S275" l="1"/>
  <c r="T275"/>
  <c r="R276"/>
  <c r="AC275" l="1"/>
  <c r="AE276" s="1"/>
  <c r="S276"/>
  <c r="R277"/>
  <c r="T276"/>
  <c r="AC276" l="1"/>
  <c r="AE277" s="1"/>
  <c r="T277"/>
  <c r="R278"/>
  <c r="S277"/>
  <c r="AC277" s="1"/>
  <c r="AE278" l="1"/>
  <c r="S278"/>
  <c r="R279"/>
  <c r="T278"/>
  <c r="AC278" l="1"/>
  <c r="AE279" s="1"/>
  <c r="S279"/>
  <c r="R280"/>
  <c r="T279"/>
  <c r="AC279" l="1"/>
  <c r="AE280" s="1"/>
  <c r="T280"/>
  <c r="R281"/>
  <c r="S280"/>
  <c r="AC280" l="1"/>
  <c r="AE281" s="1"/>
  <c r="S281"/>
  <c r="R282"/>
  <c r="T281"/>
  <c r="AC281" l="1"/>
  <c r="AE282" s="1"/>
  <c r="S282"/>
  <c r="T282"/>
  <c r="R283"/>
  <c r="AC282" l="1"/>
  <c r="AE283" s="1"/>
  <c r="T283"/>
  <c r="R284"/>
  <c r="S283"/>
  <c r="AC283" s="1"/>
  <c r="AE284" l="1"/>
  <c r="S284"/>
  <c r="T284"/>
  <c r="R285"/>
  <c r="AC284" l="1"/>
  <c r="AE285" s="1"/>
  <c r="T285"/>
  <c r="R286"/>
  <c r="S285"/>
  <c r="AC285" s="1"/>
  <c r="AE286" l="1"/>
  <c r="T286"/>
  <c r="S286"/>
  <c r="R287"/>
  <c r="AC286" l="1"/>
  <c r="AE287" s="1"/>
  <c r="S287"/>
  <c r="T287"/>
  <c r="R288"/>
  <c r="AC287" l="1"/>
  <c r="AE288" s="1"/>
  <c r="T288"/>
  <c r="S288"/>
  <c r="R289"/>
  <c r="AC288" l="1"/>
  <c r="AE289" s="1"/>
  <c r="R290"/>
  <c r="T289"/>
  <c r="S289"/>
  <c r="AC289" l="1"/>
  <c r="AE290" s="1"/>
  <c r="S290"/>
  <c r="R291"/>
  <c r="T290"/>
  <c r="AC290" l="1"/>
  <c r="AE291" s="1"/>
  <c r="S291"/>
  <c r="T291"/>
  <c r="R292"/>
  <c r="AC291" l="1"/>
  <c r="AE292" s="1"/>
  <c r="R293"/>
  <c r="T292"/>
  <c r="S292"/>
  <c r="AC292" s="1"/>
  <c r="AE293" l="1"/>
  <c r="S293"/>
  <c r="R294"/>
  <c r="T293"/>
  <c r="AC293" l="1"/>
  <c r="AE294" s="1"/>
  <c r="T294"/>
  <c r="R295"/>
  <c r="S294"/>
  <c r="AC294" s="1"/>
  <c r="AE295" l="1"/>
  <c r="R296"/>
  <c r="T295"/>
  <c r="S295"/>
  <c r="AC295" l="1"/>
  <c r="AE296" s="1"/>
  <c r="T296"/>
  <c r="S296"/>
  <c r="AC296" s="1"/>
  <c r="R297"/>
  <c r="AE297" l="1"/>
  <c r="R298"/>
  <c r="T297"/>
  <c r="S297"/>
  <c r="AC297" l="1"/>
  <c r="AE298" s="1"/>
  <c r="S298"/>
  <c r="T298"/>
  <c r="R299"/>
  <c r="AC298" l="1"/>
  <c r="AE299" s="1"/>
  <c r="S299"/>
  <c r="R300"/>
  <c r="T299"/>
  <c r="AC299" l="1"/>
  <c r="AE300" s="1"/>
  <c r="T300"/>
  <c r="R301"/>
  <c r="S300"/>
  <c r="AC300" l="1"/>
  <c r="AE301" s="1"/>
  <c r="S301"/>
  <c r="T301"/>
  <c r="R302"/>
  <c r="AC301" l="1"/>
  <c r="AE302" s="1"/>
  <c r="S302"/>
  <c r="T302"/>
  <c r="R303"/>
  <c r="AC302" l="1"/>
  <c r="AE303" s="1"/>
  <c r="T303"/>
  <c r="S303"/>
  <c r="AC303" s="1"/>
  <c r="R304"/>
  <c r="AE304" l="1"/>
  <c r="R305"/>
  <c r="T304"/>
  <c r="S304"/>
  <c r="AC304" l="1"/>
  <c r="AE305" s="1"/>
  <c r="T305"/>
  <c r="S305"/>
  <c r="R306"/>
  <c r="AC305" l="1"/>
  <c r="AE306" s="1"/>
  <c r="R307"/>
  <c r="S306"/>
  <c r="T306"/>
  <c r="AC306" l="1"/>
  <c r="AE307" s="1"/>
  <c r="T307"/>
  <c r="S307"/>
  <c r="R308"/>
  <c r="AC307" l="1"/>
  <c r="AE308" s="1"/>
  <c r="S308"/>
  <c r="R309"/>
  <c r="T308"/>
  <c r="AC308" l="1"/>
  <c r="AE309" s="1"/>
  <c r="R310"/>
  <c r="S309"/>
  <c r="T309"/>
  <c r="AC309" l="1"/>
  <c r="AE310" s="1"/>
  <c r="T310"/>
  <c r="S310"/>
  <c r="R311"/>
  <c r="AC310" l="1"/>
  <c r="AE311" s="1"/>
  <c r="R312"/>
  <c r="S311"/>
  <c r="T311"/>
  <c r="AC311" l="1"/>
  <c r="AE312" s="1"/>
  <c r="S312"/>
  <c r="T312"/>
  <c r="R313"/>
  <c r="AC312" l="1"/>
  <c r="AE313" s="1"/>
  <c r="S313"/>
  <c r="T313"/>
  <c r="R314"/>
  <c r="AC313" l="1"/>
  <c r="AE314" s="1"/>
  <c r="T314"/>
  <c r="R315"/>
  <c r="S314"/>
  <c r="AC314" s="1"/>
  <c r="AE315" l="1"/>
  <c r="T315"/>
  <c r="R316"/>
  <c r="S315"/>
  <c r="AC315" s="1"/>
  <c r="AE316" l="1"/>
  <c r="R317"/>
  <c r="T316"/>
  <c r="S316"/>
  <c r="AC316" l="1"/>
  <c r="AE317" s="1"/>
  <c r="S317"/>
  <c r="T317"/>
  <c r="R318"/>
  <c r="AC317" l="1"/>
  <c r="AE318" s="1"/>
  <c r="T318"/>
  <c r="S318"/>
  <c r="R319"/>
  <c r="AC318" l="1"/>
  <c r="AE319" s="1"/>
  <c r="S319"/>
  <c r="R320"/>
  <c r="T319"/>
  <c r="AC319" l="1"/>
  <c r="AE320" s="1"/>
  <c r="R321"/>
  <c r="T320"/>
  <c r="S320"/>
  <c r="AC320" s="1"/>
  <c r="AE321" l="1"/>
  <c r="T321"/>
  <c r="S321"/>
  <c r="AC321" l="1"/>
  <c r="AE322" s="1"/>
  <c r="AE323" s="1"/>
</calcChain>
</file>

<file path=xl/comments1.xml><?xml version="1.0" encoding="utf-8"?>
<comments xmlns="http://schemas.openxmlformats.org/spreadsheetml/2006/main">
  <authors>
    <author>Evandro</author>
  </authors>
  <commentList>
    <comment ref="L3" authorId="0">
      <text>
        <r>
          <rPr>
            <sz val="9"/>
            <color indexed="81"/>
            <rFont val="Segoe UI"/>
            <family val="2"/>
          </rPr>
          <t>Type must be :
- Shift (L+R), or
- NumLock Status &amp;| Shift</t>
        </r>
      </text>
    </comment>
    <comment ref="M3" authorId="0">
      <text>
        <r>
          <rPr>
            <sz val="9"/>
            <color indexed="81"/>
            <rFont val="Segoe UI"/>
            <charset val="1"/>
          </rPr>
          <t>This field is only a remark.</t>
        </r>
      </text>
    </comment>
    <comment ref="N3" authorId="0">
      <text>
        <r>
          <rPr>
            <b/>
            <sz val="9"/>
            <color indexed="81"/>
            <rFont val="Segoe UI"/>
            <charset val="1"/>
          </rPr>
          <t>ATTENTION:</t>
        </r>
        <r>
          <rPr>
            <sz val="9"/>
            <color indexed="81"/>
            <rFont val="Segoe UI"/>
            <charset val="1"/>
          </rPr>
          <t xml:space="preserve">
Separator MUST BE ";"</t>
        </r>
      </text>
    </comment>
    <comment ref="O3" authorId="0">
      <text>
        <r>
          <rPr>
            <b/>
            <sz val="9"/>
            <color indexed="81"/>
            <rFont val="Segoe UI"/>
            <charset val="1"/>
          </rPr>
          <t>ATTENTION:</t>
        </r>
        <r>
          <rPr>
            <sz val="9"/>
            <color indexed="81"/>
            <rFont val="Segoe UI"/>
            <charset val="1"/>
          </rPr>
          <t xml:space="preserve">
Separator MUST BE ";"</t>
        </r>
      </text>
    </comment>
    <comment ref="P3" authorId="0">
      <text>
        <r>
          <rPr>
            <sz val="9"/>
            <color indexed="81"/>
            <rFont val="Segoe UI"/>
            <charset val="1"/>
          </rPr>
          <t>This field is only a remark.</t>
        </r>
      </text>
    </comment>
    <comment ref="Q3" authorId="0">
      <text>
        <r>
          <rPr>
            <b/>
            <sz val="9"/>
            <color indexed="81"/>
            <rFont val="Segoe UI"/>
            <charset val="1"/>
          </rPr>
          <t>ATTENTION:</t>
        </r>
        <r>
          <rPr>
            <sz val="9"/>
            <color indexed="81"/>
            <rFont val="Segoe UI"/>
            <charset val="1"/>
          </rPr>
          <t xml:space="preserve">
Separator MUST BE ";"</t>
        </r>
      </text>
    </comment>
    <comment ref="R3" authorId="0">
      <text>
        <r>
          <rPr>
            <b/>
            <sz val="9"/>
            <color indexed="81"/>
            <rFont val="Segoe UI"/>
            <charset val="1"/>
          </rPr>
          <t>ATTENTION:</t>
        </r>
        <r>
          <rPr>
            <sz val="9"/>
            <color indexed="81"/>
            <rFont val="Segoe UI"/>
            <charset val="1"/>
          </rPr>
          <t xml:space="preserve">
Separator MUST BE ";"</t>
        </r>
      </text>
    </comment>
    <comment ref="S3" authorId="0">
      <text>
        <r>
          <rPr>
            <sz val="9"/>
            <color indexed="81"/>
            <rFont val="Segoe UI"/>
            <charset val="1"/>
          </rPr>
          <t>This field is only a remark.</t>
        </r>
      </text>
    </comment>
    <comment ref="T3" authorId="0">
      <text>
        <r>
          <rPr>
            <b/>
            <sz val="9"/>
            <color indexed="81"/>
            <rFont val="Segoe UI"/>
            <charset val="1"/>
          </rPr>
          <t>ATTENTION:</t>
        </r>
        <r>
          <rPr>
            <sz val="9"/>
            <color indexed="81"/>
            <rFont val="Segoe UI"/>
            <charset val="1"/>
          </rPr>
          <t xml:space="preserve">
Separator MUST BE ";"</t>
        </r>
      </text>
    </comment>
    <comment ref="U3" authorId="0">
      <text>
        <r>
          <rPr>
            <b/>
            <sz val="9"/>
            <color indexed="81"/>
            <rFont val="Segoe UI"/>
            <charset val="1"/>
          </rPr>
          <t>ATTENTION:</t>
        </r>
        <r>
          <rPr>
            <sz val="9"/>
            <color indexed="81"/>
            <rFont val="Segoe UI"/>
            <charset val="1"/>
          </rPr>
          <t xml:space="preserve">
Separator MUST BE ";"</t>
        </r>
      </text>
    </comment>
    <comment ref="B138" authorId="0">
      <text>
        <r>
          <rPr>
            <b/>
            <sz val="9"/>
            <color indexed="81"/>
            <rFont val="Segoe UI"/>
            <charset val="1"/>
          </rPr>
          <t>Evandro:</t>
        </r>
        <r>
          <rPr>
            <sz val="9"/>
            <color indexed="81"/>
            <rFont val="Segoe UI"/>
            <charset val="1"/>
          </rPr>
          <t xml:space="preserve">
See also keyboard map picture in this sheet al line 2 at right</t>
        </r>
      </text>
    </comment>
    <comment ref="F138" authorId="0">
      <text>
        <r>
          <rPr>
            <b/>
            <sz val="9"/>
            <color indexed="81"/>
            <rFont val="Segoe UI"/>
            <charset val="1"/>
          </rPr>
          <t>Evandro:</t>
        </r>
        <r>
          <rPr>
            <sz val="9"/>
            <color indexed="81"/>
            <rFont val="Segoe UI"/>
            <charset val="1"/>
          </rPr>
          <t xml:space="preserve">
See also keyboard map picture in this sheet al line 2 at right</t>
        </r>
      </text>
    </comment>
  </commentList>
</comments>
</file>

<file path=xl/comments2.xml><?xml version="1.0" encoding="utf-8"?>
<comments xmlns="http://schemas.openxmlformats.org/spreadsheetml/2006/main">
  <authors>
    <author>Evandro</author>
  </authors>
  <commentList>
    <comment ref="M3" authorId="0">
      <text>
        <r>
          <rPr>
            <b/>
            <sz val="9"/>
            <color indexed="81"/>
            <rFont val="Segoe UI"/>
            <charset val="1"/>
          </rPr>
          <t>Evandro:</t>
        </r>
        <r>
          <rPr>
            <sz val="9"/>
            <color indexed="81"/>
            <rFont val="Segoe UI"/>
            <charset val="1"/>
          </rPr>
          <t xml:space="preserve">
This field is a remark.</t>
        </r>
      </text>
    </comment>
    <comment ref="P3" authorId="0">
      <text>
        <r>
          <rPr>
            <b/>
            <sz val="9"/>
            <color indexed="81"/>
            <rFont val="Segoe UI"/>
            <charset val="1"/>
          </rPr>
          <t>Evandro:</t>
        </r>
        <r>
          <rPr>
            <sz val="9"/>
            <color indexed="81"/>
            <rFont val="Segoe UI"/>
            <charset val="1"/>
          </rPr>
          <t xml:space="preserve">
This field is a remark.</t>
        </r>
      </text>
    </comment>
    <comment ref="S3" authorId="0">
      <text>
        <r>
          <rPr>
            <b/>
            <sz val="9"/>
            <color indexed="81"/>
            <rFont val="Segoe UI"/>
            <charset val="1"/>
          </rPr>
          <t>Evandro:</t>
        </r>
        <r>
          <rPr>
            <sz val="9"/>
            <color indexed="81"/>
            <rFont val="Segoe UI"/>
            <charset val="1"/>
          </rPr>
          <t xml:space="preserve">
This field is a remark.</t>
        </r>
      </text>
    </comment>
    <comment ref="B138" authorId="0">
      <text>
        <r>
          <rPr>
            <b/>
            <sz val="9"/>
            <color indexed="81"/>
            <rFont val="Segoe UI"/>
            <charset val="1"/>
          </rPr>
          <t>Evandro:</t>
        </r>
        <r>
          <rPr>
            <sz val="9"/>
            <color indexed="81"/>
            <rFont val="Segoe UI"/>
            <charset val="1"/>
          </rPr>
          <t xml:space="preserve">
See also keyboard map picture in this sheet al line 2 at right</t>
        </r>
      </text>
    </comment>
    <comment ref="F138" authorId="0">
      <text>
        <r>
          <rPr>
            <b/>
            <sz val="9"/>
            <color indexed="81"/>
            <rFont val="Segoe UI"/>
            <charset val="1"/>
          </rPr>
          <t>Evandro:</t>
        </r>
        <r>
          <rPr>
            <sz val="9"/>
            <color indexed="81"/>
            <rFont val="Segoe UI"/>
            <charset val="1"/>
          </rPr>
          <t xml:space="preserve">
See also keyboard map picture in this sheet al line 2 at right</t>
        </r>
      </text>
    </comment>
  </commentList>
</comments>
</file>

<file path=xl/comments3.xml><?xml version="1.0" encoding="utf-8"?>
<comments xmlns="http://schemas.openxmlformats.org/spreadsheetml/2006/main">
  <authors>
    <author>Evandro</author>
  </authors>
  <commentList>
    <comment ref="M3" authorId="0">
      <text>
        <r>
          <rPr>
            <b/>
            <sz val="9"/>
            <color indexed="81"/>
            <rFont val="Segoe UI"/>
            <charset val="1"/>
          </rPr>
          <t>Evandro:</t>
        </r>
        <r>
          <rPr>
            <sz val="9"/>
            <color indexed="81"/>
            <rFont val="Segoe UI"/>
            <charset val="1"/>
          </rPr>
          <t xml:space="preserve">
This field is a remark.</t>
        </r>
      </text>
    </comment>
    <comment ref="P3" authorId="0">
      <text>
        <r>
          <rPr>
            <b/>
            <sz val="9"/>
            <color indexed="81"/>
            <rFont val="Segoe UI"/>
            <charset val="1"/>
          </rPr>
          <t>Evandro:</t>
        </r>
        <r>
          <rPr>
            <sz val="9"/>
            <color indexed="81"/>
            <rFont val="Segoe UI"/>
            <charset val="1"/>
          </rPr>
          <t xml:space="preserve">
This field is a remark.</t>
        </r>
      </text>
    </comment>
    <comment ref="S3" authorId="0">
      <text>
        <r>
          <rPr>
            <b/>
            <sz val="9"/>
            <color indexed="81"/>
            <rFont val="Segoe UI"/>
            <charset val="1"/>
          </rPr>
          <t>Evandro:</t>
        </r>
        <r>
          <rPr>
            <sz val="9"/>
            <color indexed="81"/>
            <rFont val="Segoe UI"/>
            <charset val="1"/>
          </rPr>
          <t xml:space="preserve">
This field is a remark.</t>
        </r>
      </text>
    </comment>
    <comment ref="B138" authorId="0">
      <text>
        <r>
          <rPr>
            <b/>
            <sz val="9"/>
            <color indexed="81"/>
            <rFont val="Segoe UI"/>
            <charset val="1"/>
          </rPr>
          <t>Evandro:</t>
        </r>
        <r>
          <rPr>
            <sz val="9"/>
            <color indexed="81"/>
            <rFont val="Segoe UI"/>
            <charset val="1"/>
          </rPr>
          <t xml:space="preserve">
See also keyboard map picture in this sheet al line 2 at right</t>
        </r>
      </text>
    </comment>
    <comment ref="F138" authorId="0">
      <text>
        <r>
          <rPr>
            <b/>
            <sz val="9"/>
            <color indexed="81"/>
            <rFont val="Segoe UI"/>
            <charset val="1"/>
          </rPr>
          <t>Evandro:</t>
        </r>
        <r>
          <rPr>
            <sz val="9"/>
            <color indexed="81"/>
            <rFont val="Segoe UI"/>
            <charset val="1"/>
          </rPr>
          <t xml:space="preserve">
See also keyboard map picture in this sheet al line 2 at right</t>
        </r>
      </text>
    </comment>
  </commentList>
</comments>
</file>

<file path=xl/sharedStrings.xml><?xml version="1.0" encoding="utf-8"?>
<sst xmlns="http://schemas.openxmlformats.org/spreadsheetml/2006/main" count="5731" uniqueCount="1300">
  <si>
    <t>None</t>
  </si>
  <si>
    <t>Scan code</t>
  </si>
  <si>
    <t>0x01</t>
  </si>
  <si>
    <t>F9 pressed</t>
  </si>
  <si>
    <t>0x03</t>
  </si>
  <si>
    <t>F5 pressed</t>
  </si>
  <si>
    <t>0x04</t>
  </si>
  <si>
    <t>F3 pressed</t>
  </si>
  <si>
    <t>0x05</t>
  </si>
  <si>
    <t>F1 pressed</t>
  </si>
  <si>
    <t>0x06</t>
  </si>
  <si>
    <t>F2 pressed</t>
  </si>
  <si>
    <t>0x07</t>
  </si>
  <si>
    <t>F12 pressed</t>
  </si>
  <si>
    <t>0x09</t>
  </si>
  <si>
    <t>F10 pressed</t>
  </si>
  <si>
    <t>0x0A</t>
  </si>
  <si>
    <t>F8 pressed</t>
  </si>
  <si>
    <t>0x0B</t>
  </si>
  <si>
    <t>F6 pressed</t>
  </si>
  <si>
    <t>0x0C</t>
  </si>
  <si>
    <t>F4 pressed</t>
  </si>
  <si>
    <t>0x0D</t>
  </si>
  <si>
    <t>tab pressed</t>
  </si>
  <si>
    <t>0x0E</t>
  </si>
  <si>
    <t>0x11</t>
  </si>
  <si>
    <t>left alt pressed</t>
  </si>
  <si>
    <t>0x12</t>
  </si>
  <si>
    <t>left shift pressed</t>
  </si>
  <si>
    <t>0x14</t>
  </si>
  <si>
    <t>left control pressed</t>
  </si>
  <si>
    <t>0x15</t>
  </si>
  <si>
    <t>Q pressed</t>
  </si>
  <si>
    <t>1 pressed</t>
  </si>
  <si>
    <t>0x1A</t>
  </si>
  <si>
    <t>Z pressed</t>
  </si>
  <si>
    <t>0x1B</t>
  </si>
  <si>
    <t>S pressed</t>
  </si>
  <si>
    <t>0x1C</t>
  </si>
  <si>
    <t>A pressed</t>
  </si>
  <si>
    <t>0x1D</t>
  </si>
  <si>
    <t>W pressed</t>
  </si>
  <si>
    <t>0x1E</t>
  </si>
  <si>
    <t>2 pressed</t>
  </si>
  <si>
    <t>0x21</t>
  </si>
  <si>
    <t>C pressed</t>
  </si>
  <si>
    <t>0x22</t>
  </si>
  <si>
    <t>X pressed</t>
  </si>
  <si>
    <t>0x23</t>
  </si>
  <si>
    <t>D pressed</t>
  </si>
  <si>
    <t>0x24</t>
  </si>
  <si>
    <t>E pressed</t>
  </si>
  <si>
    <t>0x25</t>
  </si>
  <si>
    <t>4 pressed</t>
  </si>
  <si>
    <t>0x26</t>
  </si>
  <si>
    <t>3 pressed</t>
  </si>
  <si>
    <t>0x29</t>
  </si>
  <si>
    <t>space pressed</t>
  </si>
  <si>
    <t>0x2A</t>
  </si>
  <si>
    <t>V pressed</t>
  </si>
  <si>
    <t>0x2B</t>
  </si>
  <si>
    <t>F pressed</t>
  </si>
  <si>
    <t>0x2C</t>
  </si>
  <si>
    <t>T pressed</t>
  </si>
  <si>
    <t>0x2D</t>
  </si>
  <si>
    <t>R pressed</t>
  </si>
  <si>
    <t>0x2E</t>
  </si>
  <si>
    <t>5 pressed</t>
  </si>
  <si>
    <t>0x31</t>
  </si>
  <si>
    <t>N pressed</t>
  </si>
  <si>
    <t>0x32</t>
  </si>
  <si>
    <t>B pressed</t>
  </si>
  <si>
    <t>0x33</t>
  </si>
  <si>
    <t>H pressed</t>
  </si>
  <si>
    <t>0x34</t>
  </si>
  <si>
    <t>G pressed</t>
  </si>
  <si>
    <t>0x35</t>
  </si>
  <si>
    <t>Y pressed</t>
  </si>
  <si>
    <t>0x36</t>
  </si>
  <si>
    <t>6 pressed</t>
  </si>
  <si>
    <t>0x3A</t>
  </si>
  <si>
    <t>M pressed</t>
  </si>
  <si>
    <t>0x3B</t>
  </si>
  <si>
    <t>J pressed</t>
  </si>
  <si>
    <t>0x3C</t>
  </si>
  <si>
    <t>U pressed</t>
  </si>
  <si>
    <t>0x3D</t>
  </si>
  <si>
    <t>7 pressed</t>
  </si>
  <si>
    <t>0x3E</t>
  </si>
  <si>
    <t>8 pressed</t>
  </si>
  <si>
    <t>0x41</t>
  </si>
  <si>
    <t>, pressed</t>
  </si>
  <si>
    <t>0x42</t>
  </si>
  <si>
    <t>K pressed</t>
  </si>
  <si>
    <t>0x43</t>
  </si>
  <si>
    <t>I pressed</t>
  </si>
  <si>
    <t>0x44</t>
  </si>
  <si>
    <t>O pressed</t>
  </si>
  <si>
    <t>0x45</t>
  </si>
  <si>
    <t>0 (zero) pressed</t>
  </si>
  <si>
    <t>0x46</t>
  </si>
  <si>
    <t>9 pressed</t>
  </si>
  <si>
    <t>0x49</t>
  </si>
  <si>
    <t>. pressed</t>
  </si>
  <si>
    <t>0x4A</t>
  </si>
  <si>
    <t>/ pressed</t>
  </si>
  <si>
    <t>0x4B</t>
  </si>
  <si>
    <t>L pressed</t>
  </si>
  <si>
    <t>0x4C</t>
  </si>
  <si>
    <t>0x4D</t>
  </si>
  <si>
    <t>P pressed</t>
  </si>
  <si>
    <t>0x4E</t>
  </si>
  <si>
    <t>0x52</t>
  </si>
  <si>
    <t>0x54</t>
  </si>
  <si>
    <t>[ pressed</t>
  </si>
  <si>
    <t>0x55</t>
  </si>
  <si>
    <t>0x58</t>
  </si>
  <si>
    <t>CapsLock pressed</t>
  </si>
  <si>
    <t>0x59</t>
  </si>
  <si>
    <t>right shift pressed</t>
  </si>
  <si>
    <t>0x5A</t>
  </si>
  <si>
    <t>enter pressed</t>
  </si>
  <si>
    <t>0x5B</t>
  </si>
  <si>
    <t>] pressed</t>
  </si>
  <si>
    <t>0x5D</t>
  </si>
  <si>
    <t>\ pressed</t>
  </si>
  <si>
    <t>0x66</t>
  </si>
  <si>
    <t>backspace pressed</t>
  </si>
  <si>
    <t>0x69</t>
  </si>
  <si>
    <t>(keypad) 1 pressed</t>
  </si>
  <si>
    <t>0x6B</t>
  </si>
  <si>
    <t>(keypad) 4 pressed</t>
  </si>
  <si>
    <t>0x6C</t>
  </si>
  <si>
    <t>(keypad) 7 pressed</t>
  </si>
  <si>
    <t>0x70</t>
  </si>
  <si>
    <t>(keypad) 0 pressed</t>
  </si>
  <si>
    <t>0x71</t>
  </si>
  <si>
    <t>0x72</t>
  </si>
  <si>
    <t>(keypad) 2 pressed</t>
  </si>
  <si>
    <t>0x73</t>
  </si>
  <si>
    <t>(keypad) 5 pressed</t>
  </si>
  <si>
    <t>0x74</t>
  </si>
  <si>
    <t>(keypad) 6 pressed</t>
  </si>
  <si>
    <t>0x75</t>
  </si>
  <si>
    <t>(keypad) 8 pressed</t>
  </si>
  <si>
    <t>0x76</t>
  </si>
  <si>
    <t>escape pressed</t>
  </si>
  <si>
    <t>0x77</t>
  </si>
  <si>
    <t>NumberLock pressed</t>
  </si>
  <si>
    <t>0x78</t>
  </si>
  <si>
    <t>F11 pressed</t>
  </si>
  <si>
    <t>0x79</t>
  </si>
  <si>
    <t>(keypad) + pressed</t>
  </si>
  <si>
    <t>0x7A</t>
  </si>
  <si>
    <t>(keypad) 3 pressed</t>
  </si>
  <si>
    <t>0x7B</t>
  </si>
  <si>
    <t>(keypad) - pressed</t>
  </si>
  <si>
    <t>0x7C</t>
  </si>
  <si>
    <t>(keypad) * pressed</t>
  </si>
  <si>
    <t>0x7D</t>
  </si>
  <si>
    <t>(keypad) 9 pressed</t>
  </si>
  <si>
    <t>0x7E</t>
  </si>
  <si>
    <t>ScrollLock pressed</t>
  </si>
  <si>
    <t>0x83</t>
  </si>
  <si>
    <t>F7 pressed</t>
  </si>
  <si>
    <t>(multimedia) WWW search pressed</t>
  </si>
  <si>
    <t>right alt pressed</t>
  </si>
  <si>
    <t>right control pressed</t>
  </si>
  <si>
    <t>(multimedia) previous track pressed</t>
  </si>
  <si>
    <t>(multimedia) WWW favourites pressed</t>
  </si>
  <si>
    <t>left GUI pressed</t>
  </si>
  <si>
    <t>(multimedia) WWW refresh pressed</t>
  </si>
  <si>
    <t>(multimedia) volume down pressed</t>
  </si>
  <si>
    <t>(multimedia) mute pressed</t>
  </si>
  <si>
    <t>right GUI pressed</t>
  </si>
  <si>
    <t>(multimedia) WWW stop pressed</t>
  </si>
  <si>
    <t>(multimedia) calculator pressed</t>
  </si>
  <si>
    <t>apps pressed</t>
  </si>
  <si>
    <t>(multimedia) WWW forward pressed</t>
  </si>
  <si>
    <t>(multimedia) volume up pressed</t>
  </si>
  <si>
    <t>(multimedia) play/pause pressed</t>
  </si>
  <si>
    <t>(ACPI) power pressed</t>
  </si>
  <si>
    <t>(multimedia) WWW back pressed</t>
  </si>
  <si>
    <t>(multimedia) WWW home pressed</t>
  </si>
  <si>
    <t>(multimedia) stop pressed</t>
  </si>
  <si>
    <t>(ACPI) sleep pressed</t>
  </si>
  <si>
    <t>(multimedia) my computer pressed</t>
  </si>
  <si>
    <t>(multimedia) email pressed</t>
  </si>
  <si>
    <t>(keypad) / pressed</t>
  </si>
  <si>
    <t>(multimedia) next track pressed</t>
  </si>
  <si>
    <t>(multimedia) media select pressed</t>
  </si>
  <si>
    <t>(keypad) enter pressed</t>
  </si>
  <si>
    <t>(ACPI) wake pressed</t>
  </si>
  <si>
    <t>F9 released</t>
  </si>
  <si>
    <t>F5 released</t>
  </si>
  <si>
    <t>F3 released</t>
  </si>
  <si>
    <t>F1 released</t>
  </si>
  <si>
    <t>F2 released</t>
  </si>
  <si>
    <t>F12 released</t>
  </si>
  <si>
    <t>F10 released</t>
  </si>
  <si>
    <t>F8 released</t>
  </si>
  <si>
    <t>F6 released</t>
  </si>
  <si>
    <t>F4 released</t>
  </si>
  <si>
    <t>tab released</t>
  </si>
  <si>
    <t>left alt released</t>
  </si>
  <si>
    <t>left shift released</t>
  </si>
  <si>
    <t>left control released</t>
  </si>
  <si>
    <t>Q released</t>
  </si>
  <si>
    <t>1 released</t>
  </si>
  <si>
    <t>Z released</t>
  </si>
  <si>
    <t>S released</t>
  </si>
  <si>
    <t>A released</t>
  </si>
  <si>
    <t>W released</t>
  </si>
  <si>
    <t>2 released</t>
  </si>
  <si>
    <t>C released</t>
  </si>
  <si>
    <t>X released</t>
  </si>
  <si>
    <t>D released</t>
  </si>
  <si>
    <t>E released</t>
  </si>
  <si>
    <t>4 released</t>
  </si>
  <si>
    <t>3 released</t>
  </si>
  <si>
    <t>space released</t>
  </si>
  <si>
    <t>V released</t>
  </si>
  <si>
    <t>F released</t>
  </si>
  <si>
    <t>T released</t>
  </si>
  <si>
    <t>R released</t>
  </si>
  <si>
    <t>5 released</t>
  </si>
  <si>
    <t>N released</t>
  </si>
  <si>
    <t>B released</t>
  </si>
  <si>
    <t>H released</t>
  </si>
  <si>
    <t>G released</t>
  </si>
  <si>
    <t>Y released</t>
  </si>
  <si>
    <t>6 released</t>
  </si>
  <si>
    <t>M released</t>
  </si>
  <si>
    <t>J released</t>
  </si>
  <si>
    <t>U released</t>
  </si>
  <si>
    <t>7 released</t>
  </si>
  <si>
    <t>8 released</t>
  </si>
  <si>
    <t>, released</t>
  </si>
  <si>
    <t>K released</t>
  </si>
  <si>
    <t>I released</t>
  </si>
  <si>
    <t>O released</t>
  </si>
  <si>
    <t>0 (zero) released</t>
  </si>
  <si>
    <t>9 released</t>
  </si>
  <si>
    <t>. released</t>
  </si>
  <si>
    <t>/ released</t>
  </si>
  <si>
    <t>L released</t>
  </si>
  <si>
    <t>P released</t>
  </si>
  <si>
    <t>[ released</t>
  </si>
  <si>
    <t>CapsLock released</t>
  </si>
  <si>
    <t>right shift released</t>
  </si>
  <si>
    <t>enter released</t>
  </si>
  <si>
    <t>] released</t>
  </si>
  <si>
    <t>\ released</t>
  </si>
  <si>
    <t>backspace released</t>
  </si>
  <si>
    <t>(keypad) 1 released</t>
  </si>
  <si>
    <t>(keypad) 4 released</t>
  </si>
  <si>
    <t>(keypad) 7 released</t>
  </si>
  <si>
    <t>(keypad) 0 released</t>
  </si>
  <si>
    <t>(keypad) . released</t>
  </si>
  <si>
    <t>(keypad) 2 released</t>
  </si>
  <si>
    <t>(keypad) 5 released</t>
  </si>
  <si>
    <t>(keypad) 6 released</t>
  </si>
  <si>
    <t>(keypad) 8 released</t>
  </si>
  <si>
    <t>escape released</t>
  </si>
  <si>
    <t>NumberLock released</t>
  </si>
  <si>
    <t>F11 released</t>
  </si>
  <si>
    <t>(keypad) + released</t>
  </si>
  <si>
    <t>(keypad) 3 released</t>
  </si>
  <si>
    <t>(keypad) - released</t>
  </si>
  <si>
    <t>(keypad) * released</t>
  </si>
  <si>
    <t>(keypad) 9 released</t>
  </si>
  <si>
    <t>ScrollLock released</t>
  </si>
  <si>
    <t>F7 released</t>
  </si>
  <si>
    <t>(multimedia) WWW search released</t>
  </si>
  <si>
    <t>right alt released</t>
  </si>
  <si>
    <t>right control released</t>
  </si>
  <si>
    <t>(multimedia) previous track released</t>
  </si>
  <si>
    <t>(multimedia) WWW favourites released</t>
  </si>
  <si>
    <t>left GUI released</t>
  </si>
  <si>
    <t>(multimedia) WWW refresh released</t>
  </si>
  <si>
    <t>(multimedia) volume down released</t>
  </si>
  <si>
    <t>(multimedia) mute released</t>
  </si>
  <si>
    <t>right GUI released</t>
  </si>
  <si>
    <t>(multimedia) WWW stop released</t>
  </si>
  <si>
    <t>(multimedia) calculator released</t>
  </si>
  <si>
    <t>apps released</t>
  </si>
  <si>
    <t>(multimedia) WWW forward released</t>
  </si>
  <si>
    <t>(multimedia) volume up released</t>
  </si>
  <si>
    <t>(multimedia) play/pause released</t>
  </si>
  <si>
    <t>(ACPI) power released</t>
  </si>
  <si>
    <t>(multimedia) WWW back released</t>
  </si>
  <si>
    <t>(multimedia) WWW home released</t>
  </si>
  <si>
    <t>(multimedia) stop released</t>
  </si>
  <si>
    <t>(ACPI) sleep released</t>
  </si>
  <si>
    <t>(multimedia) my computer released</t>
  </si>
  <si>
    <t>(multimedia) email released</t>
  </si>
  <si>
    <t>(keypad) / released</t>
  </si>
  <si>
    <t>(multimedia) next track released</t>
  </si>
  <si>
    <t>(multimedia) media select released</t>
  </si>
  <si>
    <t>(keypad) enter released</t>
  </si>
  <si>
    <t>(ACPI) wake released</t>
  </si>
  <si>
    <t>end released</t>
  </si>
  <si>
    <t>cursor left released</t>
  </si>
  <si>
    <t>home released</t>
  </si>
  <si>
    <t>insert released</t>
  </si>
  <si>
    <t>delete released</t>
  </si>
  <si>
    <t>cursor down released</t>
  </si>
  <si>
    <t>cursor right released</t>
  </si>
  <si>
    <t>cursor up released</t>
  </si>
  <si>
    <t>page down released</t>
  </si>
  <si>
    <t>page up released</t>
  </si>
  <si>
    <t>Pressed Key</t>
  </si>
  <si>
    <t>Released</t>
  </si>
  <si>
    <t>Pressed</t>
  </si>
  <si>
    <t>; released</t>
  </si>
  <si>
    <t>Ç pressed</t>
  </si>
  <si>
    <t>Ç released</t>
  </si>
  <si>
    <t>0x51</t>
  </si>
  <si>
    <t>= pressed</t>
  </si>
  <si>
    <t>= released</t>
  </si>
  <si>
    <t>0x6D</t>
  </si>
  <si>
    <t>Pause Break pressed</t>
  </si>
  <si>
    <t>Print Screen released</t>
  </si>
  <si>
    <t>Ç</t>
  </si>
  <si>
    <t>-</t>
  </si>
  <si>
    <t>B</t>
  </si>
  <si>
    <t>A</t>
  </si>
  <si>
    <t>J</t>
  </si>
  <si>
    <t>I</t>
  </si>
  <si>
    <t>H</t>
  </si>
  <si>
    <t>G</t>
  </si>
  <si>
    <t>F</t>
  </si>
  <si>
    <t>E</t>
  </si>
  <si>
    <t>D</t>
  </si>
  <si>
    <t>C</t>
  </si>
  <si>
    <t>R</t>
  </si>
  <si>
    <t>Q</t>
  </si>
  <si>
    <t>P</t>
  </si>
  <si>
    <t>O</t>
  </si>
  <si>
    <t>N</t>
  </si>
  <si>
    <t>M</t>
  </si>
  <si>
    <t>L</t>
  </si>
  <si>
    <t>K</t>
  </si>
  <si>
    <t>Z</t>
  </si>
  <si>
    <t>Y</t>
  </si>
  <si>
    <t>X</t>
  </si>
  <si>
    <t>W</t>
  </si>
  <si>
    <t>U</t>
  </si>
  <si>
    <t>T</t>
  </si>
  <si>
    <t>S</t>
  </si>
  <si>
    <t>V</t>
  </si>
  <si>
    <t>F3</t>
  </si>
  <si>
    <t>F1</t>
  </si>
  <si>
    <t>F2</t>
  </si>
  <si>
    <t>F5</t>
  </si>
  <si>
    <t>F4</t>
  </si>
  <si>
    <t>Right</t>
  </si>
  <si>
    <t>Down</t>
  </si>
  <si>
    <t>Up</t>
  </si>
  <si>
    <t>Left</t>
  </si>
  <si>
    <t>SLCT</t>
  </si>
  <si>
    <t>CODE</t>
  </si>
  <si>
    <t>CAPS</t>
  </si>
  <si>
    <t>GRAPH</t>
  </si>
  <si>
    <t>CTRL</t>
  </si>
  <si>
    <t>SHIFT</t>
  </si>
  <si>
    <t>RETURN</t>
  </si>
  <si>
    <t>STOP</t>
  </si>
  <si>
    <t>TAB</t>
  </si>
  <si>
    <t>ESC</t>
  </si>
  <si>
    <t>DEL</t>
  </si>
  <si>
    <t>INS</t>
  </si>
  <si>
    <t>SHIFT+F4</t>
  </si>
  <si>
    <t>6; 7</t>
  </si>
  <si>
    <t>SHIFT+F5</t>
  </si>
  <si>
    <t>SHIFT+F3</t>
  </si>
  <si>
    <t>6; 6</t>
  </si>
  <si>
    <t>SHIFT+F1</t>
  </si>
  <si>
    <t>SHIFT+'</t>
  </si>
  <si>
    <t>(keypad) , pressed</t>
  </si>
  <si>
    <t>(keypad) , released</t>
  </si>
  <si>
    <t>,</t>
  </si>
  <si>
    <t>.</t>
  </si>
  <si>
    <t>HOME</t>
  </si>
  <si>
    <t>SHIFT+8</t>
  </si>
  <si>
    <t>6; 1</t>
  </si>
  <si>
    <t>0xF0; 0x01</t>
  </si>
  <si>
    <t>0xF0; 0x03</t>
  </si>
  <si>
    <t>0xF0; 0x04</t>
  </si>
  <si>
    <t>0xF0; 0x05</t>
  </si>
  <si>
    <t>0xF0; 0x06</t>
  </si>
  <si>
    <t>0xF0; 0x07</t>
  </si>
  <si>
    <t>0xF0; 0x09</t>
  </si>
  <si>
    <t>0xF0; 0x0A</t>
  </si>
  <si>
    <t>0xF0; 0x0B</t>
  </si>
  <si>
    <t>0xF0; 0x0C</t>
  </si>
  <si>
    <t>0xF0; 0x0D</t>
  </si>
  <si>
    <t>0xF0; 0x0E</t>
  </si>
  <si>
    <t>0xF0; 0x11</t>
  </si>
  <si>
    <t>0xF0; 0x12</t>
  </si>
  <si>
    <t>0xF0; 0x14</t>
  </si>
  <si>
    <t>0xF0; 0x15</t>
  </si>
  <si>
    <t>0xF0; 0x1A</t>
  </si>
  <si>
    <t>0xF0; 0x1B</t>
  </si>
  <si>
    <t>0xF0; 0x1C</t>
  </si>
  <si>
    <t>0xF0; 0x1D</t>
  </si>
  <si>
    <t>0xF0; 0x1E</t>
  </si>
  <si>
    <t>0xF0; 0x21</t>
  </si>
  <si>
    <t>0xF0; 0x22</t>
  </si>
  <si>
    <t>0xF0; 0x23</t>
  </si>
  <si>
    <t>0xF0; 0x24</t>
  </si>
  <si>
    <t>0xF0; 0x25</t>
  </si>
  <si>
    <t>0xF0; 0x26</t>
  </si>
  <si>
    <t>0xF0; 0x29</t>
  </si>
  <si>
    <t>0xF0; 0x2A</t>
  </si>
  <si>
    <t>0xF0; 0x2B</t>
  </si>
  <si>
    <t>0xF0; 0x2C</t>
  </si>
  <si>
    <t>0xF0; 0x2D</t>
  </si>
  <si>
    <t>0xF0; 0x2E</t>
  </si>
  <si>
    <t>0xF0; 0x31</t>
  </si>
  <si>
    <t>0xF0; 0x32</t>
  </si>
  <si>
    <t>0xF0; 0x33</t>
  </si>
  <si>
    <t>0xF0; 0x34</t>
  </si>
  <si>
    <t>0xF0; 0x35</t>
  </si>
  <si>
    <t>0xF0; 0x36</t>
  </si>
  <si>
    <t>0xF0; 0x3A</t>
  </si>
  <si>
    <t>0xF0; 0x3B</t>
  </si>
  <si>
    <t>0xF0; 0x3C</t>
  </si>
  <si>
    <t>0xF0; 0x3D</t>
  </si>
  <si>
    <t>0xF0; 0x3E</t>
  </si>
  <si>
    <t>0xF0; 0x41</t>
  </si>
  <si>
    <t>0xF0; 0x42</t>
  </si>
  <si>
    <t>0xF0; 0x43</t>
  </si>
  <si>
    <t>0xF0; 0x44</t>
  </si>
  <si>
    <t>0xF0; 0x45</t>
  </si>
  <si>
    <t>0xF0; 0x46</t>
  </si>
  <si>
    <t>0xF0; 0x49</t>
  </si>
  <si>
    <t>0xF0; 0x4A</t>
  </si>
  <si>
    <t>0xF0; 0x4B</t>
  </si>
  <si>
    <t>0xF0; 0x4C</t>
  </si>
  <si>
    <t>0xF0; 0x4D</t>
  </si>
  <si>
    <t>0xF0; 0x4E</t>
  </si>
  <si>
    <t>0xF0; 0x52</t>
  </si>
  <si>
    <t>0xF0; 0x54</t>
  </si>
  <si>
    <t>0xF0; 0x55</t>
  </si>
  <si>
    <t>0xF0; 0x58</t>
  </si>
  <si>
    <t>0xF0; 0x59</t>
  </si>
  <si>
    <t>0xF0; 0x5A</t>
  </si>
  <si>
    <t>0xF0; 0x5B</t>
  </si>
  <si>
    <t>0xF0; 0x5D</t>
  </si>
  <si>
    <t>0xF0; 0x66</t>
  </si>
  <si>
    <t>0xF0; 0x69</t>
  </si>
  <si>
    <t>0xF0; 0x6B</t>
  </si>
  <si>
    <t>0xF0; 0x6C</t>
  </si>
  <si>
    <t>0xF0; 0x6D</t>
  </si>
  <si>
    <t>0xF0; 0x70</t>
  </si>
  <si>
    <t>0xF0; 0x71</t>
  </si>
  <si>
    <t>0xF0; 0x72</t>
  </si>
  <si>
    <t>0xF0; 0x73</t>
  </si>
  <si>
    <t>0xF0; 0x74</t>
  </si>
  <si>
    <t>0xF0; 0x75</t>
  </si>
  <si>
    <t>0xF0; 0x76</t>
  </si>
  <si>
    <t>0xF0; 0x77</t>
  </si>
  <si>
    <t>0xF0; 0x78</t>
  </si>
  <si>
    <t>0xF0; 0x79</t>
  </si>
  <si>
    <t>0xF0; 0x7A</t>
  </si>
  <si>
    <t>0xF0; 0x7B</t>
  </si>
  <si>
    <t>0xF0; 0x7C</t>
  </si>
  <si>
    <t>0xF0; 0x7D</t>
  </si>
  <si>
    <t>0xF0; 0x7E</t>
  </si>
  <si>
    <t>0xF0; 0x83</t>
  </si>
  <si>
    <t>0xE0; 0xF0; 0x10</t>
  </si>
  <si>
    <t>0xE0; 0xF0; 0x11</t>
  </si>
  <si>
    <t>0xE0; 0xF0; 0x14</t>
  </si>
  <si>
    <t>0xE0; 0xF0; 0x15</t>
  </si>
  <si>
    <t>0xE0; 0xF0; 0x18</t>
  </si>
  <si>
    <t>0xE0; 0xF0; 0x1F</t>
  </si>
  <si>
    <t>0xE0; 0xF0; 0x20</t>
  </si>
  <si>
    <t>0xE0; 0xF0; 0x21</t>
  </si>
  <si>
    <t>0xE0; 0xF0; 0x23</t>
  </si>
  <si>
    <t>0xE0; 0xF0; 0x27</t>
  </si>
  <si>
    <t>0xE0; 0xF0; 0x28</t>
  </si>
  <si>
    <t>0xE0; 0xF0; 0x2B</t>
  </si>
  <si>
    <t>0xE0; 0xF0; 0x2F</t>
  </si>
  <si>
    <t>0xE0; 0xF0; 0x30</t>
  </si>
  <si>
    <t>0xE0; 0xF0; 0x32</t>
  </si>
  <si>
    <t>0xE0; 0xF0; 0x34</t>
  </si>
  <si>
    <t>0xE0; 0xF0; 0x37</t>
  </si>
  <si>
    <t>0xE0; 0xF0; 0x38</t>
  </si>
  <si>
    <t>0xE0; 0xF0; 0x3A</t>
  </si>
  <si>
    <t>0xE0; 0xF0; 0x3B</t>
  </si>
  <si>
    <t>0xE0; 0xF0; 0x3F</t>
  </si>
  <si>
    <t>0xE0; 0xF0; 0x40</t>
  </si>
  <si>
    <t>0xE0; 0xF0; 0x48</t>
  </si>
  <si>
    <t>0xE0; 0xF0; 0x4A</t>
  </si>
  <si>
    <t>0xE0; 0xF0; 0x4D</t>
  </si>
  <si>
    <t>0xE0; 0xF0; 0x50</t>
  </si>
  <si>
    <t>0xE0; 0xF0; 0x5A</t>
  </si>
  <si>
    <t>0xE0; 0xF0; 0x5E</t>
  </si>
  <si>
    <t>0xE0; 0xF0; 0x69</t>
  </si>
  <si>
    <t>0xE0; 0xF0; 0x6B</t>
  </si>
  <si>
    <t>0xE0; 0xF0; 0x6C</t>
  </si>
  <si>
    <t>0xE0; 0xF0; 0x70</t>
  </si>
  <si>
    <t>0xE0; 0xF0; 0x71</t>
  </si>
  <si>
    <t>0xE0; 0xF0; 0x72</t>
  </si>
  <si>
    <t>0xE0; 0xF0; 0x74</t>
  </si>
  <si>
    <t>0xE0; 0xF0; 0x75</t>
  </si>
  <si>
    <t>0xE0; 0xF0; 0x7A</t>
  </si>
  <si>
    <t>0xE0; 0xF0; 0x7D</t>
  </si>
  <si>
    <t>224; 16</t>
  </si>
  <si>
    <t>224; 17</t>
  </si>
  <si>
    <t>224; 19</t>
  </si>
  <si>
    <t>224; 20</t>
  </si>
  <si>
    <t>224; 21</t>
  </si>
  <si>
    <t>224; 22</t>
  </si>
  <si>
    <t>224; 23</t>
  </si>
  <si>
    <t>224; 24</t>
  </si>
  <si>
    <t>224; 25</t>
  </si>
  <si>
    <t>224; 26</t>
  </si>
  <si>
    <t>224; 27</t>
  </si>
  <si>
    <t>224; 28</t>
  </si>
  <si>
    <t>224; 29</t>
  </si>
  <si>
    <t>224; 30</t>
  </si>
  <si>
    <t>224; 31</t>
  </si>
  <si>
    <t>224; 32</t>
  </si>
  <si>
    <t>224; 33</t>
  </si>
  <si>
    <t>224; 34</t>
  </si>
  <si>
    <t>224; 35</t>
  </si>
  <si>
    <t>224; 36</t>
  </si>
  <si>
    <t>224; 37</t>
  </si>
  <si>
    <t>224; 38</t>
  </si>
  <si>
    <t>224; 39</t>
  </si>
  <si>
    <t>224; 40</t>
  </si>
  <si>
    <t>224; 41</t>
  </si>
  <si>
    <t>224; 42</t>
  </si>
  <si>
    <t>224; 43</t>
  </si>
  <si>
    <t>224; 44</t>
  </si>
  <si>
    <t>224; 45</t>
  </si>
  <si>
    <t>224; 46</t>
  </si>
  <si>
    <t>224; 47</t>
  </si>
  <si>
    <t>224; 48</t>
  </si>
  <si>
    <t>224; 49</t>
  </si>
  <si>
    <t>224; 50</t>
  </si>
  <si>
    <t>224; 51</t>
  </si>
  <si>
    <t>224; 52</t>
  </si>
  <si>
    <t>224; 53</t>
  </si>
  <si>
    <t>224; 54</t>
  </si>
  <si>
    <t>224; 55</t>
  </si>
  <si>
    <t>224; 56</t>
  </si>
  <si>
    <t>224; 57</t>
  </si>
  <si>
    <t>224; 58</t>
  </si>
  <si>
    <t>224; 59</t>
  </si>
  <si>
    <t>224; 60</t>
  </si>
  <si>
    <t>224; 61</t>
  </si>
  <si>
    <t>224; 62</t>
  </si>
  <si>
    <t>224; 63</t>
  </si>
  <si>
    <t>224; 64</t>
  </si>
  <si>
    <t>224; 65</t>
  </si>
  <si>
    <t>224; 66</t>
  </si>
  <si>
    <t>224; 67</t>
  </si>
  <si>
    <t>224; 68</t>
  </si>
  <si>
    <t>224; 69</t>
  </si>
  <si>
    <t>224; 70</t>
  </si>
  <si>
    <t>224; 71</t>
  </si>
  <si>
    <t>224; 72</t>
  </si>
  <si>
    <t>224; 73</t>
  </si>
  <si>
    <t>224; 74</t>
  </si>
  <si>
    <t>224; 75</t>
  </si>
  <si>
    <t>224; 76</t>
  </si>
  <si>
    <t>224; 77</t>
  </si>
  <si>
    <t>224; 78</t>
  </si>
  <si>
    <t>224; 79</t>
  </si>
  <si>
    <t>224; 80</t>
  </si>
  <si>
    <t>224; 81</t>
  </si>
  <si>
    <t>224; 82</t>
  </si>
  <si>
    <t>224; 83</t>
  </si>
  <si>
    <t>224; 84</t>
  </si>
  <si>
    <t>224; 85</t>
  </si>
  <si>
    <t>224; 86</t>
  </si>
  <si>
    <t>224; 87</t>
  </si>
  <si>
    <t>224; 88</t>
  </si>
  <si>
    <t>224; 89</t>
  </si>
  <si>
    <t>224; 90</t>
  </si>
  <si>
    <t>224; 91</t>
  </si>
  <si>
    <t>224; 92</t>
  </si>
  <si>
    <t>224; 93</t>
  </si>
  <si>
    <t>224; 94</t>
  </si>
  <si>
    <t>224; 95</t>
  </si>
  <si>
    <t>224; 96</t>
  </si>
  <si>
    <t>224; 97</t>
  </si>
  <si>
    <t>224; 98</t>
  </si>
  <si>
    <t>224; 99</t>
  </si>
  <si>
    <t>224; 100</t>
  </si>
  <si>
    <t>224; 101</t>
  </si>
  <si>
    <t>224; 102</t>
  </si>
  <si>
    <t>224; 103</t>
  </si>
  <si>
    <t>224; 104</t>
  </si>
  <si>
    <t>224; 105</t>
  </si>
  <si>
    <t>224; 106</t>
  </si>
  <si>
    <t>224; 107</t>
  </si>
  <si>
    <t>224; 108</t>
  </si>
  <si>
    <t>224; 109</t>
  </si>
  <si>
    <t>224; 110</t>
  </si>
  <si>
    <t>224; 111</t>
  </si>
  <si>
    <t>224; 112</t>
  </si>
  <si>
    <t>224; 113</t>
  </si>
  <si>
    <t>224; 114</t>
  </si>
  <si>
    <t>224; 115</t>
  </si>
  <si>
    <t>224; 116</t>
  </si>
  <si>
    <t>224; 117</t>
  </si>
  <si>
    <t>224; 118</t>
  </si>
  <si>
    <t>224; 119</t>
  </si>
  <si>
    <t>224; 120</t>
  </si>
  <si>
    <t>224; 121</t>
  </si>
  <si>
    <t>224; 122</t>
  </si>
  <si>
    <t>224; 123</t>
  </si>
  <si>
    <t>224; 124</t>
  </si>
  <si>
    <t>224; 125</t>
  </si>
  <si>
    <t>224; 126</t>
  </si>
  <si>
    <t>224; 127</t>
  </si>
  <si>
    <t>SPACE</t>
  </si>
  <si>
    <t>/</t>
  </si>
  <si>
    <t>Toggle NumLock</t>
  </si>
  <si>
    <t>0 (Zero)</t>
  </si>
  <si>
    <t>; pressed</t>
  </si>
  <si>
    <t>BACK SPACE</t>
  </si>
  <si>
    <t>6; 2</t>
  </si>
  <si>
    <t>[</t>
  </si>
  <si>
    <t>=</t>
  </si>
  <si>
    <t>]</t>
  </si>
  <si>
    <t>\</t>
  </si>
  <si>
    <t>0x13</t>
  </si>
  <si>
    <t>´</t>
  </si>
  <si>
    <t>(keypad) . Pressed</t>
  </si>
  <si>
    <t>~ (TIL) pressed</t>
  </si>
  <si>
    <t>~ (TIL) released</t>
  </si>
  <si>
    <t>~</t>
  </si>
  <si>
    <t>- (MINUS) pressed</t>
  </si>
  <si>
    <t>- (MINUS) released</t>
  </si>
  <si>
    <t>´ (ACUTE) pressed</t>
  </si>
  <si>
    <t>´ (ACUTE) released</t>
  </si>
  <si>
    <t>Decimal</t>
  </si>
  <si>
    <t>Prova real Hex</t>
  </si>
  <si>
    <t>' (APOSTROPHE) pressed</t>
  </si>
  <si>
    <t>' (APOSTROPHE) released</t>
  </si>
  <si>
    <t>PS/2 Combine 1</t>
  </si>
  <si>
    <t>PS/2 Combine 2</t>
  </si>
  <si>
    <t>Send keys</t>
  </si>
  <si>
    <t>MSX (Hotbit HB8000)</t>
  </si>
  <si>
    <t>Complement NumLock Status</t>
  </si>
  <si>
    <t>{ (CODE+X)</t>
  </si>
  <si>
    <t>} (CODE+C)</t>
  </si>
  <si>
    <t>6; 5</t>
  </si>
  <si>
    <t>PS/2 NumLock ON (Default)</t>
  </si>
  <si>
    <t>Modifyer</t>
  </si>
  <si>
    <t>Shift (L+R)</t>
  </si>
  <si>
    <t>Type</t>
  </si>
  <si>
    <t>NumLock Status &amp;| Shift</t>
  </si>
  <si>
    <t xml:space="preserve"> </t>
  </si>
  <si>
    <t>0; 0</t>
  </si>
  <si>
    <t>0; 1</t>
  </si>
  <si>
    <t>0; 7</t>
  </si>
  <si>
    <t>0; 5</t>
  </si>
  <si>
    <t>0; 6</t>
  </si>
  <si>
    <t>0; 2</t>
  </si>
  <si>
    <t>0; 3</t>
  </si>
  <si>
    <t>4; 5</t>
  </si>
  <si>
    <t>0x61</t>
  </si>
  <si>
    <t>SHIFT + &gt;</t>
  </si>
  <si>
    <t>6</t>
  </si>
  <si>
    <t>/SHIFT + HOME</t>
  </si>
  <si>
    <t>/SHIFT + Left</t>
  </si>
  <si>
    <t>/SHIFT + INS</t>
  </si>
  <si>
    <t>/SHIFT + DEL</t>
  </si>
  <si>
    <t>/SHIFT + Down</t>
  </si>
  <si>
    <t>/SHIFT + Up</t>
  </si>
  <si>
    <t>/0; 4</t>
  </si>
  <si>
    <t>/0; 1</t>
  </si>
  <si>
    <t>/0; 5</t>
  </si>
  <si>
    <t>/0; 2</t>
  </si>
  <si>
    <t>/0; 6</t>
  </si>
  <si>
    <t>6; 0</t>
  </si>
  <si>
    <t>/0; 7</t>
  </si>
  <si>
    <t>/0; 0</t>
  </si>
  <si>
    <t>/SHIFT + 8</t>
  </si>
  <si>
    <t>/SHIFT + 6</t>
  </si>
  <si>
    <t>/SHIFT + 2</t>
  </si>
  <si>
    <t>/SHIFT + 0</t>
  </si>
  <si>
    <t>/SHIFT + 7</t>
  </si>
  <si>
    <t>/SHIFT + 4</t>
  </si>
  <si>
    <t>x</t>
  </si>
  <si>
    <t>225; 20; 119; 225; 240; 20; 119</t>
  </si>
  <si>
    <t>0xF0; 0x51</t>
  </si>
  <si>
    <t>*Originally available in PS/2 keyboards only.</t>
  </si>
  <si>
    <r>
      <t>o</t>
    </r>
    <r>
      <rPr>
        <sz val="7"/>
        <color theme="1"/>
        <rFont val="Times New Roman"/>
        <family val="1"/>
      </rPr>
      <t xml:space="preserve">    </t>
    </r>
    <r>
      <rPr>
        <sz val="12"/>
        <color theme="1"/>
        <rFont val="Times New Roman"/>
        <family val="1"/>
      </rPr>
      <t>"Caps Lock" - Caps Lock LED off(0)/on(1)</t>
    </r>
  </si>
  <si>
    <r>
      <t>o</t>
    </r>
    <r>
      <rPr>
        <sz val="7"/>
        <color theme="1"/>
        <rFont val="Times New Roman"/>
        <family val="1"/>
      </rPr>
      <t xml:space="preserve">    </t>
    </r>
    <r>
      <rPr>
        <sz val="12"/>
        <color theme="1"/>
        <rFont val="Times New Roman"/>
        <family val="1"/>
      </rPr>
      <t>"Num Lock" - Num Lock LED off(0)/on(1)</t>
    </r>
  </si>
  <si>
    <r>
      <t>o</t>
    </r>
    <r>
      <rPr>
        <sz val="7"/>
        <color theme="1"/>
        <rFont val="Times New Roman"/>
        <family val="1"/>
      </rPr>
      <t xml:space="preserve">    </t>
    </r>
    <r>
      <rPr>
        <sz val="12"/>
        <color theme="1"/>
        <rFont val="Times New Roman"/>
        <family val="1"/>
      </rPr>
      <t>"Scroll Lock" - Scroll Lock LED off(0)/on(1)</t>
    </r>
  </si>
  <si>
    <t>Scroll Lock</t>
  </si>
  <si>
    <t>Num Lock</t>
  </si>
  <si>
    <t>Caps Lock</t>
  </si>
  <si>
    <t>Always 0</t>
  </si>
  <si>
    <t>1.00</t>
  </si>
  <si>
    <t>11b</t>
  </si>
  <si>
    <t>0.75</t>
  </si>
  <si>
    <t>10b</t>
  </si>
  <si>
    <t>0.50</t>
  </si>
  <si>
    <t>01b</t>
  </si>
  <si>
    <t>0.25</t>
  </si>
  <si>
    <t>00b</t>
  </si>
  <si>
    <t>Delay (seconds)</t>
  </si>
  <si>
    <t>Bits 5-6</t>
  </si>
  <si>
    <t>Delay</t>
  </si>
  <si>
    <t>2.0</t>
  </si>
  <si>
    <t>1Fh</t>
  </si>
  <si>
    <t>4.0</t>
  </si>
  <si>
    <t>17h</t>
  </si>
  <si>
    <t>8.0</t>
  </si>
  <si>
    <t>0Fh</t>
  </si>
  <si>
    <t>16.0</t>
  </si>
  <si>
    <t>07h</t>
  </si>
  <si>
    <t>2.1</t>
  </si>
  <si>
    <t>1Eh</t>
  </si>
  <si>
    <t>4.3</t>
  </si>
  <si>
    <t>16h</t>
  </si>
  <si>
    <t>8.6</t>
  </si>
  <si>
    <t>0Eh</t>
  </si>
  <si>
    <t>17.1</t>
  </si>
  <si>
    <t>06h</t>
  </si>
  <si>
    <t>2.3</t>
  </si>
  <si>
    <t>1Dh</t>
  </si>
  <si>
    <t>4.6</t>
  </si>
  <si>
    <t>15h</t>
  </si>
  <si>
    <t>9.2</t>
  </si>
  <si>
    <t>0Dh</t>
  </si>
  <si>
    <t>18.5</t>
  </si>
  <si>
    <t>05h</t>
  </si>
  <si>
    <t>2.5</t>
  </si>
  <si>
    <t>1Ch</t>
  </si>
  <si>
    <t>5.0</t>
  </si>
  <si>
    <t>14h</t>
  </si>
  <si>
    <t>10.0</t>
  </si>
  <si>
    <t>0Ch</t>
  </si>
  <si>
    <t>20.7</t>
  </si>
  <si>
    <t>04h</t>
  </si>
  <si>
    <t>2.7</t>
  </si>
  <si>
    <t>1Bh</t>
  </si>
  <si>
    <t>5.5</t>
  </si>
  <si>
    <t>13h</t>
  </si>
  <si>
    <t>10.9</t>
  </si>
  <si>
    <t>0Bh</t>
  </si>
  <si>
    <t>21.8</t>
  </si>
  <si>
    <t>03h</t>
  </si>
  <si>
    <t>3.0</t>
  </si>
  <si>
    <t>1Ah</t>
  </si>
  <si>
    <t>6.0</t>
  </si>
  <si>
    <t>12h</t>
  </si>
  <si>
    <t>12.0</t>
  </si>
  <si>
    <t>0Ah</t>
  </si>
  <si>
    <t>24.0</t>
  </si>
  <si>
    <t>02h</t>
  </si>
  <si>
    <t>3.3</t>
  </si>
  <si>
    <t>19h</t>
  </si>
  <si>
    <t>6.7</t>
  </si>
  <si>
    <t>11h</t>
  </si>
  <si>
    <t>13.3</t>
  </si>
  <si>
    <t>09h</t>
  </si>
  <si>
    <t>26.7</t>
  </si>
  <si>
    <t>01h</t>
  </si>
  <si>
    <t>3.7</t>
  </si>
  <si>
    <t>18h</t>
  </si>
  <si>
    <t>7.5</t>
  </si>
  <si>
    <t>10h</t>
  </si>
  <si>
    <t>15.0</t>
  </si>
  <si>
    <t>08h</t>
  </si>
  <si>
    <t>30.0</t>
  </si>
  <si>
    <t>00h</t>
  </si>
  <si>
    <t>Rate(cps)</t>
  </si>
  <si>
    <t>Bits 0-4</t>
  </si>
  <si>
    <t>Repeat Rate</t>
  </si>
  <si>
    <t xml:space="preserve">. </t>
  </si>
  <si>
    <t>(Set Typematic Rate/Delay) - Host follows this command with one argument byte that defines the typematic rate and delay as follows:</t>
  </si>
  <si>
    <t>Host</t>
  </si>
  <si>
    <t>0xF3</t>
  </si>
  <si>
    <t>(Enable) - Re-enables keyboard after disabled using previous command.</t>
  </si>
  <si>
    <t>0xF4</t>
  </si>
  <si>
    <t>(Disable) - Keyboard stops scanning, loads default values (see "Set Default" command), and waits further instructions.</t>
  </si>
  <si>
    <t>0xF5</t>
  </si>
  <si>
    <t>(Set Default) - Load default typematic rate/delay (10.9cps / 500ms), key types (all keys typematic/make/break), and scan code set (2).</t>
  </si>
  <si>
    <t xml:space="preserve">0xF6 </t>
  </si>
  <si>
    <t>(Set All Keys Typematic) - Keyboard responds with "ack" (0xFA).  Similar to 0xFB, except applies to all keys.</t>
  </si>
  <si>
    <t>*0xF7</t>
  </si>
  <si>
    <t>(Set All Keys Make/Break) - Keyboard responds with "ack" (0xFA).  Similar to 0xFC, except applies to all keys.</t>
  </si>
  <si>
    <t>*0xF8</t>
  </si>
  <si>
    <t>(Set All Keys Make) - Keyboard responds with "ack" (0xFA).  Similar to 0xFD, except applies to all keys.</t>
  </si>
  <si>
    <t>*0xF9</t>
  </si>
  <si>
    <t>(Set All Keys Typematic/Make/Break) - Keyboard responds with "ack" (0xFA).  Sets all keys to their normal setting (generate scan codes on make, break, and typematic repeat)</t>
  </si>
  <si>
    <t>*0xFA</t>
  </si>
  <si>
    <t>(Set Key Type Typematic) - Similar to previous two, except this one only disables break codes.</t>
  </si>
  <si>
    <t>*0xFB</t>
  </si>
  <si>
    <t>(Set Key Type Make/Break) - Similar to previous command, except this one only disables typematic repeat.</t>
  </si>
  <si>
    <t>*0xFC</t>
  </si>
  <si>
    <t>(Set Key Type Make) - Disable break codes and typematic repeat for specified keys.  Keyboard responds with "ack" (0xFA), then disables scanning (if enabled) and reads a list of keys from the host.  These keys are specified by their set 3 make codes.  Keyboard responds to each make code with "ack".  Host terminates this list by sending an invalid set 3 make code (eg, a valid command.)  The keyboard then re-enables scanning (if previously disabled).</t>
  </si>
  <si>
    <t>*0xFD</t>
  </si>
  <si>
    <t>Resend</t>
  </si>
  <si>
    <t>0xFE</t>
  </si>
  <si>
    <t>(Reset) - Keyboard responds with "ack" (0xFA), then enters "Reset" mode.  (See "Reset" section.)</t>
  </si>
  <si>
    <t>0xFF</t>
  </si>
  <si>
    <t>Keyboard</t>
  </si>
  <si>
    <t>Error on BAT (Basic Assurance Test)  500~750 ms</t>
  </si>
  <si>
    <t>0xFC</t>
  </si>
  <si>
    <t>• Typematic delay 500 ms.
• Typematic rate 10.9 cps.
• Scan code set 2.
• Set all keys typematic/make/break.</t>
  </si>
  <si>
    <t>Successfull BAT (Basic Assurance Test)  500~750 ms</t>
  </si>
  <si>
    <t>0xAA</t>
  </si>
  <si>
    <t>Reset condition</t>
  </si>
  <si>
    <t>Comments</t>
  </si>
  <si>
    <t>From</t>
  </si>
  <si>
    <t>Command</t>
  </si>
  <si>
    <t>*0xF2</t>
  </si>
  <si>
    <t>(Read ID) - The keyboard responds by sending a two-byte device ID of 0xAB, 0x83. (0xAB is sent first, followed by 0x83.)</t>
  </si>
  <si>
    <t>*0xF0</t>
  </si>
  <si>
    <t>(Set Scan Code Set) -  Keyboard responds with "ack", then reads argument byte from the host.  This argument byte may be 0x01, 0x02, or 0x03 to select scan code set 1, 2, or 3, respectively.  The keyboard responds to this argument byte with "ack".  If the argument byte is 0x00, the keyboard responds with "ack" followed by the current scan code set.</t>
  </si>
  <si>
    <t>0xEE</t>
  </si>
  <si>
    <t>(Echo) - The keyboard responds with "Echo" (0xEE).</t>
  </si>
  <si>
    <t>0xED</t>
  </si>
  <si>
    <t>(Set/Reset LEDs) - The host follows this command with one argument byte, that specifies the state of the keyboard's Num Lock, Caps Lock, and Scroll Lock LEDs.  This argument byte is defined as follows:</t>
  </si>
  <si>
    <t>Initialization:</t>
  </si>
  <si>
    <t xml:space="preserve"> ED Set/Reset Status Indicators</t>
  </si>
  <si>
    <t xml:space="preserve"> FA Acknowledge</t>
  </si>
  <si>
    <t xml:space="preserve"> 00 Turn off all LEDs</t>
  </si>
  <si>
    <t xml:space="preserve"> F2 Read ID</t>
  </si>
  <si>
    <t xml:space="preserve"> AB First byte of ID</t>
  </si>
  <si>
    <t xml:space="preserve"> 02 Turn on Num Lock LED</t>
  </si>
  <si>
    <t xml:space="preserve"> 20 500 ms / 30.0 reports/sec</t>
  </si>
  <si>
    <t xml:space="preserve"> F4 Enable</t>
  </si>
  <si>
    <t xml:space="preserve"> F3 Set Typematic Rate/delay</t>
  </si>
  <si>
    <t xml:space="preserve"> 00 250 ms / 30.0 reports/sec</t>
  </si>
  <si>
    <t>Keyboard:</t>
  </si>
  <si>
    <t xml:space="preserve"> AA Self-test passed </t>
  </si>
  <si>
    <t xml:space="preserve"> ED Set/Reset Status Indicators </t>
  </si>
  <si>
    <t xml:space="preserve"> F3 Set Typematic Rate/Delay </t>
  </si>
  <si>
    <t>Host:</t>
  </si>
  <si>
    <t>The following is the communication between my computer and keyboard when it boots-up. I beleive the first three commands were initiated by the keyboad controller, the next command (which enables Num lock LED) was sent by the BIOS, then the rest of the commands were sent my the OS (Win98SE). Remember, these results are specific to my computer, but it should give you a general idea as to what happens at startup.</t>
  </si>
  <si>
    <t>;Keyboard controller init</t>
  </si>
  <si>
    <t>;BIOS init</t>
  </si>
  <si>
    <t>;Windows init</t>
  </si>
  <si>
    <t>0xF0</t>
  </si>
  <si>
    <t>0b00000000</t>
  </si>
  <si>
    <t>0b01100000</t>
  </si>
  <si>
    <t>0b01110000</t>
  </si>
  <si>
    <t>0b01101000</t>
  </si>
  <si>
    <t>0b01110001</t>
  </si>
  <si>
    <t>0b01111001</t>
  </si>
  <si>
    <t>0b01100111</t>
  </si>
  <si>
    <t>0b01101111</t>
  </si>
  <si>
    <t>0b01100101</t>
  </si>
  <si>
    <t>0b01101101</t>
  </si>
  <si>
    <t>0b01100110</t>
  </si>
  <si>
    <t>0b01101110</t>
  </si>
  <si>
    <t>0b01110100</t>
  </si>
  <si>
    <t>0b01111100</t>
  </si>
  <si>
    <t>0b01110011</t>
  </si>
  <si>
    <t>0b01111011</t>
  </si>
  <si>
    <t>0b00010110</t>
  </si>
  <si>
    <t>0b01100001</t>
  </si>
  <si>
    <t>0b01101001</t>
  </si>
  <si>
    <t>0b01000110</t>
  </si>
  <si>
    <t>0b01001110</t>
  </si>
  <si>
    <t>0b01010111</t>
  </si>
  <si>
    <t>0b01011111</t>
  </si>
  <si>
    <t>0b01010000</t>
  </si>
  <si>
    <t>0b01011000</t>
  </si>
  <si>
    <t>0b00100110</t>
  </si>
  <si>
    <t>0b00101110</t>
  </si>
  <si>
    <t>0b01010100</t>
  </si>
  <si>
    <t>0b01011100</t>
  </si>
  <si>
    <t>0b00000010</t>
  </si>
  <si>
    <t>0b00001010</t>
  </si>
  <si>
    <t>0b00110000</t>
  </si>
  <si>
    <t>0b00111000</t>
  </si>
  <si>
    <t>0b01010101</t>
  </si>
  <si>
    <t>0b01011101</t>
  </si>
  <si>
    <t>0b00110001</t>
  </si>
  <si>
    <t>0b00111001</t>
  </si>
  <si>
    <t>0b01010011</t>
  </si>
  <si>
    <t>0b01011011</t>
  </si>
  <si>
    <t>0b00110011</t>
  </si>
  <si>
    <t>0b00111011</t>
  </si>
  <si>
    <t>0b01010001</t>
  </si>
  <si>
    <t>0b01011001</t>
  </si>
  <si>
    <t>0b01000111</t>
  </si>
  <si>
    <t>0b01001111</t>
  </si>
  <si>
    <t>0b01000011</t>
  </si>
  <si>
    <t>0b01001011</t>
  </si>
  <si>
    <t>0b00100111</t>
  </si>
  <si>
    <t>0b00101111</t>
  </si>
  <si>
    <t>0b00110100</t>
  </si>
  <si>
    <t>0b00111100</t>
  </si>
  <si>
    <t>0b01010110</t>
  </si>
  <si>
    <t>0b01011110</t>
  </si>
  <si>
    <t>0b00000110</t>
  </si>
  <si>
    <t>0b00001110</t>
  </si>
  <si>
    <t>0b00011110</t>
  </si>
  <si>
    <t>0b01000010</t>
  </si>
  <si>
    <t>0b01001010</t>
  </si>
  <si>
    <t>0b01010010</t>
  </si>
  <si>
    <t>0b01011010</t>
  </si>
  <si>
    <t>0b00100010</t>
  </si>
  <si>
    <t>0b00100101</t>
  </si>
  <si>
    <t>0b00101010</t>
  </si>
  <si>
    <t>0b00101101</t>
  </si>
  <si>
    <t>0b00110110</t>
  </si>
  <si>
    <t>0b00111110</t>
  </si>
  <si>
    <t>0b01000100</t>
  </si>
  <si>
    <t>0b01001100</t>
  </si>
  <si>
    <t>0b00001000</t>
  </si>
  <si>
    <t>0b00100011</t>
  </si>
  <si>
    <t>0b00101011</t>
  </si>
  <si>
    <t>0b01000001</t>
  </si>
  <si>
    <t>0b01001001</t>
  </si>
  <si>
    <t>0b00010111</t>
  </si>
  <si>
    <t>0b00011111</t>
  </si>
  <si>
    <t>0b01000101</t>
  </si>
  <si>
    <t>0b01001101</t>
  </si>
  <si>
    <t>0b00010010</t>
  </si>
  <si>
    <t>0b00011010</t>
  </si>
  <si>
    <t>0b00100100</t>
  </si>
  <si>
    <t>0b00101100</t>
  </si>
  <si>
    <t>0b00010101</t>
  </si>
  <si>
    <t>0b00011101</t>
  </si>
  <si>
    <t>0b00010011</t>
  </si>
  <si>
    <t>0b00011011</t>
  </si>
  <si>
    <t>0b01100011</t>
  </si>
  <si>
    <t>0b01101011</t>
  </si>
  <si>
    <t>0b01110111</t>
  </si>
  <si>
    <t>0b01111111</t>
  </si>
  <si>
    <t>0b00100001</t>
  </si>
  <si>
    <t>0b01100100</t>
  </si>
  <si>
    <t>0b00101001</t>
  </si>
  <si>
    <t>0b01101100</t>
  </si>
  <si>
    <t>0b00010100</t>
  </si>
  <si>
    <t>0b00011100</t>
  </si>
  <si>
    <t>0b01110101</t>
  </si>
  <si>
    <t>0b01111101</t>
  </si>
  <si>
    <t>0b00000101</t>
  </si>
  <si>
    <t>0b00001101</t>
  </si>
  <si>
    <t>0b01111010</t>
  </si>
  <si>
    <t>Bit 7</t>
  </si>
  <si>
    <t>Bit 0</t>
  </si>
  <si>
    <t>Bit 6</t>
  </si>
  <si>
    <t>Bit 5</t>
  </si>
  <si>
    <t>Bit 4</t>
  </si>
  <si>
    <t>Bit 3</t>
  </si>
  <si>
    <t>Bit 2</t>
  </si>
  <si>
    <t>Bit 1</t>
  </si>
  <si>
    <t>PS/2
Scan code 0</t>
  </si>
  <si>
    <t>PS/2
Scan code 1</t>
  </si>
  <si>
    <t>PS/2
Scan code 2</t>
  </si>
  <si>
    <t>CONTROL BYTE:
High nibble is Reserved; 
(Bit 3) Combined Shift;
(bit 2) Reserved-Not used;
(bits 1-0) Modifyer Type:
.0 - Default mapping
.1 - NumLock Status+Shift changes
.2 - PS/2 Shift
.3 - Reserved-Not used</t>
  </si>
  <si>
    <t>MSX Matrix
0-0</t>
  </si>
  <si>
    <t>MSX Matrix
0-1</t>
  </si>
  <si>
    <t>MSX Matrix
1-0</t>
  </si>
  <si>
    <t>MSX Matrix
1-1</t>
  </si>
  <si>
    <t>O Print Screen será interpretado como duas teclas E0 diferentes, da mesma forma que seu release.
Ambas não têm mapeamento no MSX, portanto serão desconsideradas.</t>
  </si>
  <si>
    <t>0b01111000</t>
  </si>
  <si>
    <t>8</t>
  </si>
  <si>
    <t>0</t>
  </si>
  <si>
    <t>/SHIFT + &lt;</t>
  </si>
  <si>
    <t>/SHIFT + ¨</t>
  </si>
  <si>
    <t>Intel Hex File:</t>
  </si>
  <si>
    <t>Table to put in assembly code</t>
  </si>
  <si>
    <t>0b11110100</t>
  </si>
  <si>
    <t>0b11111111</t>
  </si>
  <si>
    <t>0b11111110</t>
  </si>
  <si>
    <t>0b11111101</t>
  </si>
  <si>
    <t>Sequential number</t>
  </si>
  <si>
    <t>Qty of bytes of Intel Hex registry</t>
  </si>
  <si>
    <t>X = 0</t>
  </si>
  <si>
    <t>X = 1</t>
  </si>
  <si>
    <t>X = 2</t>
  </si>
  <si>
    <t>X = 3</t>
  </si>
  <si>
    <t>X = 4</t>
  </si>
  <si>
    <t>X = 5</t>
  </si>
  <si>
    <t>X = 6</t>
  </si>
  <si>
    <t>X = 7</t>
  </si>
  <si>
    <t>Y = 0</t>
  </si>
  <si>
    <t>"
6</t>
  </si>
  <si>
    <t>Y = 1</t>
  </si>
  <si>
    <t>_
-</t>
  </si>
  <si>
    <t>+
=</t>
  </si>
  <si>
    <t>^
\</t>
  </si>
  <si>
    <t>`
´</t>
  </si>
  <si>
    <t>'
¨</t>
  </si>
  <si>
    <t>Y = 2</t>
  </si>
  <si>
    <t>^
~</t>
  </si>
  <si>
    <t>;
,</t>
  </si>
  <si>
    <t>:
.</t>
  </si>
  <si>
    <t>?
/</t>
  </si>
  <si>
    <t>&gt;
&lt;</t>
  </si>
  <si>
    <t>Y = 3</t>
  </si>
  <si>
    <t>Y = 4</t>
  </si>
  <si>
    <t>Y = 5</t>
  </si>
  <si>
    <t>Y = 6</t>
  </si>
  <si>
    <t>CODE/
KANA</t>
  </si>
  <si>
    <t>Y = 7</t>
  </si>
  <si>
    <t>Y = 8</t>
  </si>
  <si>
    <t>Space</t>
  </si>
  <si>
    <t>CLS
HOME</t>
  </si>
  <si>
    <t>LEFT</t>
  </si>
  <si>
    <t>UP</t>
  </si>
  <si>
    <t>DOWN</t>
  </si>
  <si>
    <t>RIGHT</t>
  </si>
  <si>
    <t>Y = 9</t>
  </si>
  <si>
    <t>Y = 10</t>
  </si>
  <si>
    <t>Y = 11</t>
  </si>
  <si>
    <t>Y = 12</t>
  </si>
  <si>
    <t>Y = 13</t>
  </si>
  <si>
    <t>Y = 14</t>
  </si>
  <si>
    <t>Not used by HB-8000</t>
  </si>
  <si>
    <t>Note: Yellow background keys are hilighted to sinalize uncommon mapping related to PC.</t>
  </si>
  <si>
    <t>The keyboards are different, and in absence of MSX Code and Graph keys, not, I mapped:</t>
  </si>
  <si>
    <t>1) MSX Select to PS/2 Menu;</t>
  </si>
  <si>
    <t>2) MSX Graph to both left and right Windows keys;</t>
  </si>
  <si>
    <t>3) MSX Code to both left and right ALT keys;</t>
  </si>
  <si>
    <t>4) MSX STOP to F12 and Pause Break;</t>
  </si>
  <si>
    <t>All three leds are working: CapsLock repeats the MSX CAPS, as Kana does the same;</t>
  </si>
  <si>
    <t>NumLock is not a MSX key, but this interface handles it as PC does.</t>
  </si>
  <si>
    <t>0x16</t>
  </si>
  <si>
    <t>224; 18; 224; 124</t>
  </si>
  <si>
    <t>0xF0; 0x16</t>
  </si>
  <si>
    <t>4</t>
  </si>
  <si>
    <t>2</t>
  </si>
  <si>
    <t>0000</t>
  </si>
  <si>
    <t>0001</t>
  </si>
  <si>
    <t>0010</t>
  </si>
  <si>
    <t>0011</t>
  </si>
  <si>
    <t>0100</t>
  </si>
  <si>
    <t>0101</t>
  </si>
  <si>
    <t>0110</t>
  </si>
  <si>
    <t>0111</t>
  </si>
  <si>
    <t>1000</t>
  </si>
  <si>
    <t>0xF0; 0x61</t>
  </si>
  <si>
    <t>0xE0; 0x10</t>
  </si>
  <si>
    <t>0xE0; 0x11</t>
  </si>
  <si>
    <t>0xE0; 0x14</t>
  </si>
  <si>
    <t>0xE0; 0x15</t>
  </si>
  <si>
    <t>0xE0; 0x18</t>
  </si>
  <si>
    <t>0xE0; 0x1F</t>
  </si>
  <si>
    <t>0xE0; 0x20</t>
  </si>
  <si>
    <t>0xE0; 0x21</t>
  </si>
  <si>
    <t>0xE0; 0x23</t>
  </si>
  <si>
    <t>0xE0; 0x27</t>
  </si>
  <si>
    <t>0xE0; 0x28</t>
  </si>
  <si>
    <t>0xE0; 0x2B</t>
  </si>
  <si>
    <t>0xE0; 0x2F</t>
  </si>
  <si>
    <t>0xE0; 0x30</t>
  </si>
  <si>
    <t>0xE0; 0x32</t>
  </si>
  <si>
    <t>0xE0; 0x34</t>
  </si>
  <si>
    <t>0xE0; 0x37</t>
  </si>
  <si>
    <t>0xE0; 0x38</t>
  </si>
  <si>
    <t>0xE0; 0x3A</t>
  </si>
  <si>
    <t>0xE0; 0x3B</t>
  </si>
  <si>
    <t>0xE0; 0x3F</t>
  </si>
  <si>
    <t>0xE0; 0x40</t>
  </si>
  <si>
    <t>0xE0; 0x48</t>
  </si>
  <si>
    <t>0xE0; 0x4A</t>
  </si>
  <si>
    <t>0xE0; 0x4D</t>
  </si>
  <si>
    <t>0xE0; 0x50</t>
  </si>
  <si>
    <t>0xE0; 0x5A</t>
  </si>
  <si>
    <t>0xE0; 0x5E</t>
  </si>
  <si>
    <t>0xE0; 0x69</t>
  </si>
  <si>
    <t>0xE0; 0x6B</t>
  </si>
  <si>
    <t>0xE0; 0x6C</t>
  </si>
  <si>
    <t>0xE0; 0x70</t>
  </si>
  <si>
    <t>0xE0; 0x71</t>
  </si>
  <si>
    <t>0xE0; 0x72</t>
  </si>
  <si>
    <t>0xE0; 0x74</t>
  </si>
  <si>
    <t>0xE0; 0x75</t>
  </si>
  <si>
    <t>0xE0; 0x7A</t>
  </si>
  <si>
    <t>0xE0; 0x7D</t>
  </si>
  <si>
    <t>0xE1; 0x14; 0x77; 0xE1; 0xF0; 0x14; 0xF0; 0x77</t>
  </si>
  <si>
    <t>6; 8</t>
  </si>
  <si>
    <t>/SHIFT + Right</t>
  </si>
  <si>
    <t>SHIFT + ,</t>
  </si>
  <si>
    <t>SHIFT + .</t>
  </si>
  <si>
    <t>0b11110110</t>
  </si>
  <si>
    <t>0xE0; 0x7C</t>
  </si>
  <si>
    <t>0xE0; 0xF0; 0x7C</t>
  </si>
  <si>
    <t xml:space="preserve">          PS/2 ABNT2 Keyboard id=275 (with windows keys) plus multimedia Scan Codes</t>
  </si>
  <si>
    <t>0xE0; 0x12</t>
  </si>
  <si>
    <t>0xE0; 0xF0; 0x12</t>
  </si>
  <si>
    <t># end pressed</t>
  </si>
  <si>
    <t># cursor left pressed</t>
  </si>
  <si>
    <t># home pressed</t>
  </si>
  <si>
    <t># insert pressed</t>
  </si>
  <si>
    <t># delete pressed</t>
  </si>
  <si>
    <t># cursor down pressed</t>
  </si>
  <si>
    <t># cursor right pressed</t>
  </si>
  <si>
    <t># cursor up pressed</t>
  </si>
  <si>
    <t># page down pressed</t>
  </si>
  <si>
    <t># Print Screen pressed</t>
  </si>
  <si>
    <t># page up pressed</t>
  </si>
  <si>
    <t>This scan code is discarded as it is redundant and bellows to a lot of keys. See # remarks on the E0 69 to E0 7D keys.</t>
  </si>
  <si>
    <t>Start Address of the record</t>
  </si>
  <si>
    <t>MSX Key
0-0</t>
  </si>
  <si>
    <t>MSX Key 0-1</t>
  </si>
  <si>
    <t>MSX Key
1-0</t>
  </si>
  <si>
    <t>MSX Key
1-1</t>
  </si>
  <si>
    <t>&lt;
,</t>
  </si>
  <si>
    <t>1001</t>
  </si>
  <si>
    <t>Not used by XP-800</t>
  </si>
  <si>
    <t>R  GRA
CODE</t>
  </si>
  <si>
    <t>L GRA</t>
  </si>
  <si>
    <t>HOME
CLS</t>
  </si>
  <si>
    <t>|
\</t>
  </si>
  <si>
    <t>)
0</t>
  </si>
  <si>
    <t>!
1</t>
  </si>
  <si>
    <t>#
3</t>
  </si>
  <si>
    <t>$
4</t>
  </si>
  <si>
    <t>%
5</t>
  </si>
  <si>
    <t>^
6</t>
  </si>
  <si>
    <t>&amp;
7</t>
  </si>
  <si>
    <t>*
8</t>
  </si>
  <si>
    <t>(
9</t>
  </si>
  <si>
    <t>&gt;
.</t>
  </si>
  <si>
    <t>:
;</t>
  </si>
  <si>
    <t>{
[</t>
  </si>
  <si>
    <t>}
]</t>
  </si>
  <si>
    <t>"
'</t>
  </si>
  <si>
    <t>@
2</t>
  </si>
  <si>
    <t>MSX (Gradiente Expert XP800)</t>
  </si>
  <si>
    <t>end pressed #</t>
  </si>
  <si>
    <t>cursor left pressed #</t>
  </si>
  <si>
    <t>home pressed #</t>
  </si>
  <si>
    <t>insert pressed #</t>
  </si>
  <si>
    <t>delete pressed #</t>
  </si>
  <si>
    <t>cursor down pressed #</t>
  </si>
  <si>
    <t>cursor right pressed #</t>
  </si>
  <si>
    <t>cursor up pressed #</t>
  </si>
  <si>
    <t>page down pressed #</t>
  </si>
  <si>
    <t>Print Screen pressed #</t>
  </si>
  <si>
    <t>page up pressed #</t>
  </si>
  <si>
    <t>/0; 3</t>
  </si>
  <si>
    <t>~
'</t>
  </si>
  <si>
    <t>NUM *</t>
  </si>
  <si>
    <t>NUM +</t>
  </si>
  <si>
    <t>NUM /</t>
  </si>
  <si>
    <t>NUM-</t>
  </si>
  <si>
    <t>7</t>
  </si>
  <si>
    <t>0b00100000</t>
  </si>
  <si>
    <t>0b00101000</t>
  </si>
  <si>
    <t>5</t>
  </si>
  <si>
    <t>7F</t>
  </si>
  <si>
    <t>BF</t>
  </si>
  <si>
    <t>DF</t>
  </si>
  <si>
    <t>EF</t>
  </si>
  <si>
    <t>F7</t>
  </si>
  <si>
    <t>FB</t>
  </si>
  <si>
    <t>FD</t>
  </si>
  <si>
    <t>FE</t>
  </si>
  <si>
    <t>Ç
ç</t>
  </si>
  <si>
    <t>B
b</t>
  </si>
  <si>
    <t>A
a</t>
  </si>
  <si>
    <t>J
j</t>
  </si>
  <si>
    <t>I
i</t>
  </si>
  <si>
    <t>H
h</t>
  </si>
  <si>
    <t>G
g</t>
  </si>
  <si>
    <t>F
f</t>
  </si>
  <si>
    <t>E
e</t>
  </si>
  <si>
    <t>D
d</t>
  </si>
  <si>
    <t>C
c</t>
  </si>
  <si>
    <t>R
r</t>
  </si>
  <si>
    <t>Q
q</t>
  </si>
  <si>
    <t>P
p</t>
  </si>
  <si>
    <t>O
o</t>
  </si>
  <si>
    <t>N
n</t>
  </si>
  <si>
    <t>M
m</t>
  </si>
  <si>
    <t>L
l</t>
  </si>
  <si>
    <t>K
k</t>
  </si>
  <si>
    <t>Z
z</t>
  </si>
  <si>
    <t>Y
y</t>
  </si>
  <si>
    <t>X
x</t>
  </si>
  <si>
    <t>W
w</t>
  </si>
  <si>
    <t>V
v</t>
  </si>
  <si>
    <t>U
u</t>
  </si>
  <si>
    <t>T
t</t>
  </si>
  <si>
    <t>S
s</t>
  </si>
  <si>
    <t>Ctrl + Break
0xE0; 0x7E;
0xE0; 0xF0; 0x7E</t>
  </si>
  <si>
    <t>0xE0; 0x7E</t>
  </si>
  <si>
    <t>Number of bytes reserved for Database =&gt;</t>
  </si>
  <si>
    <t>Base address of flash page =&gt;</t>
  </si>
  <si>
    <t>C000</t>
  </si>
  <si>
    <t>CTRL+STOP</t>
  </si>
  <si>
    <t>1, 4</t>
  </si>
  <si>
    <t>6, 7</t>
  </si>
  <si>
    <t>Table to put in database.c</t>
  </si>
  <si>
    <t>SHIFT+F2</t>
  </si>
  <si>
    <t>0b01110010</t>
  </si>
  <si>
    <t>0xE0</t>
  </si>
  <si>
    <t>0b01100010</t>
  </si>
  <si>
    <t>0b01101010</t>
  </si>
  <si>
    <t>4; 0</t>
  </si>
  <si>
    <t>6; 3</t>
  </si>
  <si>
    <t>/SHIFT + .</t>
  </si>
  <si>
    <t>/SHIFT + ,</t>
  </si>
  <si>
    <t>/SHIFT + 1</t>
  </si>
  <si>
    <t>/SHIFT + 5</t>
  </si>
  <si>
    <t>/SHIFT + 9</t>
  </si>
  <si>
    <t>/SHIFT + 3</t>
  </si>
  <si>
    <t>1</t>
  </si>
  <si>
    <t>3</t>
  </si>
  <si>
    <t>SHIFT + =</t>
  </si>
  <si>
    <t>SHIFT + 8</t>
  </si>
  <si>
    <t>Control was already  pressed</t>
  </si>
  <si>
    <t>Print Screen press will be recognized as two independed E0 keys, like its respective break code (release).
This key doesn't exist in MSX, so they will be discarded.</t>
  </si>
  <si>
    <t>9</t>
  </si>
  <si>
    <t>NUM -</t>
  </si>
  <si>
    <t>The keyboards are different, and in absence of MSX Code and Graph keys, I mapped:</t>
  </si>
  <si>
    <t>3) MSX Code to Scroll Lock and both left and right ALT keys;</t>
  </si>
  <si>
    <t>GRAPH + &lt;</t>
  </si>
  <si>
    <t>2; 5</t>
  </si>
  <si>
    <t>Keep PS/2 Shift already pressed in PC keyboard</t>
  </si>
  <si>
    <t>, (coma)</t>
  </si>
  <si>
    <t>SHIFT+6 (")</t>
  </si>
  <si>
    <t>. (dot)</t>
  </si>
  <si>
    <t>- (minus)</t>
  </si>
  <si>
    <t>/SHIFT + -</t>
  </si>
  <si>
    <t>Released Key</t>
  </si>
  <si>
    <t>PS/2 NumLock OFF
(remapped on MSX)</t>
  </si>
  <si>
    <t>PS/2 Keys Combine
(Remapped on MSX)
 Firstly release MSX SHIFT Key and, after PS/2 combination released, repeat PS/2 L+R Shift condition on MSX SHIFT</t>
  </si>
  <si>
    <t>08</t>
  </si>
  <si>
    <t>]
[</t>
  </si>
  <si>
    <t>Quantity of Database images in memory before need of flash page erase =&gt;</t>
  </si>
  <si>
    <t>NUM 0</t>
  </si>
  <si>
    <t>NUM 1</t>
  </si>
  <si>
    <t>NUM 2</t>
  </si>
  <si>
    <t>NUM 3</t>
  </si>
  <si>
    <t>NUM 4</t>
  </si>
  <si>
    <t>NUM ,</t>
  </si>
  <si>
    <t>NUM .</t>
  </si>
  <si>
    <t>NUM 5</t>
  </si>
  <si>
    <t>NUM 6</t>
  </si>
  <si>
    <t>NUM 7</t>
  </si>
  <si>
    <t>NUM 8</t>
  </si>
  <si>
    <t>NUM 9</t>
  </si>
  <si>
    <t>BS</t>
  </si>
  <si>
    <t>RET</t>
  </si>
  <si>
    <t>Not used by International</t>
  </si>
  <si>
    <t>F6
F1</t>
  </si>
  <si>
    <t>F7
F2</t>
  </si>
  <si>
    <t>F8
F3</t>
  </si>
  <si>
    <t>F9
F4</t>
  </si>
  <si>
    <t>F10
F5</t>
  </si>
  <si>
    <t>Радио86 РК</t>
  </si>
  <si>
    <t>0b10010000</t>
  </si>
  <si>
    <t>0b10011000</t>
  </si>
  <si>
    <t>0b10000000</t>
  </si>
  <si>
    <t>0b10001000</t>
  </si>
  <si>
    <t>0b00110111</t>
  </si>
  <si>
    <t>0b00111111</t>
  </si>
  <si>
    <t>0b00110101</t>
  </si>
  <si>
    <t>0b00111101</t>
  </si>
  <si>
    <t>0b10100000</t>
  </si>
  <si>
    <t>0x5C</t>
  </si>
  <si>
    <t>0xF0; 0x5C</t>
  </si>
  <si>
    <t>0b10101000</t>
  </si>
  <si>
    <t>;</t>
  </si>
  <si>
    <t>0b00000111</t>
  </si>
  <si>
    <t>0b00001111</t>
  </si>
  <si>
    <t>0b00000011</t>
  </si>
  <si>
    <t>0b00001011</t>
  </si>
  <si>
    <t>0b00000100</t>
  </si>
  <si>
    <t>0b00001100</t>
  </si>
  <si>
    <t>0b00010000</t>
  </si>
  <si>
    <t>0b00011000</t>
  </si>
  <si>
    <t>9; 2</t>
  </si>
  <si>
    <t>9; 0</t>
  </si>
  <si>
    <t>" pressed</t>
  </si>
  <si>
    <t>" released</t>
  </si>
  <si>
    <t>"</t>
  </si>
  <si>
    <t>9; 3</t>
  </si>
  <si>
    <t>SHIFT+;</t>
  </si>
  <si>
    <t>0b00110010</t>
  </si>
  <si>
    <t>0b00111010</t>
  </si>
  <si>
    <t>9; 7</t>
  </si>
  <si>
    <t>0b01110110</t>
  </si>
  <si>
    <t>0b01111110</t>
  </si>
  <si>
    <t>SHIFT+6</t>
  </si>
  <si>
    <t>SHIFT+:</t>
  </si>
  <si>
    <t>SHIFT+9</t>
  </si>
  <si>
    <t>SHIFT+0</t>
  </si>
  <si>
    <t>Ctrl+Up</t>
  </si>
  <si>
    <t>CTRL+Down</t>
  </si>
  <si>
    <t>8; 5</t>
  </si>
  <si>
    <t>8; 7</t>
  </si>
  <si>
    <t>0b00001001</t>
  </si>
  <si>
    <t>9; 4</t>
  </si>
  <si>
    <t>0b01000000</t>
  </si>
  <si>
    <t>0b01001000</t>
  </si>
  <si>
    <t>/SHIFT + :</t>
  </si>
  <si>
    <t>0b11101101</t>
  </si>
</sst>
</file>

<file path=xl/styles.xml><?xml version="1.0" encoding="utf-8"?>
<styleSheet xmlns="http://schemas.openxmlformats.org/spreadsheetml/2006/main">
  <fonts count="16">
    <font>
      <sz val="11"/>
      <color theme="1"/>
      <name val="Calibri"/>
      <family val="2"/>
      <scheme val="minor"/>
    </font>
    <font>
      <b/>
      <sz val="11"/>
      <color theme="1"/>
      <name val="Calibri"/>
      <family val="2"/>
      <scheme val="minor"/>
    </font>
    <font>
      <sz val="11"/>
      <color rgb="FFFF0000"/>
      <name val="Calibri"/>
      <family val="2"/>
      <scheme val="minor"/>
    </font>
    <font>
      <sz val="8"/>
      <name val="Calibri"/>
      <family val="2"/>
      <scheme val="minor"/>
    </font>
    <font>
      <b/>
      <sz val="18"/>
      <color theme="1"/>
      <name val="Calibri"/>
      <family val="2"/>
      <scheme val="minor"/>
    </font>
    <font>
      <sz val="12"/>
      <color theme="1"/>
      <name val="Times New Roman"/>
      <family val="1"/>
    </font>
    <font>
      <sz val="10"/>
      <color theme="1"/>
      <name val="Courier New"/>
      <family val="3"/>
    </font>
    <font>
      <sz val="7"/>
      <color theme="1"/>
      <name val="Times New Roman"/>
      <family val="1"/>
    </font>
    <font>
      <b/>
      <sz val="12"/>
      <color rgb="FFFFFFFF"/>
      <name val="Times New Roman"/>
      <family val="1"/>
    </font>
    <font>
      <b/>
      <sz val="12"/>
      <color theme="1"/>
      <name val="Times New Roman"/>
      <family val="1"/>
    </font>
    <font>
      <b/>
      <sz val="11"/>
      <color theme="0"/>
      <name val="Calibri"/>
      <family val="2"/>
      <scheme val="minor"/>
    </font>
    <font>
      <u/>
      <sz val="11"/>
      <color theme="1"/>
      <name val="Calibri"/>
      <family val="2"/>
      <scheme val="minor"/>
    </font>
    <font>
      <sz val="11"/>
      <name val="Calibri"/>
      <family val="2"/>
      <scheme val="minor"/>
    </font>
    <font>
      <sz val="9"/>
      <color indexed="81"/>
      <name val="Segoe UI"/>
      <charset val="1"/>
    </font>
    <font>
      <b/>
      <sz val="9"/>
      <color indexed="81"/>
      <name val="Segoe UI"/>
      <charset val="1"/>
    </font>
    <font>
      <sz val="9"/>
      <color indexed="81"/>
      <name val="Segoe UI"/>
      <family val="2"/>
    </font>
  </fonts>
  <fills count="6">
    <fill>
      <patternFill patternType="none"/>
    </fill>
    <fill>
      <patternFill patternType="gray125"/>
    </fill>
    <fill>
      <patternFill patternType="solid">
        <fgColor rgb="FFE8E8E8"/>
        <bgColor indexed="64"/>
      </patternFill>
    </fill>
    <fill>
      <patternFill patternType="solid">
        <fgColor theme="0" tint="-4.9989318521683403E-2"/>
        <bgColor indexed="64"/>
      </patternFill>
    </fill>
    <fill>
      <patternFill patternType="solid">
        <fgColor theme="0"/>
        <bgColor indexed="64"/>
      </patternFill>
    </fill>
    <fill>
      <patternFill patternType="solid">
        <fgColor rgb="FFFFFF00"/>
        <bgColor indexed="64"/>
      </patternFill>
    </fill>
  </fills>
  <borders count="75">
    <border>
      <left/>
      <right/>
      <top/>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theme="1" tint="0.499984740745262"/>
      </right>
      <top style="medium">
        <color rgb="FF000000"/>
      </top>
      <bottom style="medium">
        <color theme="1"/>
      </bottom>
      <diagonal/>
    </border>
    <border>
      <left style="medium">
        <color theme="1" tint="0.499984740745262"/>
      </left>
      <right style="medium">
        <color theme="1" tint="0.499984740745262"/>
      </right>
      <top style="medium">
        <color rgb="FF000000"/>
      </top>
      <bottom style="medium">
        <color theme="1"/>
      </bottom>
      <diagonal/>
    </border>
    <border>
      <left style="medium">
        <color theme="1" tint="0.499984740745262"/>
      </left>
      <right style="medium">
        <color rgb="FF000000"/>
      </right>
      <top style="medium">
        <color rgb="FF000000"/>
      </top>
      <bottom style="medium">
        <color theme="1"/>
      </bottom>
      <diagonal/>
    </border>
    <border>
      <left style="medium">
        <color rgb="FF000000"/>
      </left>
      <right/>
      <top style="medium">
        <color rgb="FF000000"/>
      </top>
      <bottom style="medium">
        <color theme="1"/>
      </bottom>
      <diagonal/>
    </border>
    <border>
      <left/>
      <right style="medium">
        <color rgb="FF000000"/>
      </right>
      <top style="medium">
        <color rgb="FF000000"/>
      </top>
      <bottom style="medium">
        <color theme="1"/>
      </bottom>
      <diagonal/>
    </border>
    <border>
      <left style="thin">
        <color theme="1" tint="0.24994659260841701"/>
      </left>
      <right style="thin">
        <color theme="1" tint="0.24994659260841701"/>
      </right>
      <top style="medium">
        <color theme="1"/>
      </top>
      <bottom style="thin">
        <color rgb="FF000000"/>
      </bottom>
      <diagonal/>
    </border>
    <border>
      <left style="thin">
        <color theme="1" tint="0.24994659260841701"/>
      </left>
      <right style="thin">
        <color theme="1" tint="0.24994659260841701"/>
      </right>
      <top style="thin">
        <color rgb="FF000000"/>
      </top>
      <bottom style="thin">
        <color rgb="FF000000"/>
      </bottom>
      <diagonal/>
    </border>
    <border>
      <left style="thin">
        <color theme="1" tint="0.24994659260841701"/>
      </left>
      <right style="thin">
        <color theme="1" tint="0.24994659260841701"/>
      </right>
      <top style="thin">
        <color rgb="FF000000"/>
      </top>
      <bottom style="medium">
        <color theme="1"/>
      </bottom>
      <diagonal/>
    </border>
    <border>
      <left/>
      <right/>
      <top/>
      <bottom style="medium">
        <color theme="1"/>
      </bottom>
      <diagonal/>
    </border>
    <border>
      <left style="medium">
        <color rgb="FF000000"/>
      </left>
      <right style="thin">
        <color rgb="FF000000"/>
      </right>
      <top style="medium">
        <color theme="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rgb="FF000000"/>
      </right>
      <top style="medium">
        <color auto="1"/>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style="thin">
        <color rgb="FF000000"/>
      </right>
      <top style="medium">
        <color rgb="FF000000"/>
      </top>
      <bottom style="medium">
        <color theme="1"/>
      </bottom>
      <diagonal/>
    </border>
    <border>
      <left style="thin">
        <color rgb="FF000000"/>
      </left>
      <right style="thin">
        <color rgb="FF000000"/>
      </right>
      <top style="medium">
        <color auto="1"/>
      </top>
      <bottom style="medium">
        <color auto="1"/>
      </bottom>
      <diagonal/>
    </border>
    <border>
      <left style="thin">
        <color rgb="FF000000"/>
      </left>
      <right style="medium">
        <color rgb="FF000000"/>
      </right>
      <top style="medium">
        <color auto="1"/>
      </top>
      <bottom style="medium">
        <color auto="1"/>
      </bottom>
      <diagonal/>
    </border>
    <border>
      <left style="medium">
        <color rgb="FF000000"/>
      </left>
      <right style="thin">
        <color theme="1" tint="0.24994659260841701"/>
      </right>
      <top style="medium">
        <color theme="1"/>
      </top>
      <bottom style="thin">
        <color rgb="FF000000"/>
      </bottom>
      <diagonal/>
    </border>
    <border>
      <left style="thin">
        <color theme="1" tint="0.24994659260841701"/>
      </left>
      <right style="medium">
        <color rgb="FF000000"/>
      </right>
      <top style="medium">
        <color theme="1"/>
      </top>
      <bottom style="thin">
        <color rgb="FF000000"/>
      </bottom>
      <diagonal/>
    </border>
    <border>
      <left style="medium">
        <color rgb="FF000000"/>
      </left>
      <right style="thin">
        <color theme="1" tint="0.24994659260841701"/>
      </right>
      <top style="thin">
        <color rgb="FF000000"/>
      </top>
      <bottom style="thin">
        <color rgb="FF000000"/>
      </bottom>
      <diagonal/>
    </border>
    <border>
      <left style="thin">
        <color theme="1" tint="0.24994659260841701"/>
      </left>
      <right style="medium">
        <color rgb="FF000000"/>
      </right>
      <top style="thin">
        <color rgb="FF000000"/>
      </top>
      <bottom style="thin">
        <color rgb="FF000000"/>
      </bottom>
      <diagonal/>
    </border>
    <border>
      <left style="medium">
        <color rgb="FF000000"/>
      </left>
      <right style="thin">
        <color theme="1" tint="0.24994659260841701"/>
      </right>
      <top style="thin">
        <color rgb="FF000000"/>
      </top>
      <bottom style="medium">
        <color theme="1"/>
      </bottom>
      <diagonal/>
    </border>
    <border>
      <left style="thin">
        <color theme="1" tint="0.24994659260841701"/>
      </left>
      <right style="medium">
        <color rgb="FF000000"/>
      </right>
      <top style="thin">
        <color rgb="FF000000"/>
      </top>
      <bottom style="medium">
        <color theme="1"/>
      </bottom>
      <diagonal/>
    </border>
    <border>
      <left style="medium">
        <color rgb="FF000000"/>
      </left>
      <right style="thin">
        <color theme="1" tint="0.24994659260841701"/>
      </right>
      <top style="thin">
        <color rgb="FF000000"/>
      </top>
      <bottom style="medium">
        <color rgb="FF000000"/>
      </bottom>
      <diagonal/>
    </border>
    <border>
      <left style="thin">
        <color theme="1" tint="0.24994659260841701"/>
      </left>
      <right style="medium">
        <color rgb="FF000000"/>
      </right>
      <top style="thin">
        <color rgb="FF000000"/>
      </top>
      <bottom style="medium">
        <color rgb="FF000000"/>
      </bottom>
      <diagonal/>
    </border>
    <border>
      <left style="thin">
        <color theme="1" tint="0.24994659260841701"/>
      </left>
      <right/>
      <top style="thin">
        <color rgb="FF000000"/>
      </top>
      <bottom style="medium">
        <color rgb="FF000000"/>
      </bottom>
      <diagonal/>
    </border>
    <border>
      <left/>
      <right style="thin">
        <color rgb="FF000000"/>
      </right>
      <top style="medium">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thin">
        <color auto="1"/>
      </left>
      <right style="thin">
        <color auto="1"/>
      </right>
      <top style="thin">
        <color auto="1"/>
      </top>
      <bottom style="thin">
        <color auto="1"/>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thick">
        <color auto="1"/>
      </left>
      <right/>
      <top style="thick">
        <color auto="1"/>
      </top>
      <bottom style="thick">
        <color auto="1"/>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style="thin">
        <color rgb="FF000000"/>
      </left>
      <right style="thick">
        <color auto="1"/>
      </right>
      <top style="thick">
        <color auto="1"/>
      </top>
      <bottom style="thick">
        <color auto="1"/>
      </bottom>
      <diagonal/>
    </border>
    <border>
      <left style="thin">
        <color rgb="FF000000"/>
      </left>
      <right/>
      <top/>
      <bottom style="medium">
        <color rgb="FF000000"/>
      </bottom>
      <diagonal/>
    </border>
    <border>
      <left/>
      <right style="medium">
        <color rgb="FF000000"/>
      </right>
      <top/>
      <bottom style="medium">
        <color rgb="FF000000"/>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medium">
        <color auto="1"/>
      </left>
      <right style="thin">
        <color auto="1"/>
      </right>
      <top style="medium">
        <color auto="1"/>
      </top>
      <bottom style="thin">
        <color auto="1"/>
      </bottom>
      <diagonal/>
    </border>
  </borders>
  <cellStyleXfs count="1">
    <xf numFmtId="0" fontId="0" fillId="0" borderId="0"/>
  </cellStyleXfs>
  <cellXfs count="167">
    <xf numFmtId="0" fontId="0" fillId="0" borderId="0" xfId="0"/>
    <xf numFmtId="0" fontId="0" fillId="0" borderId="0" xfId="0" applyAlignment="1">
      <alignment horizontal="center"/>
    </xf>
    <xf numFmtId="0" fontId="0" fillId="0" borderId="0" xfId="0" applyAlignment="1">
      <alignment horizontal="center" vertical="center"/>
    </xf>
    <xf numFmtId="0" fontId="1" fillId="0" borderId="7" xfId="0" applyFont="1" applyBorder="1" applyAlignment="1">
      <alignment horizontal="center" vertical="center" wrapText="1"/>
    </xf>
    <xf numFmtId="0" fontId="1" fillId="0" borderId="8" xfId="0" applyFont="1" applyBorder="1" applyAlignment="1">
      <alignment horizontal="center" vertical="center" wrapText="1"/>
    </xf>
    <xf numFmtId="0" fontId="1" fillId="0" borderId="9" xfId="0" applyFont="1"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5" xfId="0" applyBorder="1"/>
    <xf numFmtId="0" fontId="0" fillId="0" borderId="16" xfId="0" applyBorder="1" applyAlignment="1">
      <alignment horizontal="center" vertical="center" wrapText="1"/>
    </xf>
    <xf numFmtId="0" fontId="0" fillId="2" borderId="19" xfId="0" applyFill="1" applyBorder="1" applyAlignment="1">
      <alignment horizontal="center" vertical="center" wrapText="1"/>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21" xfId="0" applyBorder="1" applyAlignment="1">
      <alignment horizontal="center" vertical="center" wrapText="1"/>
    </xf>
    <xf numFmtId="0" fontId="0" fillId="0" borderId="25" xfId="0" applyBorder="1" applyAlignment="1">
      <alignment horizontal="center" vertical="center" wrapText="1"/>
    </xf>
    <xf numFmtId="0" fontId="0" fillId="0" borderId="26" xfId="0" applyBorder="1" applyAlignment="1">
      <alignment horizontal="center" vertical="center" wrapText="1"/>
    </xf>
    <xf numFmtId="0" fontId="0" fillId="0" borderId="27" xfId="0" applyBorder="1" applyAlignment="1">
      <alignment horizontal="center" vertical="center" wrapText="1"/>
    </xf>
    <xf numFmtId="0" fontId="1" fillId="0" borderId="31" xfId="0" applyFont="1" applyBorder="1" applyAlignment="1">
      <alignment horizontal="center" vertical="center" wrapText="1"/>
    </xf>
    <xf numFmtId="0" fontId="1" fillId="0" borderId="32" xfId="0" applyFont="1" applyBorder="1" applyAlignment="1">
      <alignment horizontal="center" vertical="center" wrapText="1"/>
    </xf>
    <xf numFmtId="0" fontId="1" fillId="0" borderId="33" xfId="0" applyFont="1" applyBorder="1" applyAlignment="1">
      <alignment horizontal="center" vertical="center" wrapText="1"/>
    </xf>
    <xf numFmtId="0" fontId="0" fillId="0" borderId="34" xfId="0" applyBorder="1" applyAlignment="1">
      <alignment horizontal="center" vertical="center" wrapText="1"/>
    </xf>
    <xf numFmtId="0" fontId="0" fillId="0" borderId="35" xfId="0" applyBorder="1" applyAlignment="1">
      <alignment horizontal="center" vertical="center" wrapText="1"/>
    </xf>
    <xf numFmtId="0" fontId="0" fillId="0" borderId="36" xfId="0" applyBorder="1" applyAlignment="1">
      <alignment horizontal="center" vertical="center" wrapText="1"/>
    </xf>
    <xf numFmtId="0" fontId="0" fillId="0" borderId="37" xfId="0" applyBorder="1" applyAlignment="1">
      <alignment horizontal="center" vertical="center" wrapText="1"/>
    </xf>
    <xf numFmtId="0" fontId="0" fillId="3" borderId="36" xfId="0" applyFill="1" applyBorder="1" applyAlignment="1">
      <alignment horizontal="center" vertical="center" wrapText="1"/>
    </xf>
    <xf numFmtId="0" fontId="0" fillId="3" borderId="13" xfId="0" applyFill="1" applyBorder="1" applyAlignment="1">
      <alignment horizontal="center" vertical="center" wrapText="1"/>
    </xf>
    <xf numFmtId="0" fontId="0" fillId="3" borderId="37" xfId="0" applyFill="1" applyBorder="1" applyAlignment="1">
      <alignment horizontal="center" vertical="center" wrapText="1"/>
    </xf>
    <xf numFmtId="0" fontId="0" fillId="3" borderId="38" xfId="0" applyFill="1" applyBorder="1" applyAlignment="1">
      <alignment horizontal="center" vertical="center" wrapText="1"/>
    </xf>
    <xf numFmtId="0" fontId="0" fillId="3" borderId="14" xfId="0" applyFill="1" applyBorder="1" applyAlignment="1">
      <alignment horizontal="center" vertical="center" wrapText="1"/>
    </xf>
    <xf numFmtId="0" fontId="0" fillId="3" borderId="39" xfId="0" applyFill="1" applyBorder="1" applyAlignment="1">
      <alignment horizontal="center" vertical="center" wrapText="1"/>
    </xf>
    <xf numFmtId="0" fontId="0" fillId="0" borderId="40" xfId="0" applyBorder="1" applyAlignment="1">
      <alignment horizontal="center" vertical="center" wrapText="1"/>
    </xf>
    <xf numFmtId="0" fontId="0" fillId="0" borderId="41" xfId="0" applyBorder="1" applyAlignment="1">
      <alignment horizontal="center" vertical="center" wrapText="1"/>
    </xf>
    <xf numFmtId="0" fontId="0" fillId="4" borderId="28" xfId="0" applyFill="1" applyBorder="1" applyAlignment="1">
      <alignment horizontal="center" vertical="center" wrapText="1"/>
    </xf>
    <xf numFmtId="0" fontId="0" fillId="4" borderId="29" xfId="0" applyFill="1" applyBorder="1" applyAlignment="1">
      <alignment horizontal="center" vertical="center" wrapText="1"/>
    </xf>
    <xf numFmtId="0" fontId="0" fillId="4" borderId="30" xfId="0" applyFill="1" applyBorder="1" applyAlignment="1">
      <alignment horizontal="center" vertical="center" wrapText="1"/>
    </xf>
    <xf numFmtId="0" fontId="0" fillId="3" borderId="19" xfId="0" applyFill="1" applyBorder="1" applyAlignment="1">
      <alignment horizontal="center" vertical="center" wrapText="1"/>
    </xf>
    <xf numFmtId="0" fontId="0" fillId="3" borderId="20" xfId="0" applyFill="1" applyBorder="1" applyAlignment="1">
      <alignment horizontal="center" vertical="center" wrapText="1"/>
    </xf>
    <xf numFmtId="0" fontId="0" fillId="3" borderId="21" xfId="0" applyFill="1" applyBorder="1" applyAlignment="1">
      <alignment horizontal="center" vertical="center" wrapText="1"/>
    </xf>
    <xf numFmtId="0" fontId="0" fillId="3" borderId="22" xfId="0" applyFill="1" applyBorder="1" applyAlignment="1">
      <alignment horizontal="center" vertical="center" wrapText="1"/>
    </xf>
    <xf numFmtId="0" fontId="0" fillId="3" borderId="23" xfId="0" applyFill="1" applyBorder="1" applyAlignment="1">
      <alignment horizontal="center" vertical="center" wrapText="1"/>
    </xf>
    <xf numFmtId="0" fontId="0" fillId="3" borderId="24" xfId="0" applyFill="1" applyBorder="1" applyAlignment="1">
      <alignment horizontal="center" vertical="center" wrapText="1"/>
    </xf>
    <xf numFmtId="0" fontId="2" fillId="3" borderId="19" xfId="0" applyFont="1" applyFill="1" applyBorder="1" applyAlignment="1">
      <alignment horizontal="center" vertical="center" wrapText="1"/>
    </xf>
    <xf numFmtId="0" fontId="0" fillId="0" borderId="0" xfId="0" applyAlignment="1">
      <alignment vertical="center"/>
    </xf>
    <xf numFmtId="0" fontId="0" fillId="0" borderId="4" xfId="0" applyBorder="1" applyAlignment="1">
      <alignment horizontal="center" vertical="center" wrapText="1"/>
    </xf>
    <xf numFmtId="49" fontId="0" fillId="0" borderId="17" xfId="0" applyNumberFormat="1" applyBorder="1" applyAlignment="1">
      <alignment horizontal="center" vertical="center" wrapText="1"/>
    </xf>
    <xf numFmtId="49" fontId="0" fillId="0" borderId="18" xfId="0" applyNumberFormat="1" applyBorder="1" applyAlignment="1">
      <alignment vertical="center" wrapText="1"/>
    </xf>
    <xf numFmtId="49" fontId="0" fillId="3" borderId="20" xfId="0" applyNumberFormat="1" applyFill="1" applyBorder="1" applyAlignment="1">
      <alignment horizontal="center" vertical="center" wrapText="1"/>
    </xf>
    <xf numFmtId="49" fontId="0" fillId="0" borderId="20" xfId="0" applyNumberFormat="1" applyBorder="1" applyAlignment="1">
      <alignment horizontal="center" vertical="center" wrapText="1"/>
    </xf>
    <xf numFmtId="49" fontId="0" fillId="2" borderId="20" xfId="0" applyNumberFormat="1" applyFill="1" applyBorder="1" applyAlignment="1">
      <alignment horizontal="center" vertical="center" wrapText="1"/>
    </xf>
    <xf numFmtId="49" fontId="0" fillId="3" borderId="23" xfId="0" applyNumberFormat="1" applyFill="1" applyBorder="1" applyAlignment="1">
      <alignment horizontal="center" vertical="center" wrapText="1"/>
    </xf>
    <xf numFmtId="49" fontId="0" fillId="0" borderId="26" xfId="0" applyNumberFormat="1" applyBorder="1" applyAlignment="1">
      <alignment horizontal="center" vertical="center" wrapText="1"/>
    </xf>
    <xf numFmtId="49" fontId="0" fillId="4" borderId="29" xfId="0" applyNumberFormat="1" applyFill="1" applyBorder="1" applyAlignment="1">
      <alignment horizontal="center" vertical="center" wrapText="1"/>
    </xf>
    <xf numFmtId="0" fontId="0" fillId="3" borderId="19" xfId="0" quotePrefix="1" applyFill="1" applyBorder="1" applyAlignment="1">
      <alignment horizontal="center" vertical="center" wrapText="1"/>
    </xf>
    <xf numFmtId="0" fontId="0" fillId="0" borderId="19" xfId="0" quotePrefix="1" applyBorder="1" applyAlignment="1">
      <alignment horizontal="center" vertical="center" wrapText="1"/>
    </xf>
    <xf numFmtId="0" fontId="1" fillId="0" borderId="0" xfId="0" applyFont="1" applyAlignment="1">
      <alignment horizontal="center" vertical="center" wrapText="1"/>
    </xf>
    <xf numFmtId="49" fontId="0" fillId="3" borderId="20" xfId="0" quotePrefix="1" applyNumberFormat="1" applyFill="1" applyBorder="1" applyAlignment="1">
      <alignment horizontal="center" vertical="center" wrapText="1"/>
    </xf>
    <xf numFmtId="0" fontId="0" fillId="0" borderId="42" xfId="0" applyBorder="1" applyAlignment="1">
      <alignment horizontal="center" vertical="center" wrapText="1"/>
    </xf>
    <xf numFmtId="0" fontId="0" fillId="0" borderId="30" xfId="0" applyBorder="1" applyAlignment="1">
      <alignment horizontal="center" vertical="center" wrapText="1"/>
    </xf>
    <xf numFmtId="1" fontId="0" fillId="0" borderId="19" xfId="0" applyNumberFormat="1" applyBorder="1" applyAlignment="1">
      <alignment horizontal="center" vertical="center" wrapText="1"/>
    </xf>
    <xf numFmtId="1" fontId="0" fillId="0" borderId="25" xfId="0" applyNumberFormat="1" applyBorder="1" applyAlignment="1">
      <alignment horizontal="center" vertical="center" wrapText="1"/>
    </xf>
    <xf numFmtId="0" fontId="5" fillId="0" borderId="0" xfId="0" applyFont="1" applyAlignment="1">
      <alignment vertical="center"/>
    </xf>
    <xf numFmtId="0" fontId="6" fillId="0" borderId="0" xfId="0" applyFont="1" applyAlignment="1">
      <alignment horizontal="left" vertical="center" indent="15"/>
    </xf>
    <xf numFmtId="0" fontId="5" fillId="0" borderId="20" xfId="0" applyFont="1" applyBorder="1" applyAlignment="1">
      <alignment horizontal="center" vertical="center" wrapText="1"/>
    </xf>
    <xf numFmtId="0" fontId="5" fillId="0" borderId="0" xfId="0" applyFont="1" applyAlignment="1">
      <alignment horizontal="center" vertical="center" wrapText="1"/>
    </xf>
    <xf numFmtId="0" fontId="5" fillId="0" borderId="0" xfId="0" applyFont="1" applyAlignment="1">
      <alignment horizontal="left" vertical="center" indent="1"/>
    </xf>
    <xf numFmtId="0" fontId="0" fillId="0" borderId="0" xfId="0" applyAlignment="1">
      <alignment horizontal="left" vertical="center" indent="1"/>
    </xf>
    <xf numFmtId="0" fontId="5" fillId="0" borderId="0" xfId="0" applyFont="1" applyAlignment="1">
      <alignment horizontal="left" vertical="center" indent="5"/>
    </xf>
    <xf numFmtId="0" fontId="0" fillId="0" borderId="0" xfId="0" applyAlignment="1">
      <alignment horizontal="left" vertical="center" indent="5"/>
    </xf>
    <xf numFmtId="0" fontId="8" fillId="0" borderId="0" xfId="0" applyFont="1" applyAlignment="1">
      <alignment horizontal="center" vertical="center"/>
    </xf>
    <xf numFmtId="0" fontId="0" fillId="0" borderId="0" xfId="0" applyAlignment="1">
      <alignment wrapText="1"/>
    </xf>
    <xf numFmtId="0" fontId="9" fillId="0" borderId="0" xfId="0" applyFont="1" applyAlignment="1">
      <alignment horizontal="left" vertical="center"/>
    </xf>
    <xf numFmtId="1" fontId="0" fillId="0" borderId="43" xfId="0" applyNumberFormat="1" applyBorder="1" applyAlignment="1">
      <alignment horizontal="center" vertical="center" wrapText="1"/>
    </xf>
    <xf numFmtId="1" fontId="0" fillId="0" borderId="44" xfId="0" applyNumberFormat="1" applyBorder="1" applyAlignment="1">
      <alignment horizontal="center" vertical="center" wrapText="1"/>
    </xf>
    <xf numFmtId="1" fontId="0" fillId="0" borderId="26" xfId="0" applyNumberFormat="1" applyBorder="1" applyAlignment="1">
      <alignment horizontal="center" vertical="center" wrapText="1"/>
    </xf>
    <xf numFmtId="1" fontId="0" fillId="0" borderId="20" xfId="0" applyNumberFormat="1" applyBorder="1" applyAlignment="1">
      <alignment horizontal="center" vertical="center" wrapText="1"/>
    </xf>
    <xf numFmtId="1" fontId="0" fillId="0" borderId="21" xfId="0" applyNumberFormat="1" applyBorder="1" applyAlignment="1">
      <alignment horizontal="center" vertical="center" wrapText="1"/>
    </xf>
    <xf numFmtId="0" fontId="0" fillId="0" borderId="46" xfId="0" applyBorder="1" applyAlignment="1">
      <alignment horizontal="center"/>
    </xf>
    <xf numFmtId="0" fontId="5" fillId="0" borderId="25" xfId="0" applyFont="1" applyBorder="1" applyAlignment="1">
      <alignment horizontal="center" vertical="center" wrapText="1"/>
    </xf>
    <xf numFmtId="0" fontId="5" fillId="0" borderId="27" xfId="0" applyFont="1" applyBorder="1" applyAlignment="1">
      <alignment horizontal="center" vertical="center" wrapText="1"/>
    </xf>
    <xf numFmtId="0" fontId="6" fillId="0" borderId="19" xfId="0" applyFont="1" applyBorder="1" applyAlignment="1">
      <alignment horizontal="center" vertical="center" wrapText="1"/>
    </xf>
    <xf numFmtId="0" fontId="6" fillId="0" borderId="21" xfId="0" applyFont="1" applyBorder="1" applyAlignment="1">
      <alignment horizontal="center" vertical="center" wrapText="1"/>
    </xf>
    <xf numFmtId="0" fontId="6" fillId="0" borderId="28" xfId="0" applyFont="1" applyBorder="1" applyAlignment="1">
      <alignment horizontal="center" vertical="center" wrapText="1"/>
    </xf>
    <xf numFmtId="0" fontId="6" fillId="0" borderId="30"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21" xfId="0" applyFont="1" applyBorder="1" applyAlignment="1">
      <alignment horizontal="center" vertical="center" wrapText="1"/>
    </xf>
    <xf numFmtId="0" fontId="5" fillId="0" borderId="28" xfId="0" applyFont="1" applyBorder="1" applyAlignment="1">
      <alignment horizontal="center" vertical="center" wrapText="1"/>
    </xf>
    <xf numFmtId="0" fontId="5" fillId="0" borderId="30" xfId="0" applyFont="1" applyBorder="1" applyAlignment="1">
      <alignment horizontal="center" vertical="center" wrapText="1"/>
    </xf>
    <xf numFmtId="0" fontId="0" fillId="0" borderId="48" xfId="0" applyBorder="1" applyAlignment="1">
      <alignment horizontal="center" vertical="center"/>
    </xf>
    <xf numFmtId="0" fontId="0" fillId="0" borderId="48" xfId="0" applyBorder="1" applyAlignment="1">
      <alignment vertical="center"/>
    </xf>
    <xf numFmtId="0" fontId="0" fillId="0" borderId="48" xfId="0" applyBorder="1" applyAlignment="1">
      <alignment vertical="center" wrapText="1"/>
    </xf>
    <xf numFmtId="0" fontId="0" fillId="0" borderId="48" xfId="0" applyBorder="1"/>
    <xf numFmtId="0" fontId="5" fillId="0" borderId="48" xfId="0" applyFont="1" applyBorder="1" applyAlignment="1">
      <alignment horizontal="left" vertical="center" indent="1"/>
    </xf>
    <xf numFmtId="0" fontId="0" fillId="0" borderId="48" xfId="0" applyBorder="1" applyAlignment="1">
      <alignment wrapText="1"/>
    </xf>
    <xf numFmtId="0" fontId="1" fillId="0" borderId="45" xfId="0" applyFont="1" applyBorder="1" applyAlignment="1">
      <alignment horizontal="center" vertical="center" wrapText="1"/>
    </xf>
    <xf numFmtId="0" fontId="1" fillId="0" borderId="49" xfId="0" applyFont="1" applyBorder="1" applyAlignment="1">
      <alignment horizontal="center" vertical="center" wrapText="1"/>
    </xf>
    <xf numFmtId="0" fontId="1" fillId="0" borderId="50" xfId="0" applyFont="1" applyBorder="1" applyAlignment="1">
      <alignment horizontal="center" vertical="center" wrapText="1"/>
    </xf>
    <xf numFmtId="0" fontId="1" fillId="0" borderId="51" xfId="0" applyFont="1" applyBorder="1" applyAlignment="1">
      <alignment horizontal="center" vertical="center" wrapText="1"/>
    </xf>
    <xf numFmtId="1" fontId="0" fillId="0" borderId="0" xfId="0" applyNumberFormat="1" applyAlignment="1">
      <alignment horizontal="center" vertical="center"/>
    </xf>
    <xf numFmtId="0" fontId="1" fillId="0" borderId="53" xfId="0" applyFont="1" applyBorder="1" applyAlignment="1">
      <alignment horizontal="center" vertical="center" wrapText="1"/>
    </xf>
    <xf numFmtId="0" fontId="0" fillId="0" borderId="54" xfId="0" applyBorder="1" applyAlignment="1">
      <alignment horizontal="center" vertical="center"/>
    </xf>
    <xf numFmtId="0" fontId="0" fillId="0" borderId="46" xfId="0" applyBorder="1" applyAlignment="1">
      <alignment horizontal="center" vertical="center"/>
    </xf>
    <xf numFmtId="0" fontId="0" fillId="0" borderId="57" xfId="0" applyBorder="1" applyAlignment="1">
      <alignment horizontal="center" vertical="center"/>
    </xf>
    <xf numFmtId="0" fontId="0" fillId="0" borderId="48" xfId="0" applyBorder="1" applyAlignment="1">
      <alignment horizontal="center" vertical="center" wrapText="1"/>
    </xf>
    <xf numFmtId="0" fontId="0" fillId="0" borderId="48" xfId="0" quotePrefix="1" applyBorder="1" applyAlignment="1">
      <alignment horizontal="center" vertical="center" wrapText="1"/>
    </xf>
    <xf numFmtId="0" fontId="0" fillId="5" borderId="48" xfId="0" applyFill="1" applyBorder="1" applyAlignment="1">
      <alignment horizontal="center" vertical="center" wrapText="1"/>
    </xf>
    <xf numFmtId="0" fontId="0" fillId="0" borderId="58" xfId="0" applyBorder="1" applyAlignment="1">
      <alignment horizontal="center" vertical="center"/>
    </xf>
    <xf numFmtId="0" fontId="0" fillId="0" borderId="47" xfId="0" applyBorder="1" applyAlignment="1">
      <alignment horizontal="center" vertical="center"/>
    </xf>
    <xf numFmtId="0" fontId="0" fillId="0" borderId="59" xfId="0" applyBorder="1" applyAlignment="1">
      <alignment horizontal="center" vertical="center"/>
    </xf>
    <xf numFmtId="0" fontId="0" fillId="0" borderId="60" xfId="0" applyBorder="1" applyAlignment="1">
      <alignment horizontal="center" vertical="center" wrapText="1"/>
    </xf>
    <xf numFmtId="0" fontId="0" fillId="0" borderId="60" xfId="0" applyBorder="1" applyAlignment="1">
      <alignment horizontal="center" vertical="center"/>
    </xf>
    <xf numFmtId="0" fontId="0" fillId="0" borderId="61" xfId="0" applyBorder="1" applyAlignment="1">
      <alignment horizontal="center" vertical="center"/>
    </xf>
    <xf numFmtId="0" fontId="10" fillId="0" borderId="0" xfId="0" applyFont="1" applyAlignment="1">
      <alignment horizontal="center" vertical="center" wrapText="1"/>
    </xf>
    <xf numFmtId="0" fontId="0" fillId="0" borderId="0" xfId="0" applyAlignment="1">
      <alignment horizontal="center" vertical="center" wrapText="1"/>
    </xf>
    <xf numFmtId="0" fontId="2" fillId="3" borderId="36" xfId="0" applyFont="1" applyFill="1" applyBorder="1" applyAlignment="1">
      <alignment horizontal="center" vertical="center" wrapText="1"/>
    </xf>
    <xf numFmtId="0" fontId="2" fillId="0" borderId="36" xfId="0" applyFont="1" applyBorder="1" applyAlignment="1">
      <alignment horizontal="center" vertical="center" wrapText="1"/>
    </xf>
    <xf numFmtId="0" fontId="11" fillId="0" borderId="36" xfId="0" applyFont="1" applyBorder="1" applyAlignment="1">
      <alignment horizontal="center" vertical="center" wrapText="1"/>
    </xf>
    <xf numFmtId="0" fontId="11" fillId="0" borderId="19" xfId="0" applyFont="1" applyBorder="1" applyAlignment="1">
      <alignment horizontal="center" vertical="center" wrapText="1"/>
    </xf>
    <xf numFmtId="0" fontId="1" fillId="0" borderId="62" xfId="0" applyFont="1" applyBorder="1" applyAlignment="1">
      <alignment horizontal="center" vertical="center" wrapText="1"/>
    </xf>
    <xf numFmtId="0" fontId="0" fillId="0" borderId="63" xfId="0" applyBorder="1" applyAlignment="1">
      <alignment horizontal="center" vertical="center"/>
    </xf>
    <xf numFmtId="0" fontId="0" fillId="0" borderId="64" xfId="0" applyBorder="1" applyAlignment="1">
      <alignment horizontal="center" vertical="center"/>
    </xf>
    <xf numFmtId="0" fontId="1" fillId="0" borderId="65" xfId="0" applyFont="1" applyBorder="1" applyAlignment="1">
      <alignment horizontal="center" vertical="center" wrapText="1"/>
    </xf>
    <xf numFmtId="0" fontId="1" fillId="0" borderId="66" xfId="0" applyFont="1" applyBorder="1" applyAlignment="1">
      <alignment horizontal="center" vertical="center" wrapText="1"/>
    </xf>
    <xf numFmtId="0" fontId="1" fillId="0" borderId="67" xfId="0" applyFont="1" applyBorder="1" applyAlignment="1">
      <alignment horizontal="center" vertical="center" wrapText="1"/>
    </xf>
    <xf numFmtId="0" fontId="1" fillId="0" borderId="68" xfId="0" applyFont="1" applyBorder="1" applyAlignment="1">
      <alignment horizontal="center" vertical="center" wrapText="1"/>
    </xf>
    <xf numFmtId="0" fontId="0" fillId="0" borderId="58" xfId="0" applyBorder="1" applyAlignment="1">
      <alignment horizontal="center" vertical="center" wrapText="1"/>
    </xf>
    <xf numFmtId="0" fontId="0" fillId="0" borderId="0" xfId="0" applyAlignment="1">
      <alignment horizontal="left" vertical="center"/>
    </xf>
    <xf numFmtId="0" fontId="0" fillId="5" borderId="72" xfId="0" applyFill="1" applyBorder="1" applyAlignment="1">
      <alignment horizontal="center" vertical="center" wrapText="1"/>
    </xf>
    <xf numFmtId="0" fontId="0" fillId="0" borderId="55" xfId="0" quotePrefix="1" applyBorder="1" applyAlignment="1">
      <alignment horizontal="center" vertical="center" wrapText="1"/>
    </xf>
    <xf numFmtId="0" fontId="0" fillId="0" borderId="72" xfId="0" applyBorder="1" applyAlignment="1">
      <alignment horizontal="center" vertical="center" wrapText="1"/>
    </xf>
    <xf numFmtId="0" fontId="1" fillId="0" borderId="66" xfId="0" quotePrefix="1" applyFont="1" applyBorder="1" applyAlignment="1">
      <alignment horizontal="center" vertical="center" wrapText="1"/>
    </xf>
    <xf numFmtId="0" fontId="0" fillId="0" borderId="74" xfId="0" applyBorder="1" applyAlignment="1">
      <alignment horizontal="center" vertical="center"/>
    </xf>
    <xf numFmtId="0" fontId="0" fillId="0" borderId="55" xfId="0" applyBorder="1" applyAlignment="1">
      <alignment horizontal="center" vertical="center"/>
    </xf>
    <xf numFmtId="0" fontId="12" fillId="3" borderId="36" xfId="0" applyFont="1" applyFill="1" applyBorder="1" applyAlignment="1">
      <alignment horizontal="center" vertical="center" wrapText="1"/>
    </xf>
    <xf numFmtId="0" fontId="12" fillId="0" borderId="36" xfId="0" applyFont="1" applyBorder="1" applyAlignment="1">
      <alignment horizontal="center" vertical="center" wrapText="1"/>
    </xf>
    <xf numFmtId="0" fontId="0" fillId="0" borderId="73" xfId="0" applyBorder="1" applyAlignment="1">
      <alignment horizontal="center" vertical="center" wrapText="1"/>
    </xf>
    <xf numFmtId="0" fontId="0" fillId="0" borderId="72" xfId="0" quotePrefix="1" applyBorder="1" applyAlignment="1">
      <alignment horizontal="center" vertical="center" wrapText="1"/>
    </xf>
    <xf numFmtId="0" fontId="0" fillId="0" borderId="56" xfId="0" applyBorder="1" applyAlignment="1">
      <alignment horizontal="center" vertical="center"/>
    </xf>
    <xf numFmtId="0" fontId="0" fillId="5" borderId="48" xfId="0" quotePrefix="1" applyFill="1" applyBorder="1" applyAlignment="1">
      <alignment horizontal="center" vertical="center" wrapText="1"/>
    </xf>
    <xf numFmtId="0" fontId="0" fillId="4" borderId="71" xfId="0" applyFill="1" applyBorder="1" applyAlignment="1">
      <alignment horizontal="center" vertical="center" wrapText="1"/>
    </xf>
    <xf numFmtId="0" fontId="0" fillId="0" borderId="0" xfId="0" quotePrefix="1" applyAlignment="1">
      <alignment horizontal="center" vertical="center" wrapText="1"/>
    </xf>
    <xf numFmtId="0" fontId="0" fillId="0" borderId="0" xfId="0" applyAlignment="1">
      <alignment vertical="center" wrapText="1"/>
    </xf>
    <xf numFmtId="1" fontId="0" fillId="0" borderId="0" xfId="0" applyNumberFormat="1" applyAlignment="1">
      <alignment horizontal="center" vertical="center" wrapText="1"/>
    </xf>
    <xf numFmtId="0" fontId="0" fillId="4" borderId="48" xfId="0" applyFill="1" applyBorder="1" applyAlignment="1">
      <alignment horizontal="center" vertical="center" wrapText="1"/>
    </xf>
    <xf numFmtId="0" fontId="0" fillId="0" borderId="73" xfId="0" quotePrefix="1" applyBorder="1" applyAlignment="1">
      <alignment horizontal="center" vertical="center" wrapText="1"/>
    </xf>
    <xf numFmtId="0" fontId="0" fillId="4" borderId="60" xfId="0" quotePrefix="1" applyFill="1" applyBorder="1" applyAlignment="1">
      <alignment horizontal="center" vertical="center" wrapText="1"/>
    </xf>
    <xf numFmtId="1" fontId="0" fillId="0" borderId="25" xfId="0" quotePrefix="1" applyNumberFormat="1" applyBorder="1" applyAlignment="1">
      <alignment horizontal="center" vertical="center" wrapText="1"/>
    </xf>
    <xf numFmtId="1" fontId="0" fillId="0" borderId="0" xfId="0" applyNumberFormat="1" applyAlignment="1">
      <alignment horizontal="right" vertical="center"/>
    </xf>
    <xf numFmtId="0" fontId="0" fillId="0" borderId="55" xfId="0" applyBorder="1" applyAlignment="1">
      <alignment horizontal="center" vertical="center" wrapText="1"/>
    </xf>
    <xf numFmtId="0" fontId="0" fillId="3" borderId="20" xfId="0" applyNumberFormat="1" applyFill="1" applyBorder="1" applyAlignment="1">
      <alignment horizontal="center" vertical="center" wrapText="1"/>
    </xf>
    <xf numFmtId="0" fontId="0" fillId="0" borderId="20" xfId="0" applyNumberFormat="1" applyBorder="1" applyAlignment="1">
      <alignment horizontal="center" vertical="center" wrapText="1"/>
    </xf>
    <xf numFmtId="0" fontId="0" fillId="2" borderId="20" xfId="0" applyNumberFormat="1" applyFill="1" applyBorder="1" applyAlignment="1">
      <alignment horizontal="center" vertical="center" wrapText="1"/>
    </xf>
    <xf numFmtId="0" fontId="0" fillId="0" borderId="52" xfId="0" applyBorder="1" applyAlignment="1">
      <alignment horizontal="left" vertical="center" wrapText="1"/>
    </xf>
    <xf numFmtId="0" fontId="0" fillId="0" borderId="0" xfId="0" applyAlignment="1">
      <alignment horizontal="left" vertical="center" wrapText="1"/>
    </xf>
    <xf numFmtId="0" fontId="4" fillId="0" borderId="1" xfId="0" applyFont="1" applyBorder="1" applyAlignment="1">
      <alignment horizontal="center" vertical="center"/>
    </xf>
    <xf numFmtId="0" fontId="4" fillId="0" borderId="3" xfId="0" applyFont="1" applyBorder="1" applyAlignment="1">
      <alignment horizontal="center" vertical="center"/>
    </xf>
    <xf numFmtId="0" fontId="4" fillId="0" borderId="2" xfId="0" applyFont="1" applyBorder="1" applyAlignment="1">
      <alignment horizontal="center" vertical="center"/>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1" xfId="0" applyBorder="1" applyAlignment="1">
      <alignment horizontal="center" vertical="center"/>
    </xf>
    <xf numFmtId="0" fontId="0" fillId="0" borderId="3" xfId="0" applyBorder="1" applyAlignment="1">
      <alignment horizontal="center" vertical="center"/>
    </xf>
    <xf numFmtId="0" fontId="0" fillId="0" borderId="2" xfId="0" applyBorder="1" applyAlignment="1">
      <alignment horizontal="center" vertical="center"/>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1" fillId="0" borderId="69" xfId="0" applyFont="1" applyBorder="1" applyAlignment="1">
      <alignment horizontal="center" vertical="center" wrapText="1"/>
    </xf>
    <xf numFmtId="0" fontId="1" fillId="0" borderId="70" xfId="0" applyFont="1" applyBorder="1" applyAlignment="1">
      <alignment horizontal="center" vertical="center" wrapText="1"/>
    </xf>
    <xf numFmtId="0" fontId="0" fillId="0" borderId="0" xfId="0" applyAlignment="1">
      <alignment horizontal="left" vertical="center"/>
    </xf>
  </cellXfs>
  <cellStyles count="1">
    <cellStyle name="Normal" xfId="0" builtinId="0"/>
  </cellStyles>
  <dxfs count="0"/>
  <tableStyles count="0" defaultTableStyle="TableStyleMedium2"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tiff"/><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jpeg"/><Relationship Id="rId1" Type="http://schemas.openxmlformats.org/officeDocument/2006/relationships/image" Target="../media/image2.tiff"/></Relationships>
</file>

<file path=xl/drawings/_rels/drawing3.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2.tiff"/></Relationships>
</file>

<file path=xl/drawings/_rels/drawing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5.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editAs="oneCell">
    <xdr:from>
      <xdr:col>0</xdr:col>
      <xdr:colOff>3229</xdr:colOff>
      <xdr:row>0</xdr:row>
      <xdr:rowOff>19372</xdr:rowOff>
    </xdr:from>
    <xdr:to>
      <xdr:col>1</xdr:col>
      <xdr:colOff>1418053</xdr:colOff>
      <xdr:row>0</xdr:row>
      <xdr:rowOff>1065508</xdr:rowOff>
    </xdr:to>
    <xdr:pic macro="[0]!mainPlanHotBit">
      <xdr:nvPicPr>
        <xdr:cNvPr id="3" name="Imagem 2">
          <a:extLst>
            <a:ext uri="{FF2B5EF4-FFF2-40B4-BE49-F238E27FC236}">
              <a16:creationId xmlns=""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 xmlns:a14="http://schemas.microsoft.com/office/drawing/2010/main" val="0"/>
            </a:ext>
          </a:extLst>
        </a:blip>
        <a:srcRect l="2927" t="29010" r="2549" b="23360"/>
        <a:stretch/>
      </xdr:blipFill>
      <xdr:spPr>
        <a:xfrm>
          <a:off x="3229" y="19372"/>
          <a:ext cx="2748324" cy="1046136"/>
        </a:xfrm>
        <a:prstGeom prst="rect">
          <a:avLst/>
        </a:prstGeom>
      </xdr:spPr>
    </xdr:pic>
    <xdr:clientData/>
  </xdr:twoCellAnchor>
  <xdr:twoCellAnchor editAs="oneCell">
    <xdr:from>
      <xdr:col>32</xdr:col>
      <xdr:colOff>209549</xdr:colOff>
      <xdr:row>0</xdr:row>
      <xdr:rowOff>76200</xdr:rowOff>
    </xdr:from>
    <xdr:to>
      <xdr:col>51</xdr:col>
      <xdr:colOff>171658</xdr:colOff>
      <xdr:row>2</xdr:row>
      <xdr:rowOff>329664</xdr:rowOff>
    </xdr:to>
    <xdr:pic>
      <xdr:nvPicPr>
        <xdr:cNvPr id="9" name="Imagem 8">
          <a:extLst>
            <a:ext uri="{FF2B5EF4-FFF2-40B4-BE49-F238E27FC236}">
              <a16:creationId xmlns="" xmlns:a16="http://schemas.microsoft.com/office/drawing/2014/main" id="{D48F7E0D-F726-4C72-8DEF-E1C0705FE3DB}"/>
            </a:ext>
          </a:extLst>
        </xdr:cNvPr>
        <xdr:cNvPicPr>
          <a:picLocks noChangeAspect="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tretch>
          <a:fillRect/>
        </a:stretch>
      </xdr:blipFill>
      <xdr:spPr>
        <a:xfrm>
          <a:off x="27050999" y="76200"/>
          <a:ext cx="11544509" cy="3467100"/>
        </a:xfrm>
        <a:prstGeom prst="rect">
          <a:avLst/>
        </a:prstGeom>
      </xdr:spPr>
    </xdr:pic>
    <xdr:clientData/>
  </xdr:twoCellAnchor>
  <xdr:twoCellAnchor editAs="oneCell">
    <xdr:from>
      <xdr:col>21</xdr:col>
      <xdr:colOff>13607</xdr:colOff>
      <xdr:row>0</xdr:row>
      <xdr:rowOff>13608</xdr:rowOff>
    </xdr:from>
    <xdr:to>
      <xdr:col>31</xdr:col>
      <xdr:colOff>432954</xdr:colOff>
      <xdr:row>3</xdr:row>
      <xdr:rowOff>12146</xdr:rowOff>
    </xdr:to>
    <xdr:pic>
      <xdr:nvPicPr>
        <xdr:cNvPr id="11" name="Imagem 10">
          <a:extLst>
            <a:ext uri="{FF2B5EF4-FFF2-40B4-BE49-F238E27FC236}">
              <a16:creationId xmlns="" xmlns:a16="http://schemas.microsoft.com/office/drawing/2014/main" id="{588435D5-F58A-4FE8-BA64-515E190E5492}"/>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 xmlns:a14="http://schemas.microsoft.com/office/drawing/2010/main" val="0"/>
            </a:ext>
          </a:extLst>
        </a:blip>
        <a:srcRect/>
        <a:stretch>
          <a:fillRect/>
        </a:stretch>
      </xdr:blipFill>
      <xdr:spPr bwMode="auto">
        <a:xfrm>
          <a:off x="20397107" y="13608"/>
          <a:ext cx="6480711" cy="3721947"/>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32</xdr:col>
      <xdr:colOff>250371</xdr:colOff>
      <xdr:row>0</xdr:row>
      <xdr:rowOff>117021</xdr:rowOff>
    </xdr:from>
    <xdr:to>
      <xdr:col>51</xdr:col>
      <xdr:colOff>212480</xdr:colOff>
      <xdr:row>2</xdr:row>
      <xdr:rowOff>374196</xdr:rowOff>
    </xdr:to>
    <xdr:pic>
      <xdr:nvPicPr>
        <xdr:cNvPr id="3" name="Imagem 2">
          <a:extLst>
            <a:ext uri="{FF2B5EF4-FFF2-40B4-BE49-F238E27FC236}">
              <a16:creationId xmlns="" xmlns:a16="http://schemas.microsoft.com/office/drawing/2014/main" id="{8F1C37CD-14F3-446D-B40D-F4B15F45136E}"/>
            </a:ext>
          </a:extLst>
        </xdr:cNvPr>
        <xdr:cNvPicPr>
          <a:picLocks noChangeAspect="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tretch>
          <a:fillRect/>
        </a:stretch>
      </xdr:blipFill>
      <xdr:spPr>
        <a:xfrm>
          <a:off x="27110871" y="117021"/>
          <a:ext cx="11596216" cy="3468461"/>
        </a:xfrm>
        <a:prstGeom prst="rect">
          <a:avLst/>
        </a:prstGeom>
      </xdr:spPr>
    </xdr:pic>
    <xdr:clientData/>
  </xdr:twoCellAnchor>
  <xdr:twoCellAnchor editAs="oneCell">
    <xdr:from>
      <xdr:col>0</xdr:col>
      <xdr:colOff>0</xdr:colOff>
      <xdr:row>0</xdr:row>
      <xdr:rowOff>0</xdr:rowOff>
    </xdr:from>
    <xdr:to>
      <xdr:col>1</xdr:col>
      <xdr:colOff>1289968</xdr:colOff>
      <xdr:row>1</xdr:row>
      <xdr:rowOff>0</xdr:rowOff>
    </xdr:to>
    <xdr:pic macro="[0]!mainPlanExpert">
      <xdr:nvPicPr>
        <xdr:cNvPr id="5" name="fancybox-img" descr="Gradiente Expert XP-800 keyboard">
          <a:extLst>
            <a:ext uri="{FF2B5EF4-FFF2-40B4-BE49-F238E27FC236}">
              <a16:creationId xmlns="" xmlns:a16="http://schemas.microsoft.com/office/drawing/2014/main" id="{8EFFEC57-1077-4EAA-87A8-2A5388D6CFE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 xmlns:a14="http://schemas.microsoft.com/office/drawing/2010/main" val="0"/>
            </a:ext>
          </a:extLst>
        </a:blip>
        <a:srcRect t="21331" b="22411"/>
        <a:stretch/>
      </xdr:blipFill>
      <xdr:spPr bwMode="auto">
        <a:xfrm>
          <a:off x="0" y="0"/>
          <a:ext cx="2623468" cy="1102179"/>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21</xdr:col>
      <xdr:colOff>13608</xdr:colOff>
      <xdr:row>0</xdr:row>
      <xdr:rowOff>27214</xdr:rowOff>
    </xdr:from>
    <xdr:to>
      <xdr:col>32</xdr:col>
      <xdr:colOff>237472</xdr:colOff>
      <xdr:row>3</xdr:row>
      <xdr:rowOff>0</xdr:rowOff>
    </xdr:to>
    <xdr:pic>
      <xdr:nvPicPr>
        <xdr:cNvPr id="7" name="Imagem 6">
          <a:extLst>
            <a:ext uri="{FF2B5EF4-FFF2-40B4-BE49-F238E27FC236}">
              <a16:creationId xmlns="" xmlns:a16="http://schemas.microsoft.com/office/drawing/2014/main" id="{2A841D49-AFCA-4147-9BF9-773E317FF439}"/>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 xmlns:a14="http://schemas.microsoft.com/office/drawing/2010/main" val="0"/>
            </a:ext>
          </a:extLst>
        </a:blip>
        <a:srcRect/>
        <a:stretch>
          <a:fillRect/>
        </a:stretch>
      </xdr:blipFill>
      <xdr:spPr bwMode="auto">
        <a:xfrm>
          <a:off x="20138572" y="27214"/>
          <a:ext cx="6959400" cy="3578679"/>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35</xdr:col>
      <xdr:colOff>495299</xdr:colOff>
      <xdr:row>0</xdr:row>
      <xdr:rowOff>0</xdr:rowOff>
    </xdr:from>
    <xdr:to>
      <xdr:col>54</xdr:col>
      <xdr:colOff>457408</xdr:colOff>
      <xdr:row>1</xdr:row>
      <xdr:rowOff>1713939</xdr:rowOff>
    </xdr:to>
    <xdr:pic>
      <xdr:nvPicPr>
        <xdr:cNvPr id="2" name="Imagem 1">
          <a:extLst>
            <a:ext uri="{FF2B5EF4-FFF2-40B4-BE49-F238E27FC236}">
              <a16:creationId xmlns="" xmlns:a16="http://schemas.microsoft.com/office/drawing/2014/main" id="{9BDC9839-A7FE-40B8-B79C-4E785D3A3EC5}"/>
            </a:ext>
          </a:extLst>
        </xdr:cNvPr>
        <xdr:cNvPicPr>
          <a:picLocks noChangeAspect="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tretch>
          <a:fillRect/>
        </a:stretch>
      </xdr:blipFill>
      <xdr:spPr>
        <a:xfrm>
          <a:off x="29192763" y="0"/>
          <a:ext cx="11596216" cy="3482868"/>
        </a:xfrm>
        <a:prstGeom prst="rect">
          <a:avLst/>
        </a:prstGeom>
      </xdr:spPr>
    </xdr:pic>
    <xdr:clientData/>
  </xdr:twoCellAnchor>
  <xdr:twoCellAnchor editAs="oneCell">
    <xdr:from>
      <xdr:col>0</xdr:col>
      <xdr:colOff>0</xdr:colOff>
      <xdr:row>0</xdr:row>
      <xdr:rowOff>0</xdr:rowOff>
    </xdr:from>
    <xdr:to>
      <xdr:col>1</xdr:col>
      <xdr:colOff>1368576</xdr:colOff>
      <xdr:row>0</xdr:row>
      <xdr:rowOff>1748118</xdr:rowOff>
    </xdr:to>
    <xdr:pic macro="[0]!mainPlanYourMSX">
      <xdr:nvPicPr>
        <xdr:cNvPr id="5" name="Imagem 4">
          <a:extLst>
            <a:ext uri="{FF2B5EF4-FFF2-40B4-BE49-F238E27FC236}">
              <a16:creationId xmlns="" xmlns:a16="http://schemas.microsoft.com/office/drawing/2014/main" id="{18BE116B-02A1-4E4D-A46C-C446390C5593}"/>
            </a:ext>
          </a:extLst>
        </xdr:cNvPr>
        <xdr:cNvPicPr>
          <a:picLocks noChangeAspect="1"/>
        </xdr:cNvPicPr>
      </xdr:nvPicPr>
      <xdr:blipFill>
        <a:blip xmlns:r="http://schemas.openxmlformats.org/officeDocument/2006/relationships" r:embed="rId2" cstate="print"/>
        <a:stretch>
          <a:fillRect/>
        </a:stretch>
      </xdr:blipFill>
      <xdr:spPr>
        <a:xfrm>
          <a:off x="0" y="0"/>
          <a:ext cx="2702076" cy="1748118"/>
        </a:xfrm>
        <a:prstGeom prst="rect">
          <a:avLst/>
        </a:prstGeom>
      </xdr:spPr>
    </xdr:pic>
    <xdr:clientData/>
  </xdr:twoCellAnchor>
  <xdr:twoCellAnchor>
    <xdr:from>
      <xdr:col>21</xdr:col>
      <xdr:colOff>30256</xdr:colOff>
      <xdr:row>0</xdr:row>
      <xdr:rowOff>19050</xdr:rowOff>
    </xdr:from>
    <xdr:to>
      <xdr:col>35</xdr:col>
      <xdr:colOff>468406</xdr:colOff>
      <xdr:row>3</xdr:row>
      <xdr:rowOff>66675</xdr:rowOff>
    </xdr:to>
    <xdr:grpSp>
      <xdr:nvGrpSpPr>
        <xdr:cNvPr id="11275" name="Group 11"/>
        <xdr:cNvGrpSpPr>
          <a:grpSpLocks noChangeAspect="1"/>
        </xdr:cNvGrpSpPr>
      </xdr:nvGrpSpPr>
      <xdr:grpSpPr bwMode="auto">
        <a:xfrm>
          <a:off x="20189638" y="19050"/>
          <a:ext cx="8909797" cy="4305860"/>
          <a:chOff x="2116" y="2"/>
          <a:chExt cx="942" cy="452"/>
        </a:xfrm>
      </xdr:grpSpPr>
      <xdr:sp macro="" textlink="">
        <xdr:nvSpPr>
          <xdr:cNvPr id="11274" name="AutoShape 10"/>
          <xdr:cNvSpPr>
            <a:spLocks noChangeAspect="1" noChangeArrowheads="1" noTextEdit="1"/>
          </xdr:cNvSpPr>
        </xdr:nvSpPr>
        <xdr:spPr bwMode="auto">
          <a:xfrm>
            <a:off x="2116" y="3"/>
            <a:ext cx="941" cy="444"/>
          </a:xfrm>
          <a:prstGeom prst="rect">
            <a:avLst/>
          </a:prstGeom>
          <a:noFill/>
          <a:ln w="9525">
            <a:noFill/>
            <a:miter lim="800000"/>
            <a:headEnd/>
            <a:tailEnd/>
          </a:ln>
        </xdr:spPr>
      </xdr:sp>
      <xdr:grpSp>
        <xdr:nvGrpSpPr>
          <xdr:cNvPr id="11476" name="Group 212"/>
          <xdr:cNvGrpSpPr>
            <a:grpSpLocks/>
          </xdr:cNvGrpSpPr>
        </xdr:nvGrpSpPr>
        <xdr:grpSpPr bwMode="auto">
          <a:xfrm>
            <a:off x="2138" y="4"/>
            <a:ext cx="906" cy="450"/>
            <a:chOff x="2138" y="4"/>
            <a:chExt cx="906" cy="450"/>
          </a:xfrm>
        </xdr:grpSpPr>
        <xdr:sp macro="" textlink="">
          <xdr:nvSpPr>
            <xdr:cNvPr id="11276" name="Rectangle 12"/>
            <xdr:cNvSpPr>
              <a:spLocks noChangeArrowheads="1"/>
            </xdr:cNvSpPr>
          </xdr:nvSpPr>
          <xdr:spPr bwMode="auto">
            <a:xfrm>
              <a:off x="2194" y="54"/>
              <a:ext cx="80" cy="50"/>
            </a:xfrm>
            <a:prstGeom prst="rect">
              <a:avLst/>
            </a:prstGeom>
            <a:solidFill>
              <a:srgbClr val="FFFFFF"/>
            </a:solidFill>
            <a:ln w="9525">
              <a:noFill/>
              <a:miter lim="800000"/>
              <a:headEnd/>
              <a:tailEnd/>
            </a:ln>
          </xdr:spPr>
        </xdr:sp>
        <xdr:sp macro="" textlink="">
          <xdr:nvSpPr>
            <xdr:cNvPr id="11277" name="Rectangle 13"/>
            <xdr:cNvSpPr>
              <a:spLocks noChangeArrowheads="1"/>
            </xdr:cNvSpPr>
          </xdr:nvSpPr>
          <xdr:spPr bwMode="auto">
            <a:xfrm>
              <a:off x="2273" y="298"/>
              <a:ext cx="79" cy="50"/>
            </a:xfrm>
            <a:prstGeom prst="rect">
              <a:avLst/>
            </a:prstGeom>
            <a:solidFill>
              <a:srgbClr val="FFFFFF"/>
            </a:solidFill>
            <a:ln w="9525">
              <a:noFill/>
              <a:miter lim="800000"/>
              <a:headEnd/>
              <a:tailEnd/>
            </a:ln>
          </xdr:spPr>
        </xdr:sp>
        <xdr:sp macro="" textlink="">
          <xdr:nvSpPr>
            <xdr:cNvPr id="11278" name="Rectangle 14"/>
            <xdr:cNvSpPr>
              <a:spLocks noChangeArrowheads="1"/>
            </xdr:cNvSpPr>
          </xdr:nvSpPr>
          <xdr:spPr bwMode="auto">
            <a:xfrm>
              <a:off x="2194" y="347"/>
              <a:ext cx="80" cy="50"/>
            </a:xfrm>
            <a:prstGeom prst="rect">
              <a:avLst/>
            </a:prstGeom>
            <a:solidFill>
              <a:srgbClr val="FFFF00"/>
            </a:solidFill>
            <a:ln w="9525">
              <a:noFill/>
              <a:miter lim="800000"/>
              <a:headEnd/>
              <a:tailEnd/>
            </a:ln>
          </xdr:spPr>
        </xdr:sp>
        <xdr:sp macro="" textlink="">
          <xdr:nvSpPr>
            <xdr:cNvPr id="11279" name="Rectangle 15"/>
            <xdr:cNvSpPr>
              <a:spLocks noChangeArrowheads="1"/>
            </xdr:cNvSpPr>
          </xdr:nvSpPr>
          <xdr:spPr bwMode="auto">
            <a:xfrm>
              <a:off x="2273" y="396"/>
              <a:ext cx="79" cy="51"/>
            </a:xfrm>
            <a:prstGeom prst="rect">
              <a:avLst/>
            </a:prstGeom>
            <a:solidFill>
              <a:srgbClr val="FFFFFF"/>
            </a:solidFill>
            <a:ln w="9525">
              <a:noFill/>
              <a:miter lim="800000"/>
              <a:headEnd/>
              <a:tailEnd/>
            </a:ln>
          </xdr:spPr>
        </xdr:sp>
        <xdr:sp macro="" textlink="">
          <xdr:nvSpPr>
            <xdr:cNvPr id="11280" name="Line 16"/>
            <xdr:cNvSpPr>
              <a:spLocks noChangeShapeType="1"/>
            </xdr:cNvSpPr>
          </xdr:nvSpPr>
          <xdr:spPr bwMode="auto">
            <a:xfrm>
              <a:off x="2196" y="447"/>
              <a:ext cx="7" cy="1"/>
            </a:xfrm>
            <a:prstGeom prst="line">
              <a:avLst/>
            </a:prstGeom>
            <a:noFill/>
            <a:ln w="0">
              <a:solidFill>
                <a:srgbClr val="008000"/>
              </a:solidFill>
              <a:prstDash val="solid"/>
              <a:round/>
              <a:headEnd/>
              <a:tailEnd/>
            </a:ln>
          </xdr:spPr>
        </xdr:sp>
        <xdr:sp macro="" textlink="">
          <xdr:nvSpPr>
            <xdr:cNvPr id="11281" name="Rectangle 17"/>
            <xdr:cNvSpPr>
              <a:spLocks noChangeArrowheads="1"/>
            </xdr:cNvSpPr>
          </xdr:nvSpPr>
          <xdr:spPr bwMode="auto">
            <a:xfrm>
              <a:off x="2196" y="447"/>
              <a:ext cx="7" cy="1"/>
            </a:xfrm>
            <a:prstGeom prst="rect">
              <a:avLst/>
            </a:prstGeom>
            <a:solidFill>
              <a:srgbClr val="008000"/>
            </a:solidFill>
            <a:ln w="9525">
              <a:noFill/>
              <a:miter lim="800000"/>
              <a:headEnd/>
              <a:tailEnd/>
            </a:ln>
          </xdr:spPr>
        </xdr:sp>
        <xdr:sp macro="" textlink="">
          <xdr:nvSpPr>
            <xdr:cNvPr id="11282" name="Line 18"/>
            <xdr:cNvSpPr>
              <a:spLocks noChangeShapeType="1"/>
            </xdr:cNvSpPr>
          </xdr:nvSpPr>
          <xdr:spPr bwMode="auto">
            <a:xfrm>
              <a:off x="2196" y="448"/>
              <a:ext cx="6" cy="1"/>
            </a:xfrm>
            <a:prstGeom prst="line">
              <a:avLst/>
            </a:prstGeom>
            <a:noFill/>
            <a:ln w="0">
              <a:solidFill>
                <a:srgbClr val="008000"/>
              </a:solidFill>
              <a:prstDash val="solid"/>
              <a:round/>
              <a:headEnd/>
              <a:tailEnd/>
            </a:ln>
          </xdr:spPr>
        </xdr:sp>
        <xdr:sp macro="" textlink="">
          <xdr:nvSpPr>
            <xdr:cNvPr id="11283" name="Rectangle 19"/>
            <xdr:cNvSpPr>
              <a:spLocks noChangeArrowheads="1"/>
            </xdr:cNvSpPr>
          </xdr:nvSpPr>
          <xdr:spPr bwMode="auto">
            <a:xfrm>
              <a:off x="2196" y="448"/>
              <a:ext cx="6" cy="1"/>
            </a:xfrm>
            <a:prstGeom prst="rect">
              <a:avLst/>
            </a:prstGeom>
            <a:solidFill>
              <a:srgbClr val="008000"/>
            </a:solidFill>
            <a:ln w="9525">
              <a:noFill/>
              <a:miter lim="800000"/>
              <a:headEnd/>
              <a:tailEnd/>
            </a:ln>
          </xdr:spPr>
        </xdr:sp>
        <xdr:sp macro="" textlink="">
          <xdr:nvSpPr>
            <xdr:cNvPr id="11284" name="Line 20"/>
            <xdr:cNvSpPr>
              <a:spLocks noChangeShapeType="1"/>
            </xdr:cNvSpPr>
          </xdr:nvSpPr>
          <xdr:spPr bwMode="auto">
            <a:xfrm>
              <a:off x="2196" y="449"/>
              <a:ext cx="4" cy="1"/>
            </a:xfrm>
            <a:prstGeom prst="line">
              <a:avLst/>
            </a:prstGeom>
            <a:noFill/>
            <a:ln w="0">
              <a:solidFill>
                <a:srgbClr val="008000"/>
              </a:solidFill>
              <a:prstDash val="solid"/>
              <a:round/>
              <a:headEnd/>
              <a:tailEnd/>
            </a:ln>
          </xdr:spPr>
        </xdr:sp>
        <xdr:sp macro="" textlink="">
          <xdr:nvSpPr>
            <xdr:cNvPr id="11285" name="Rectangle 21"/>
            <xdr:cNvSpPr>
              <a:spLocks noChangeArrowheads="1"/>
            </xdr:cNvSpPr>
          </xdr:nvSpPr>
          <xdr:spPr bwMode="auto">
            <a:xfrm>
              <a:off x="2196" y="449"/>
              <a:ext cx="4" cy="2"/>
            </a:xfrm>
            <a:prstGeom prst="rect">
              <a:avLst/>
            </a:prstGeom>
            <a:solidFill>
              <a:srgbClr val="008000"/>
            </a:solidFill>
            <a:ln w="9525">
              <a:noFill/>
              <a:miter lim="800000"/>
              <a:headEnd/>
              <a:tailEnd/>
            </a:ln>
          </xdr:spPr>
        </xdr:sp>
        <xdr:sp macro="" textlink="">
          <xdr:nvSpPr>
            <xdr:cNvPr id="11286" name="Line 22"/>
            <xdr:cNvSpPr>
              <a:spLocks noChangeShapeType="1"/>
            </xdr:cNvSpPr>
          </xdr:nvSpPr>
          <xdr:spPr bwMode="auto">
            <a:xfrm>
              <a:off x="2196" y="451"/>
              <a:ext cx="3" cy="1"/>
            </a:xfrm>
            <a:prstGeom prst="line">
              <a:avLst/>
            </a:prstGeom>
            <a:noFill/>
            <a:ln w="0">
              <a:solidFill>
                <a:srgbClr val="008000"/>
              </a:solidFill>
              <a:prstDash val="solid"/>
              <a:round/>
              <a:headEnd/>
              <a:tailEnd/>
            </a:ln>
          </xdr:spPr>
        </xdr:sp>
        <xdr:sp macro="" textlink="">
          <xdr:nvSpPr>
            <xdr:cNvPr id="11287" name="Rectangle 23"/>
            <xdr:cNvSpPr>
              <a:spLocks noChangeArrowheads="1"/>
            </xdr:cNvSpPr>
          </xdr:nvSpPr>
          <xdr:spPr bwMode="auto">
            <a:xfrm>
              <a:off x="2196" y="451"/>
              <a:ext cx="3" cy="1"/>
            </a:xfrm>
            <a:prstGeom prst="rect">
              <a:avLst/>
            </a:prstGeom>
            <a:solidFill>
              <a:srgbClr val="008000"/>
            </a:solidFill>
            <a:ln w="9525">
              <a:noFill/>
              <a:miter lim="800000"/>
              <a:headEnd/>
              <a:tailEnd/>
            </a:ln>
          </xdr:spPr>
        </xdr:sp>
        <xdr:sp macro="" textlink="">
          <xdr:nvSpPr>
            <xdr:cNvPr id="11288" name="Line 24"/>
            <xdr:cNvSpPr>
              <a:spLocks noChangeShapeType="1"/>
            </xdr:cNvSpPr>
          </xdr:nvSpPr>
          <xdr:spPr bwMode="auto">
            <a:xfrm>
              <a:off x="2196" y="452"/>
              <a:ext cx="2" cy="1"/>
            </a:xfrm>
            <a:prstGeom prst="line">
              <a:avLst/>
            </a:prstGeom>
            <a:noFill/>
            <a:ln w="0">
              <a:solidFill>
                <a:srgbClr val="008000"/>
              </a:solidFill>
              <a:prstDash val="solid"/>
              <a:round/>
              <a:headEnd/>
              <a:tailEnd/>
            </a:ln>
          </xdr:spPr>
        </xdr:sp>
        <xdr:sp macro="" textlink="">
          <xdr:nvSpPr>
            <xdr:cNvPr id="11289" name="Rectangle 25"/>
            <xdr:cNvSpPr>
              <a:spLocks noChangeArrowheads="1"/>
            </xdr:cNvSpPr>
          </xdr:nvSpPr>
          <xdr:spPr bwMode="auto">
            <a:xfrm>
              <a:off x="2196" y="452"/>
              <a:ext cx="2" cy="1"/>
            </a:xfrm>
            <a:prstGeom prst="rect">
              <a:avLst/>
            </a:prstGeom>
            <a:solidFill>
              <a:srgbClr val="008000"/>
            </a:solidFill>
            <a:ln w="9525">
              <a:noFill/>
              <a:miter lim="800000"/>
              <a:headEnd/>
              <a:tailEnd/>
            </a:ln>
          </xdr:spPr>
        </xdr:sp>
        <xdr:sp macro="" textlink="">
          <xdr:nvSpPr>
            <xdr:cNvPr id="11290" name="Line 26"/>
            <xdr:cNvSpPr>
              <a:spLocks noChangeShapeType="1"/>
            </xdr:cNvSpPr>
          </xdr:nvSpPr>
          <xdr:spPr bwMode="auto">
            <a:xfrm>
              <a:off x="2196" y="453"/>
              <a:ext cx="1" cy="1"/>
            </a:xfrm>
            <a:prstGeom prst="line">
              <a:avLst/>
            </a:prstGeom>
            <a:noFill/>
            <a:ln w="0">
              <a:solidFill>
                <a:srgbClr val="008000"/>
              </a:solidFill>
              <a:prstDash val="solid"/>
              <a:round/>
              <a:headEnd/>
              <a:tailEnd/>
            </a:ln>
          </xdr:spPr>
        </xdr:sp>
        <xdr:sp macro="" textlink="">
          <xdr:nvSpPr>
            <xdr:cNvPr id="11291" name="Rectangle 27"/>
            <xdr:cNvSpPr>
              <a:spLocks noChangeArrowheads="1"/>
            </xdr:cNvSpPr>
          </xdr:nvSpPr>
          <xdr:spPr bwMode="auto">
            <a:xfrm>
              <a:off x="2196" y="453"/>
              <a:ext cx="1" cy="1"/>
            </a:xfrm>
            <a:prstGeom prst="rect">
              <a:avLst/>
            </a:prstGeom>
            <a:solidFill>
              <a:srgbClr val="008000"/>
            </a:solidFill>
            <a:ln w="9525">
              <a:noFill/>
              <a:miter lim="800000"/>
              <a:headEnd/>
              <a:tailEnd/>
            </a:ln>
          </xdr:spPr>
        </xdr:sp>
        <xdr:sp macro="" textlink="">
          <xdr:nvSpPr>
            <xdr:cNvPr id="11292" name="Line 28"/>
            <xdr:cNvSpPr>
              <a:spLocks noChangeShapeType="1"/>
            </xdr:cNvSpPr>
          </xdr:nvSpPr>
          <xdr:spPr bwMode="auto">
            <a:xfrm>
              <a:off x="2274" y="447"/>
              <a:ext cx="7" cy="1"/>
            </a:xfrm>
            <a:prstGeom prst="line">
              <a:avLst/>
            </a:prstGeom>
            <a:noFill/>
            <a:ln w="0">
              <a:solidFill>
                <a:srgbClr val="008000"/>
              </a:solidFill>
              <a:prstDash val="solid"/>
              <a:round/>
              <a:headEnd/>
              <a:tailEnd/>
            </a:ln>
          </xdr:spPr>
        </xdr:sp>
        <xdr:sp macro="" textlink="">
          <xdr:nvSpPr>
            <xdr:cNvPr id="11293" name="Rectangle 29"/>
            <xdr:cNvSpPr>
              <a:spLocks noChangeArrowheads="1"/>
            </xdr:cNvSpPr>
          </xdr:nvSpPr>
          <xdr:spPr bwMode="auto">
            <a:xfrm>
              <a:off x="2274" y="447"/>
              <a:ext cx="7" cy="1"/>
            </a:xfrm>
            <a:prstGeom prst="rect">
              <a:avLst/>
            </a:prstGeom>
            <a:solidFill>
              <a:srgbClr val="008000"/>
            </a:solidFill>
            <a:ln w="9525">
              <a:noFill/>
              <a:miter lim="800000"/>
              <a:headEnd/>
              <a:tailEnd/>
            </a:ln>
          </xdr:spPr>
        </xdr:sp>
        <xdr:sp macro="" textlink="">
          <xdr:nvSpPr>
            <xdr:cNvPr id="11294" name="Line 30"/>
            <xdr:cNvSpPr>
              <a:spLocks noChangeShapeType="1"/>
            </xdr:cNvSpPr>
          </xdr:nvSpPr>
          <xdr:spPr bwMode="auto">
            <a:xfrm>
              <a:off x="2274" y="448"/>
              <a:ext cx="6" cy="1"/>
            </a:xfrm>
            <a:prstGeom prst="line">
              <a:avLst/>
            </a:prstGeom>
            <a:noFill/>
            <a:ln w="0">
              <a:solidFill>
                <a:srgbClr val="008000"/>
              </a:solidFill>
              <a:prstDash val="solid"/>
              <a:round/>
              <a:headEnd/>
              <a:tailEnd/>
            </a:ln>
          </xdr:spPr>
        </xdr:sp>
        <xdr:sp macro="" textlink="">
          <xdr:nvSpPr>
            <xdr:cNvPr id="11295" name="Rectangle 31"/>
            <xdr:cNvSpPr>
              <a:spLocks noChangeArrowheads="1"/>
            </xdr:cNvSpPr>
          </xdr:nvSpPr>
          <xdr:spPr bwMode="auto">
            <a:xfrm>
              <a:off x="2274" y="448"/>
              <a:ext cx="6" cy="1"/>
            </a:xfrm>
            <a:prstGeom prst="rect">
              <a:avLst/>
            </a:prstGeom>
            <a:solidFill>
              <a:srgbClr val="008000"/>
            </a:solidFill>
            <a:ln w="9525">
              <a:noFill/>
              <a:miter lim="800000"/>
              <a:headEnd/>
              <a:tailEnd/>
            </a:ln>
          </xdr:spPr>
        </xdr:sp>
        <xdr:sp macro="" textlink="">
          <xdr:nvSpPr>
            <xdr:cNvPr id="11296" name="Line 32"/>
            <xdr:cNvSpPr>
              <a:spLocks noChangeShapeType="1"/>
            </xdr:cNvSpPr>
          </xdr:nvSpPr>
          <xdr:spPr bwMode="auto">
            <a:xfrm>
              <a:off x="2274" y="449"/>
              <a:ext cx="5" cy="1"/>
            </a:xfrm>
            <a:prstGeom prst="line">
              <a:avLst/>
            </a:prstGeom>
            <a:noFill/>
            <a:ln w="0">
              <a:solidFill>
                <a:srgbClr val="008000"/>
              </a:solidFill>
              <a:prstDash val="solid"/>
              <a:round/>
              <a:headEnd/>
              <a:tailEnd/>
            </a:ln>
          </xdr:spPr>
        </xdr:sp>
        <xdr:sp macro="" textlink="">
          <xdr:nvSpPr>
            <xdr:cNvPr id="11297" name="Rectangle 33"/>
            <xdr:cNvSpPr>
              <a:spLocks noChangeArrowheads="1"/>
            </xdr:cNvSpPr>
          </xdr:nvSpPr>
          <xdr:spPr bwMode="auto">
            <a:xfrm>
              <a:off x="2274" y="449"/>
              <a:ext cx="5" cy="2"/>
            </a:xfrm>
            <a:prstGeom prst="rect">
              <a:avLst/>
            </a:prstGeom>
            <a:solidFill>
              <a:srgbClr val="008000"/>
            </a:solidFill>
            <a:ln w="9525">
              <a:noFill/>
              <a:miter lim="800000"/>
              <a:headEnd/>
              <a:tailEnd/>
            </a:ln>
          </xdr:spPr>
        </xdr:sp>
        <xdr:sp macro="" textlink="">
          <xdr:nvSpPr>
            <xdr:cNvPr id="11298" name="Line 34"/>
            <xdr:cNvSpPr>
              <a:spLocks noChangeShapeType="1"/>
            </xdr:cNvSpPr>
          </xdr:nvSpPr>
          <xdr:spPr bwMode="auto">
            <a:xfrm>
              <a:off x="2274" y="451"/>
              <a:ext cx="4" cy="1"/>
            </a:xfrm>
            <a:prstGeom prst="line">
              <a:avLst/>
            </a:prstGeom>
            <a:noFill/>
            <a:ln w="0">
              <a:solidFill>
                <a:srgbClr val="008000"/>
              </a:solidFill>
              <a:prstDash val="solid"/>
              <a:round/>
              <a:headEnd/>
              <a:tailEnd/>
            </a:ln>
          </xdr:spPr>
        </xdr:sp>
        <xdr:sp macro="" textlink="">
          <xdr:nvSpPr>
            <xdr:cNvPr id="11299" name="Rectangle 35"/>
            <xdr:cNvSpPr>
              <a:spLocks noChangeArrowheads="1"/>
            </xdr:cNvSpPr>
          </xdr:nvSpPr>
          <xdr:spPr bwMode="auto">
            <a:xfrm>
              <a:off x="2274" y="451"/>
              <a:ext cx="4" cy="1"/>
            </a:xfrm>
            <a:prstGeom prst="rect">
              <a:avLst/>
            </a:prstGeom>
            <a:solidFill>
              <a:srgbClr val="008000"/>
            </a:solidFill>
            <a:ln w="9525">
              <a:noFill/>
              <a:miter lim="800000"/>
              <a:headEnd/>
              <a:tailEnd/>
            </a:ln>
          </xdr:spPr>
        </xdr:sp>
        <xdr:sp macro="" textlink="">
          <xdr:nvSpPr>
            <xdr:cNvPr id="11300" name="Line 36"/>
            <xdr:cNvSpPr>
              <a:spLocks noChangeShapeType="1"/>
            </xdr:cNvSpPr>
          </xdr:nvSpPr>
          <xdr:spPr bwMode="auto">
            <a:xfrm>
              <a:off x="2274" y="452"/>
              <a:ext cx="2" cy="1"/>
            </a:xfrm>
            <a:prstGeom prst="line">
              <a:avLst/>
            </a:prstGeom>
            <a:noFill/>
            <a:ln w="0">
              <a:solidFill>
                <a:srgbClr val="008000"/>
              </a:solidFill>
              <a:prstDash val="solid"/>
              <a:round/>
              <a:headEnd/>
              <a:tailEnd/>
            </a:ln>
          </xdr:spPr>
        </xdr:sp>
        <xdr:sp macro="" textlink="">
          <xdr:nvSpPr>
            <xdr:cNvPr id="11301" name="Rectangle 37"/>
            <xdr:cNvSpPr>
              <a:spLocks noChangeArrowheads="1"/>
            </xdr:cNvSpPr>
          </xdr:nvSpPr>
          <xdr:spPr bwMode="auto">
            <a:xfrm>
              <a:off x="2274" y="452"/>
              <a:ext cx="2" cy="1"/>
            </a:xfrm>
            <a:prstGeom prst="rect">
              <a:avLst/>
            </a:prstGeom>
            <a:solidFill>
              <a:srgbClr val="008000"/>
            </a:solidFill>
            <a:ln w="9525">
              <a:noFill/>
              <a:miter lim="800000"/>
              <a:headEnd/>
              <a:tailEnd/>
            </a:ln>
          </xdr:spPr>
        </xdr:sp>
        <xdr:sp macro="" textlink="">
          <xdr:nvSpPr>
            <xdr:cNvPr id="11302" name="Line 38"/>
            <xdr:cNvSpPr>
              <a:spLocks noChangeShapeType="1"/>
            </xdr:cNvSpPr>
          </xdr:nvSpPr>
          <xdr:spPr bwMode="auto">
            <a:xfrm>
              <a:off x="2274" y="453"/>
              <a:ext cx="1" cy="1"/>
            </a:xfrm>
            <a:prstGeom prst="line">
              <a:avLst/>
            </a:prstGeom>
            <a:noFill/>
            <a:ln w="0">
              <a:solidFill>
                <a:srgbClr val="008000"/>
              </a:solidFill>
              <a:prstDash val="solid"/>
              <a:round/>
              <a:headEnd/>
              <a:tailEnd/>
            </a:ln>
          </xdr:spPr>
        </xdr:sp>
        <xdr:sp macro="" textlink="">
          <xdr:nvSpPr>
            <xdr:cNvPr id="11303" name="Rectangle 39"/>
            <xdr:cNvSpPr>
              <a:spLocks noChangeArrowheads="1"/>
            </xdr:cNvSpPr>
          </xdr:nvSpPr>
          <xdr:spPr bwMode="auto">
            <a:xfrm>
              <a:off x="2274" y="453"/>
              <a:ext cx="1" cy="1"/>
            </a:xfrm>
            <a:prstGeom prst="rect">
              <a:avLst/>
            </a:prstGeom>
            <a:solidFill>
              <a:srgbClr val="008000"/>
            </a:solidFill>
            <a:ln w="9525">
              <a:noFill/>
              <a:miter lim="800000"/>
              <a:headEnd/>
              <a:tailEnd/>
            </a:ln>
          </xdr:spPr>
        </xdr:sp>
        <xdr:sp macro="" textlink="">
          <xdr:nvSpPr>
            <xdr:cNvPr id="11304" name="Line 40"/>
            <xdr:cNvSpPr>
              <a:spLocks noChangeShapeType="1"/>
            </xdr:cNvSpPr>
          </xdr:nvSpPr>
          <xdr:spPr bwMode="auto">
            <a:xfrm>
              <a:off x="2352" y="447"/>
              <a:ext cx="8" cy="1"/>
            </a:xfrm>
            <a:prstGeom prst="line">
              <a:avLst/>
            </a:prstGeom>
            <a:noFill/>
            <a:ln w="0">
              <a:solidFill>
                <a:srgbClr val="008000"/>
              </a:solidFill>
              <a:prstDash val="solid"/>
              <a:round/>
              <a:headEnd/>
              <a:tailEnd/>
            </a:ln>
          </xdr:spPr>
        </xdr:sp>
        <xdr:sp macro="" textlink="">
          <xdr:nvSpPr>
            <xdr:cNvPr id="11305" name="Rectangle 41"/>
            <xdr:cNvSpPr>
              <a:spLocks noChangeArrowheads="1"/>
            </xdr:cNvSpPr>
          </xdr:nvSpPr>
          <xdr:spPr bwMode="auto">
            <a:xfrm>
              <a:off x="2352" y="447"/>
              <a:ext cx="8" cy="1"/>
            </a:xfrm>
            <a:prstGeom prst="rect">
              <a:avLst/>
            </a:prstGeom>
            <a:solidFill>
              <a:srgbClr val="008000"/>
            </a:solidFill>
            <a:ln w="9525">
              <a:noFill/>
              <a:miter lim="800000"/>
              <a:headEnd/>
              <a:tailEnd/>
            </a:ln>
          </xdr:spPr>
        </xdr:sp>
        <xdr:sp macro="" textlink="">
          <xdr:nvSpPr>
            <xdr:cNvPr id="11306" name="Line 42"/>
            <xdr:cNvSpPr>
              <a:spLocks noChangeShapeType="1"/>
            </xdr:cNvSpPr>
          </xdr:nvSpPr>
          <xdr:spPr bwMode="auto">
            <a:xfrm>
              <a:off x="2352" y="448"/>
              <a:ext cx="6" cy="1"/>
            </a:xfrm>
            <a:prstGeom prst="line">
              <a:avLst/>
            </a:prstGeom>
            <a:noFill/>
            <a:ln w="0">
              <a:solidFill>
                <a:srgbClr val="008000"/>
              </a:solidFill>
              <a:prstDash val="solid"/>
              <a:round/>
              <a:headEnd/>
              <a:tailEnd/>
            </a:ln>
          </xdr:spPr>
        </xdr:sp>
        <xdr:sp macro="" textlink="">
          <xdr:nvSpPr>
            <xdr:cNvPr id="11307" name="Rectangle 43"/>
            <xdr:cNvSpPr>
              <a:spLocks noChangeArrowheads="1"/>
            </xdr:cNvSpPr>
          </xdr:nvSpPr>
          <xdr:spPr bwMode="auto">
            <a:xfrm>
              <a:off x="2352" y="448"/>
              <a:ext cx="6" cy="1"/>
            </a:xfrm>
            <a:prstGeom prst="rect">
              <a:avLst/>
            </a:prstGeom>
            <a:solidFill>
              <a:srgbClr val="008000"/>
            </a:solidFill>
            <a:ln w="9525">
              <a:noFill/>
              <a:miter lim="800000"/>
              <a:headEnd/>
              <a:tailEnd/>
            </a:ln>
          </xdr:spPr>
        </xdr:sp>
        <xdr:sp macro="" textlink="">
          <xdr:nvSpPr>
            <xdr:cNvPr id="11308" name="Line 44"/>
            <xdr:cNvSpPr>
              <a:spLocks noChangeShapeType="1"/>
            </xdr:cNvSpPr>
          </xdr:nvSpPr>
          <xdr:spPr bwMode="auto">
            <a:xfrm>
              <a:off x="2352" y="449"/>
              <a:ext cx="5" cy="1"/>
            </a:xfrm>
            <a:prstGeom prst="line">
              <a:avLst/>
            </a:prstGeom>
            <a:noFill/>
            <a:ln w="0">
              <a:solidFill>
                <a:srgbClr val="008000"/>
              </a:solidFill>
              <a:prstDash val="solid"/>
              <a:round/>
              <a:headEnd/>
              <a:tailEnd/>
            </a:ln>
          </xdr:spPr>
        </xdr:sp>
        <xdr:sp macro="" textlink="">
          <xdr:nvSpPr>
            <xdr:cNvPr id="11309" name="Rectangle 45"/>
            <xdr:cNvSpPr>
              <a:spLocks noChangeArrowheads="1"/>
            </xdr:cNvSpPr>
          </xdr:nvSpPr>
          <xdr:spPr bwMode="auto">
            <a:xfrm>
              <a:off x="2352" y="449"/>
              <a:ext cx="5" cy="2"/>
            </a:xfrm>
            <a:prstGeom prst="rect">
              <a:avLst/>
            </a:prstGeom>
            <a:solidFill>
              <a:srgbClr val="008000"/>
            </a:solidFill>
            <a:ln w="9525">
              <a:noFill/>
              <a:miter lim="800000"/>
              <a:headEnd/>
              <a:tailEnd/>
            </a:ln>
          </xdr:spPr>
        </xdr:sp>
        <xdr:sp macro="" textlink="">
          <xdr:nvSpPr>
            <xdr:cNvPr id="11310" name="Line 46"/>
            <xdr:cNvSpPr>
              <a:spLocks noChangeShapeType="1"/>
            </xdr:cNvSpPr>
          </xdr:nvSpPr>
          <xdr:spPr bwMode="auto">
            <a:xfrm>
              <a:off x="2352" y="451"/>
              <a:ext cx="4" cy="1"/>
            </a:xfrm>
            <a:prstGeom prst="line">
              <a:avLst/>
            </a:prstGeom>
            <a:noFill/>
            <a:ln w="0">
              <a:solidFill>
                <a:srgbClr val="008000"/>
              </a:solidFill>
              <a:prstDash val="solid"/>
              <a:round/>
              <a:headEnd/>
              <a:tailEnd/>
            </a:ln>
          </xdr:spPr>
        </xdr:sp>
        <xdr:sp macro="" textlink="">
          <xdr:nvSpPr>
            <xdr:cNvPr id="11311" name="Rectangle 47"/>
            <xdr:cNvSpPr>
              <a:spLocks noChangeArrowheads="1"/>
            </xdr:cNvSpPr>
          </xdr:nvSpPr>
          <xdr:spPr bwMode="auto">
            <a:xfrm>
              <a:off x="2352" y="451"/>
              <a:ext cx="4" cy="1"/>
            </a:xfrm>
            <a:prstGeom prst="rect">
              <a:avLst/>
            </a:prstGeom>
            <a:solidFill>
              <a:srgbClr val="008000"/>
            </a:solidFill>
            <a:ln w="9525">
              <a:noFill/>
              <a:miter lim="800000"/>
              <a:headEnd/>
              <a:tailEnd/>
            </a:ln>
          </xdr:spPr>
        </xdr:sp>
        <xdr:sp macro="" textlink="">
          <xdr:nvSpPr>
            <xdr:cNvPr id="11312" name="Line 48"/>
            <xdr:cNvSpPr>
              <a:spLocks noChangeShapeType="1"/>
            </xdr:cNvSpPr>
          </xdr:nvSpPr>
          <xdr:spPr bwMode="auto">
            <a:xfrm>
              <a:off x="2352" y="452"/>
              <a:ext cx="3" cy="1"/>
            </a:xfrm>
            <a:prstGeom prst="line">
              <a:avLst/>
            </a:prstGeom>
            <a:noFill/>
            <a:ln w="0">
              <a:solidFill>
                <a:srgbClr val="008000"/>
              </a:solidFill>
              <a:prstDash val="solid"/>
              <a:round/>
              <a:headEnd/>
              <a:tailEnd/>
            </a:ln>
          </xdr:spPr>
        </xdr:sp>
        <xdr:sp macro="" textlink="">
          <xdr:nvSpPr>
            <xdr:cNvPr id="11313" name="Rectangle 49"/>
            <xdr:cNvSpPr>
              <a:spLocks noChangeArrowheads="1"/>
            </xdr:cNvSpPr>
          </xdr:nvSpPr>
          <xdr:spPr bwMode="auto">
            <a:xfrm>
              <a:off x="2352" y="452"/>
              <a:ext cx="3" cy="1"/>
            </a:xfrm>
            <a:prstGeom prst="rect">
              <a:avLst/>
            </a:prstGeom>
            <a:solidFill>
              <a:srgbClr val="008000"/>
            </a:solidFill>
            <a:ln w="9525">
              <a:noFill/>
              <a:miter lim="800000"/>
              <a:headEnd/>
              <a:tailEnd/>
            </a:ln>
          </xdr:spPr>
        </xdr:sp>
        <xdr:sp macro="" textlink="">
          <xdr:nvSpPr>
            <xdr:cNvPr id="11314" name="Line 50"/>
            <xdr:cNvSpPr>
              <a:spLocks noChangeShapeType="1"/>
            </xdr:cNvSpPr>
          </xdr:nvSpPr>
          <xdr:spPr bwMode="auto">
            <a:xfrm>
              <a:off x="2352" y="453"/>
              <a:ext cx="1" cy="1"/>
            </a:xfrm>
            <a:prstGeom prst="line">
              <a:avLst/>
            </a:prstGeom>
            <a:noFill/>
            <a:ln w="0">
              <a:solidFill>
                <a:srgbClr val="008000"/>
              </a:solidFill>
              <a:prstDash val="solid"/>
              <a:round/>
              <a:headEnd/>
              <a:tailEnd/>
            </a:ln>
          </xdr:spPr>
        </xdr:sp>
        <xdr:sp macro="" textlink="">
          <xdr:nvSpPr>
            <xdr:cNvPr id="11315" name="Rectangle 51"/>
            <xdr:cNvSpPr>
              <a:spLocks noChangeArrowheads="1"/>
            </xdr:cNvSpPr>
          </xdr:nvSpPr>
          <xdr:spPr bwMode="auto">
            <a:xfrm>
              <a:off x="2352" y="453"/>
              <a:ext cx="1" cy="1"/>
            </a:xfrm>
            <a:prstGeom prst="rect">
              <a:avLst/>
            </a:prstGeom>
            <a:solidFill>
              <a:srgbClr val="008000"/>
            </a:solidFill>
            <a:ln w="9525">
              <a:noFill/>
              <a:miter lim="800000"/>
              <a:headEnd/>
              <a:tailEnd/>
            </a:ln>
          </xdr:spPr>
        </xdr:sp>
        <xdr:sp macro="" textlink="">
          <xdr:nvSpPr>
            <xdr:cNvPr id="11316" name="Line 52"/>
            <xdr:cNvSpPr>
              <a:spLocks noChangeShapeType="1"/>
            </xdr:cNvSpPr>
          </xdr:nvSpPr>
          <xdr:spPr bwMode="auto">
            <a:xfrm>
              <a:off x="2430" y="447"/>
              <a:ext cx="8" cy="1"/>
            </a:xfrm>
            <a:prstGeom prst="line">
              <a:avLst/>
            </a:prstGeom>
            <a:noFill/>
            <a:ln w="0">
              <a:solidFill>
                <a:srgbClr val="008000"/>
              </a:solidFill>
              <a:prstDash val="solid"/>
              <a:round/>
              <a:headEnd/>
              <a:tailEnd/>
            </a:ln>
          </xdr:spPr>
        </xdr:sp>
        <xdr:sp macro="" textlink="">
          <xdr:nvSpPr>
            <xdr:cNvPr id="11317" name="Rectangle 53"/>
            <xdr:cNvSpPr>
              <a:spLocks noChangeArrowheads="1"/>
            </xdr:cNvSpPr>
          </xdr:nvSpPr>
          <xdr:spPr bwMode="auto">
            <a:xfrm>
              <a:off x="2430" y="447"/>
              <a:ext cx="8" cy="1"/>
            </a:xfrm>
            <a:prstGeom prst="rect">
              <a:avLst/>
            </a:prstGeom>
            <a:solidFill>
              <a:srgbClr val="008000"/>
            </a:solidFill>
            <a:ln w="9525">
              <a:noFill/>
              <a:miter lim="800000"/>
              <a:headEnd/>
              <a:tailEnd/>
            </a:ln>
          </xdr:spPr>
        </xdr:sp>
        <xdr:sp macro="" textlink="">
          <xdr:nvSpPr>
            <xdr:cNvPr id="11318" name="Line 54"/>
            <xdr:cNvSpPr>
              <a:spLocks noChangeShapeType="1"/>
            </xdr:cNvSpPr>
          </xdr:nvSpPr>
          <xdr:spPr bwMode="auto">
            <a:xfrm>
              <a:off x="2430" y="448"/>
              <a:ext cx="7" cy="1"/>
            </a:xfrm>
            <a:prstGeom prst="line">
              <a:avLst/>
            </a:prstGeom>
            <a:noFill/>
            <a:ln w="0">
              <a:solidFill>
                <a:srgbClr val="008000"/>
              </a:solidFill>
              <a:prstDash val="solid"/>
              <a:round/>
              <a:headEnd/>
              <a:tailEnd/>
            </a:ln>
          </xdr:spPr>
        </xdr:sp>
        <xdr:sp macro="" textlink="">
          <xdr:nvSpPr>
            <xdr:cNvPr id="11319" name="Rectangle 55"/>
            <xdr:cNvSpPr>
              <a:spLocks noChangeArrowheads="1"/>
            </xdr:cNvSpPr>
          </xdr:nvSpPr>
          <xdr:spPr bwMode="auto">
            <a:xfrm>
              <a:off x="2430" y="448"/>
              <a:ext cx="7" cy="1"/>
            </a:xfrm>
            <a:prstGeom prst="rect">
              <a:avLst/>
            </a:prstGeom>
            <a:solidFill>
              <a:srgbClr val="008000"/>
            </a:solidFill>
            <a:ln w="9525">
              <a:noFill/>
              <a:miter lim="800000"/>
              <a:headEnd/>
              <a:tailEnd/>
            </a:ln>
          </xdr:spPr>
        </xdr:sp>
        <xdr:sp macro="" textlink="">
          <xdr:nvSpPr>
            <xdr:cNvPr id="11320" name="Line 56"/>
            <xdr:cNvSpPr>
              <a:spLocks noChangeShapeType="1"/>
            </xdr:cNvSpPr>
          </xdr:nvSpPr>
          <xdr:spPr bwMode="auto">
            <a:xfrm>
              <a:off x="2430" y="449"/>
              <a:ext cx="5" cy="1"/>
            </a:xfrm>
            <a:prstGeom prst="line">
              <a:avLst/>
            </a:prstGeom>
            <a:noFill/>
            <a:ln w="0">
              <a:solidFill>
                <a:srgbClr val="008000"/>
              </a:solidFill>
              <a:prstDash val="solid"/>
              <a:round/>
              <a:headEnd/>
              <a:tailEnd/>
            </a:ln>
          </xdr:spPr>
        </xdr:sp>
        <xdr:sp macro="" textlink="">
          <xdr:nvSpPr>
            <xdr:cNvPr id="11321" name="Rectangle 57"/>
            <xdr:cNvSpPr>
              <a:spLocks noChangeArrowheads="1"/>
            </xdr:cNvSpPr>
          </xdr:nvSpPr>
          <xdr:spPr bwMode="auto">
            <a:xfrm>
              <a:off x="2430" y="449"/>
              <a:ext cx="5" cy="2"/>
            </a:xfrm>
            <a:prstGeom prst="rect">
              <a:avLst/>
            </a:prstGeom>
            <a:solidFill>
              <a:srgbClr val="008000"/>
            </a:solidFill>
            <a:ln w="9525">
              <a:noFill/>
              <a:miter lim="800000"/>
              <a:headEnd/>
              <a:tailEnd/>
            </a:ln>
          </xdr:spPr>
        </xdr:sp>
        <xdr:sp macro="" textlink="">
          <xdr:nvSpPr>
            <xdr:cNvPr id="11322" name="Line 58"/>
            <xdr:cNvSpPr>
              <a:spLocks noChangeShapeType="1"/>
            </xdr:cNvSpPr>
          </xdr:nvSpPr>
          <xdr:spPr bwMode="auto">
            <a:xfrm>
              <a:off x="2430" y="451"/>
              <a:ext cx="4" cy="1"/>
            </a:xfrm>
            <a:prstGeom prst="line">
              <a:avLst/>
            </a:prstGeom>
            <a:noFill/>
            <a:ln w="0">
              <a:solidFill>
                <a:srgbClr val="008000"/>
              </a:solidFill>
              <a:prstDash val="solid"/>
              <a:round/>
              <a:headEnd/>
              <a:tailEnd/>
            </a:ln>
          </xdr:spPr>
        </xdr:sp>
        <xdr:sp macro="" textlink="">
          <xdr:nvSpPr>
            <xdr:cNvPr id="11323" name="Rectangle 59"/>
            <xdr:cNvSpPr>
              <a:spLocks noChangeArrowheads="1"/>
            </xdr:cNvSpPr>
          </xdr:nvSpPr>
          <xdr:spPr bwMode="auto">
            <a:xfrm>
              <a:off x="2430" y="451"/>
              <a:ext cx="4" cy="1"/>
            </a:xfrm>
            <a:prstGeom prst="rect">
              <a:avLst/>
            </a:prstGeom>
            <a:solidFill>
              <a:srgbClr val="008000"/>
            </a:solidFill>
            <a:ln w="9525">
              <a:noFill/>
              <a:miter lim="800000"/>
              <a:headEnd/>
              <a:tailEnd/>
            </a:ln>
          </xdr:spPr>
        </xdr:sp>
        <xdr:sp macro="" textlink="">
          <xdr:nvSpPr>
            <xdr:cNvPr id="11324" name="Line 60"/>
            <xdr:cNvSpPr>
              <a:spLocks noChangeShapeType="1"/>
            </xdr:cNvSpPr>
          </xdr:nvSpPr>
          <xdr:spPr bwMode="auto">
            <a:xfrm>
              <a:off x="2430" y="452"/>
              <a:ext cx="3" cy="1"/>
            </a:xfrm>
            <a:prstGeom prst="line">
              <a:avLst/>
            </a:prstGeom>
            <a:noFill/>
            <a:ln w="0">
              <a:solidFill>
                <a:srgbClr val="008000"/>
              </a:solidFill>
              <a:prstDash val="solid"/>
              <a:round/>
              <a:headEnd/>
              <a:tailEnd/>
            </a:ln>
          </xdr:spPr>
        </xdr:sp>
        <xdr:sp macro="" textlink="">
          <xdr:nvSpPr>
            <xdr:cNvPr id="11325" name="Rectangle 61"/>
            <xdr:cNvSpPr>
              <a:spLocks noChangeArrowheads="1"/>
            </xdr:cNvSpPr>
          </xdr:nvSpPr>
          <xdr:spPr bwMode="auto">
            <a:xfrm>
              <a:off x="2430" y="452"/>
              <a:ext cx="3" cy="1"/>
            </a:xfrm>
            <a:prstGeom prst="rect">
              <a:avLst/>
            </a:prstGeom>
            <a:solidFill>
              <a:srgbClr val="008000"/>
            </a:solidFill>
            <a:ln w="9525">
              <a:noFill/>
              <a:miter lim="800000"/>
              <a:headEnd/>
              <a:tailEnd/>
            </a:ln>
          </xdr:spPr>
        </xdr:sp>
        <xdr:sp macro="" textlink="">
          <xdr:nvSpPr>
            <xdr:cNvPr id="11326" name="Line 62"/>
            <xdr:cNvSpPr>
              <a:spLocks noChangeShapeType="1"/>
            </xdr:cNvSpPr>
          </xdr:nvSpPr>
          <xdr:spPr bwMode="auto">
            <a:xfrm>
              <a:off x="2430" y="453"/>
              <a:ext cx="2" cy="1"/>
            </a:xfrm>
            <a:prstGeom prst="line">
              <a:avLst/>
            </a:prstGeom>
            <a:noFill/>
            <a:ln w="0">
              <a:solidFill>
                <a:srgbClr val="008000"/>
              </a:solidFill>
              <a:prstDash val="solid"/>
              <a:round/>
              <a:headEnd/>
              <a:tailEnd/>
            </a:ln>
          </xdr:spPr>
        </xdr:sp>
        <xdr:sp macro="" textlink="">
          <xdr:nvSpPr>
            <xdr:cNvPr id="11327" name="Rectangle 63"/>
            <xdr:cNvSpPr>
              <a:spLocks noChangeArrowheads="1"/>
            </xdr:cNvSpPr>
          </xdr:nvSpPr>
          <xdr:spPr bwMode="auto">
            <a:xfrm>
              <a:off x="2430" y="453"/>
              <a:ext cx="2" cy="1"/>
            </a:xfrm>
            <a:prstGeom prst="rect">
              <a:avLst/>
            </a:prstGeom>
            <a:solidFill>
              <a:srgbClr val="008000"/>
            </a:solidFill>
            <a:ln w="9525">
              <a:noFill/>
              <a:miter lim="800000"/>
              <a:headEnd/>
              <a:tailEnd/>
            </a:ln>
          </xdr:spPr>
        </xdr:sp>
        <xdr:sp macro="" textlink="">
          <xdr:nvSpPr>
            <xdr:cNvPr id="11328" name="Line 64"/>
            <xdr:cNvSpPr>
              <a:spLocks noChangeShapeType="1"/>
            </xdr:cNvSpPr>
          </xdr:nvSpPr>
          <xdr:spPr bwMode="auto">
            <a:xfrm>
              <a:off x="2509" y="447"/>
              <a:ext cx="7" cy="1"/>
            </a:xfrm>
            <a:prstGeom prst="line">
              <a:avLst/>
            </a:prstGeom>
            <a:noFill/>
            <a:ln w="0">
              <a:solidFill>
                <a:srgbClr val="008000"/>
              </a:solidFill>
              <a:prstDash val="solid"/>
              <a:round/>
              <a:headEnd/>
              <a:tailEnd/>
            </a:ln>
          </xdr:spPr>
        </xdr:sp>
        <xdr:sp macro="" textlink="">
          <xdr:nvSpPr>
            <xdr:cNvPr id="11329" name="Rectangle 65"/>
            <xdr:cNvSpPr>
              <a:spLocks noChangeArrowheads="1"/>
            </xdr:cNvSpPr>
          </xdr:nvSpPr>
          <xdr:spPr bwMode="auto">
            <a:xfrm>
              <a:off x="2509" y="447"/>
              <a:ext cx="7" cy="1"/>
            </a:xfrm>
            <a:prstGeom prst="rect">
              <a:avLst/>
            </a:prstGeom>
            <a:solidFill>
              <a:srgbClr val="008000"/>
            </a:solidFill>
            <a:ln w="9525">
              <a:noFill/>
              <a:miter lim="800000"/>
              <a:headEnd/>
              <a:tailEnd/>
            </a:ln>
          </xdr:spPr>
        </xdr:sp>
        <xdr:sp macro="" textlink="">
          <xdr:nvSpPr>
            <xdr:cNvPr id="11330" name="Line 66"/>
            <xdr:cNvSpPr>
              <a:spLocks noChangeShapeType="1"/>
            </xdr:cNvSpPr>
          </xdr:nvSpPr>
          <xdr:spPr bwMode="auto">
            <a:xfrm>
              <a:off x="2509" y="448"/>
              <a:ext cx="6" cy="1"/>
            </a:xfrm>
            <a:prstGeom prst="line">
              <a:avLst/>
            </a:prstGeom>
            <a:noFill/>
            <a:ln w="0">
              <a:solidFill>
                <a:srgbClr val="008000"/>
              </a:solidFill>
              <a:prstDash val="solid"/>
              <a:round/>
              <a:headEnd/>
              <a:tailEnd/>
            </a:ln>
          </xdr:spPr>
        </xdr:sp>
        <xdr:sp macro="" textlink="">
          <xdr:nvSpPr>
            <xdr:cNvPr id="11331" name="Rectangle 67"/>
            <xdr:cNvSpPr>
              <a:spLocks noChangeArrowheads="1"/>
            </xdr:cNvSpPr>
          </xdr:nvSpPr>
          <xdr:spPr bwMode="auto">
            <a:xfrm>
              <a:off x="2509" y="448"/>
              <a:ext cx="6" cy="1"/>
            </a:xfrm>
            <a:prstGeom prst="rect">
              <a:avLst/>
            </a:prstGeom>
            <a:solidFill>
              <a:srgbClr val="008000"/>
            </a:solidFill>
            <a:ln w="9525">
              <a:noFill/>
              <a:miter lim="800000"/>
              <a:headEnd/>
              <a:tailEnd/>
            </a:ln>
          </xdr:spPr>
        </xdr:sp>
        <xdr:sp macro="" textlink="">
          <xdr:nvSpPr>
            <xdr:cNvPr id="11332" name="Line 68"/>
            <xdr:cNvSpPr>
              <a:spLocks noChangeShapeType="1"/>
            </xdr:cNvSpPr>
          </xdr:nvSpPr>
          <xdr:spPr bwMode="auto">
            <a:xfrm>
              <a:off x="2509" y="449"/>
              <a:ext cx="5" cy="1"/>
            </a:xfrm>
            <a:prstGeom prst="line">
              <a:avLst/>
            </a:prstGeom>
            <a:noFill/>
            <a:ln w="0">
              <a:solidFill>
                <a:srgbClr val="008000"/>
              </a:solidFill>
              <a:prstDash val="solid"/>
              <a:round/>
              <a:headEnd/>
              <a:tailEnd/>
            </a:ln>
          </xdr:spPr>
        </xdr:sp>
        <xdr:sp macro="" textlink="">
          <xdr:nvSpPr>
            <xdr:cNvPr id="11333" name="Rectangle 69"/>
            <xdr:cNvSpPr>
              <a:spLocks noChangeArrowheads="1"/>
            </xdr:cNvSpPr>
          </xdr:nvSpPr>
          <xdr:spPr bwMode="auto">
            <a:xfrm>
              <a:off x="2509" y="449"/>
              <a:ext cx="5" cy="2"/>
            </a:xfrm>
            <a:prstGeom prst="rect">
              <a:avLst/>
            </a:prstGeom>
            <a:solidFill>
              <a:srgbClr val="008000"/>
            </a:solidFill>
            <a:ln w="9525">
              <a:noFill/>
              <a:miter lim="800000"/>
              <a:headEnd/>
              <a:tailEnd/>
            </a:ln>
          </xdr:spPr>
        </xdr:sp>
        <xdr:sp macro="" textlink="">
          <xdr:nvSpPr>
            <xdr:cNvPr id="11334" name="Line 70"/>
            <xdr:cNvSpPr>
              <a:spLocks noChangeShapeType="1"/>
            </xdr:cNvSpPr>
          </xdr:nvSpPr>
          <xdr:spPr bwMode="auto">
            <a:xfrm>
              <a:off x="2509" y="451"/>
              <a:ext cx="3" cy="1"/>
            </a:xfrm>
            <a:prstGeom prst="line">
              <a:avLst/>
            </a:prstGeom>
            <a:noFill/>
            <a:ln w="0">
              <a:solidFill>
                <a:srgbClr val="008000"/>
              </a:solidFill>
              <a:prstDash val="solid"/>
              <a:round/>
              <a:headEnd/>
              <a:tailEnd/>
            </a:ln>
          </xdr:spPr>
        </xdr:sp>
        <xdr:sp macro="" textlink="">
          <xdr:nvSpPr>
            <xdr:cNvPr id="11335" name="Rectangle 71"/>
            <xdr:cNvSpPr>
              <a:spLocks noChangeArrowheads="1"/>
            </xdr:cNvSpPr>
          </xdr:nvSpPr>
          <xdr:spPr bwMode="auto">
            <a:xfrm>
              <a:off x="2509" y="451"/>
              <a:ext cx="3" cy="1"/>
            </a:xfrm>
            <a:prstGeom prst="rect">
              <a:avLst/>
            </a:prstGeom>
            <a:solidFill>
              <a:srgbClr val="008000"/>
            </a:solidFill>
            <a:ln w="9525">
              <a:noFill/>
              <a:miter lim="800000"/>
              <a:headEnd/>
              <a:tailEnd/>
            </a:ln>
          </xdr:spPr>
        </xdr:sp>
        <xdr:sp macro="" textlink="">
          <xdr:nvSpPr>
            <xdr:cNvPr id="11336" name="Line 72"/>
            <xdr:cNvSpPr>
              <a:spLocks noChangeShapeType="1"/>
            </xdr:cNvSpPr>
          </xdr:nvSpPr>
          <xdr:spPr bwMode="auto">
            <a:xfrm>
              <a:off x="2509" y="452"/>
              <a:ext cx="2" cy="1"/>
            </a:xfrm>
            <a:prstGeom prst="line">
              <a:avLst/>
            </a:prstGeom>
            <a:noFill/>
            <a:ln w="0">
              <a:solidFill>
                <a:srgbClr val="008000"/>
              </a:solidFill>
              <a:prstDash val="solid"/>
              <a:round/>
              <a:headEnd/>
              <a:tailEnd/>
            </a:ln>
          </xdr:spPr>
        </xdr:sp>
        <xdr:sp macro="" textlink="">
          <xdr:nvSpPr>
            <xdr:cNvPr id="11337" name="Rectangle 73"/>
            <xdr:cNvSpPr>
              <a:spLocks noChangeArrowheads="1"/>
            </xdr:cNvSpPr>
          </xdr:nvSpPr>
          <xdr:spPr bwMode="auto">
            <a:xfrm>
              <a:off x="2509" y="452"/>
              <a:ext cx="2" cy="1"/>
            </a:xfrm>
            <a:prstGeom prst="rect">
              <a:avLst/>
            </a:prstGeom>
            <a:solidFill>
              <a:srgbClr val="008000"/>
            </a:solidFill>
            <a:ln w="9525">
              <a:noFill/>
              <a:miter lim="800000"/>
              <a:headEnd/>
              <a:tailEnd/>
            </a:ln>
          </xdr:spPr>
        </xdr:sp>
        <xdr:sp macro="" textlink="">
          <xdr:nvSpPr>
            <xdr:cNvPr id="11338" name="Line 74"/>
            <xdr:cNvSpPr>
              <a:spLocks noChangeShapeType="1"/>
            </xdr:cNvSpPr>
          </xdr:nvSpPr>
          <xdr:spPr bwMode="auto">
            <a:xfrm>
              <a:off x="2509" y="453"/>
              <a:ext cx="1" cy="1"/>
            </a:xfrm>
            <a:prstGeom prst="line">
              <a:avLst/>
            </a:prstGeom>
            <a:noFill/>
            <a:ln w="0">
              <a:solidFill>
                <a:srgbClr val="008000"/>
              </a:solidFill>
              <a:prstDash val="solid"/>
              <a:round/>
              <a:headEnd/>
              <a:tailEnd/>
            </a:ln>
          </xdr:spPr>
        </xdr:sp>
        <xdr:sp macro="" textlink="">
          <xdr:nvSpPr>
            <xdr:cNvPr id="11339" name="Rectangle 75"/>
            <xdr:cNvSpPr>
              <a:spLocks noChangeArrowheads="1"/>
            </xdr:cNvSpPr>
          </xdr:nvSpPr>
          <xdr:spPr bwMode="auto">
            <a:xfrm>
              <a:off x="2509" y="453"/>
              <a:ext cx="1" cy="1"/>
            </a:xfrm>
            <a:prstGeom prst="rect">
              <a:avLst/>
            </a:prstGeom>
            <a:solidFill>
              <a:srgbClr val="008000"/>
            </a:solidFill>
            <a:ln w="9525">
              <a:noFill/>
              <a:miter lim="800000"/>
              <a:headEnd/>
              <a:tailEnd/>
            </a:ln>
          </xdr:spPr>
        </xdr:sp>
        <xdr:sp macro="" textlink="">
          <xdr:nvSpPr>
            <xdr:cNvPr id="11340" name="Line 76"/>
            <xdr:cNvSpPr>
              <a:spLocks noChangeShapeType="1"/>
            </xdr:cNvSpPr>
          </xdr:nvSpPr>
          <xdr:spPr bwMode="auto">
            <a:xfrm>
              <a:off x="2587" y="447"/>
              <a:ext cx="7" cy="1"/>
            </a:xfrm>
            <a:prstGeom prst="line">
              <a:avLst/>
            </a:prstGeom>
            <a:noFill/>
            <a:ln w="0">
              <a:solidFill>
                <a:srgbClr val="008000"/>
              </a:solidFill>
              <a:prstDash val="solid"/>
              <a:round/>
              <a:headEnd/>
              <a:tailEnd/>
            </a:ln>
          </xdr:spPr>
        </xdr:sp>
        <xdr:sp macro="" textlink="">
          <xdr:nvSpPr>
            <xdr:cNvPr id="11341" name="Rectangle 77"/>
            <xdr:cNvSpPr>
              <a:spLocks noChangeArrowheads="1"/>
            </xdr:cNvSpPr>
          </xdr:nvSpPr>
          <xdr:spPr bwMode="auto">
            <a:xfrm>
              <a:off x="2587" y="447"/>
              <a:ext cx="7" cy="1"/>
            </a:xfrm>
            <a:prstGeom prst="rect">
              <a:avLst/>
            </a:prstGeom>
            <a:solidFill>
              <a:srgbClr val="008000"/>
            </a:solidFill>
            <a:ln w="9525">
              <a:noFill/>
              <a:miter lim="800000"/>
              <a:headEnd/>
              <a:tailEnd/>
            </a:ln>
          </xdr:spPr>
        </xdr:sp>
        <xdr:sp macro="" textlink="">
          <xdr:nvSpPr>
            <xdr:cNvPr id="11342" name="Line 78"/>
            <xdr:cNvSpPr>
              <a:spLocks noChangeShapeType="1"/>
            </xdr:cNvSpPr>
          </xdr:nvSpPr>
          <xdr:spPr bwMode="auto">
            <a:xfrm>
              <a:off x="2587" y="448"/>
              <a:ext cx="6" cy="1"/>
            </a:xfrm>
            <a:prstGeom prst="line">
              <a:avLst/>
            </a:prstGeom>
            <a:noFill/>
            <a:ln w="0">
              <a:solidFill>
                <a:srgbClr val="008000"/>
              </a:solidFill>
              <a:prstDash val="solid"/>
              <a:round/>
              <a:headEnd/>
              <a:tailEnd/>
            </a:ln>
          </xdr:spPr>
        </xdr:sp>
        <xdr:sp macro="" textlink="">
          <xdr:nvSpPr>
            <xdr:cNvPr id="11343" name="Rectangle 79"/>
            <xdr:cNvSpPr>
              <a:spLocks noChangeArrowheads="1"/>
            </xdr:cNvSpPr>
          </xdr:nvSpPr>
          <xdr:spPr bwMode="auto">
            <a:xfrm>
              <a:off x="2587" y="448"/>
              <a:ext cx="6" cy="1"/>
            </a:xfrm>
            <a:prstGeom prst="rect">
              <a:avLst/>
            </a:prstGeom>
            <a:solidFill>
              <a:srgbClr val="008000"/>
            </a:solidFill>
            <a:ln w="9525">
              <a:noFill/>
              <a:miter lim="800000"/>
              <a:headEnd/>
              <a:tailEnd/>
            </a:ln>
          </xdr:spPr>
        </xdr:sp>
        <xdr:sp macro="" textlink="">
          <xdr:nvSpPr>
            <xdr:cNvPr id="11344" name="Line 80"/>
            <xdr:cNvSpPr>
              <a:spLocks noChangeShapeType="1"/>
            </xdr:cNvSpPr>
          </xdr:nvSpPr>
          <xdr:spPr bwMode="auto">
            <a:xfrm>
              <a:off x="2587" y="449"/>
              <a:ext cx="5" cy="1"/>
            </a:xfrm>
            <a:prstGeom prst="line">
              <a:avLst/>
            </a:prstGeom>
            <a:noFill/>
            <a:ln w="0">
              <a:solidFill>
                <a:srgbClr val="008000"/>
              </a:solidFill>
              <a:prstDash val="solid"/>
              <a:round/>
              <a:headEnd/>
              <a:tailEnd/>
            </a:ln>
          </xdr:spPr>
        </xdr:sp>
        <xdr:sp macro="" textlink="">
          <xdr:nvSpPr>
            <xdr:cNvPr id="11345" name="Rectangle 81"/>
            <xdr:cNvSpPr>
              <a:spLocks noChangeArrowheads="1"/>
            </xdr:cNvSpPr>
          </xdr:nvSpPr>
          <xdr:spPr bwMode="auto">
            <a:xfrm>
              <a:off x="2587" y="449"/>
              <a:ext cx="5" cy="2"/>
            </a:xfrm>
            <a:prstGeom prst="rect">
              <a:avLst/>
            </a:prstGeom>
            <a:solidFill>
              <a:srgbClr val="008000"/>
            </a:solidFill>
            <a:ln w="9525">
              <a:noFill/>
              <a:miter lim="800000"/>
              <a:headEnd/>
              <a:tailEnd/>
            </a:ln>
          </xdr:spPr>
        </xdr:sp>
        <xdr:sp macro="" textlink="">
          <xdr:nvSpPr>
            <xdr:cNvPr id="11346" name="Line 82"/>
            <xdr:cNvSpPr>
              <a:spLocks noChangeShapeType="1"/>
            </xdr:cNvSpPr>
          </xdr:nvSpPr>
          <xdr:spPr bwMode="auto">
            <a:xfrm>
              <a:off x="2587" y="451"/>
              <a:ext cx="4" cy="1"/>
            </a:xfrm>
            <a:prstGeom prst="line">
              <a:avLst/>
            </a:prstGeom>
            <a:noFill/>
            <a:ln w="0">
              <a:solidFill>
                <a:srgbClr val="008000"/>
              </a:solidFill>
              <a:prstDash val="solid"/>
              <a:round/>
              <a:headEnd/>
              <a:tailEnd/>
            </a:ln>
          </xdr:spPr>
        </xdr:sp>
        <xdr:sp macro="" textlink="">
          <xdr:nvSpPr>
            <xdr:cNvPr id="11347" name="Rectangle 83"/>
            <xdr:cNvSpPr>
              <a:spLocks noChangeArrowheads="1"/>
            </xdr:cNvSpPr>
          </xdr:nvSpPr>
          <xdr:spPr bwMode="auto">
            <a:xfrm>
              <a:off x="2587" y="451"/>
              <a:ext cx="4" cy="1"/>
            </a:xfrm>
            <a:prstGeom prst="rect">
              <a:avLst/>
            </a:prstGeom>
            <a:solidFill>
              <a:srgbClr val="008000"/>
            </a:solidFill>
            <a:ln w="9525">
              <a:noFill/>
              <a:miter lim="800000"/>
              <a:headEnd/>
              <a:tailEnd/>
            </a:ln>
          </xdr:spPr>
        </xdr:sp>
        <xdr:sp macro="" textlink="">
          <xdr:nvSpPr>
            <xdr:cNvPr id="11348" name="Line 84"/>
            <xdr:cNvSpPr>
              <a:spLocks noChangeShapeType="1"/>
            </xdr:cNvSpPr>
          </xdr:nvSpPr>
          <xdr:spPr bwMode="auto">
            <a:xfrm>
              <a:off x="2587" y="452"/>
              <a:ext cx="3" cy="1"/>
            </a:xfrm>
            <a:prstGeom prst="line">
              <a:avLst/>
            </a:prstGeom>
            <a:noFill/>
            <a:ln w="0">
              <a:solidFill>
                <a:srgbClr val="008000"/>
              </a:solidFill>
              <a:prstDash val="solid"/>
              <a:round/>
              <a:headEnd/>
              <a:tailEnd/>
            </a:ln>
          </xdr:spPr>
        </xdr:sp>
        <xdr:sp macro="" textlink="">
          <xdr:nvSpPr>
            <xdr:cNvPr id="11349" name="Rectangle 85"/>
            <xdr:cNvSpPr>
              <a:spLocks noChangeArrowheads="1"/>
            </xdr:cNvSpPr>
          </xdr:nvSpPr>
          <xdr:spPr bwMode="auto">
            <a:xfrm>
              <a:off x="2587" y="452"/>
              <a:ext cx="3" cy="1"/>
            </a:xfrm>
            <a:prstGeom prst="rect">
              <a:avLst/>
            </a:prstGeom>
            <a:solidFill>
              <a:srgbClr val="008000"/>
            </a:solidFill>
            <a:ln w="9525">
              <a:noFill/>
              <a:miter lim="800000"/>
              <a:headEnd/>
              <a:tailEnd/>
            </a:ln>
          </xdr:spPr>
        </xdr:sp>
        <xdr:sp macro="" textlink="">
          <xdr:nvSpPr>
            <xdr:cNvPr id="11350" name="Line 86"/>
            <xdr:cNvSpPr>
              <a:spLocks noChangeShapeType="1"/>
            </xdr:cNvSpPr>
          </xdr:nvSpPr>
          <xdr:spPr bwMode="auto">
            <a:xfrm>
              <a:off x="2587" y="453"/>
              <a:ext cx="1" cy="1"/>
            </a:xfrm>
            <a:prstGeom prst="line">
              <a:avLst/>
            </a:prstGeom>
            <a:noFill/>
            <a:ln w="0">
              <a:solidFill>
                <a:srgbClr val="008000"/>
              </a:solidFill>
              <a:prstDash val="solid"/>
              <a:round/>
              <a:headEnd/>
              <a:tailEnd/>
            </a:ln>
          </xdr:spPr>
        </xdr:sp>
        <xdr:sp macro="" textlink="">
          <xdr:nvSpPr>
            <xdr:cNvPr id="11351" name="Rectangle 87"/>
            <xdr:cNvSpPr>
              <a:spLocks noChangeArrowheads="1"/>
            </xdr:cNvSpPr>
          </xdr:nvSpPr>
          <xdr:spPr bwMode="auto">
            <a:xfrm>
              <a:off x="2587" y="453"/>
              <a:ext cx="1" cy="1"/>
            </a:xfrm>
            <a:prstGeom prst="rect">
              <a:avLst/>
            </a:prstGeom>
            <a:solidFill>
              <a:srgbClr val="008000"/>
            </a:solidFill>
            <a:ln w="9525">
              <a:noFill/>
              <a:miter lim="800000"/>
              <a:headEnd/>
              <a:tailEnd/>
            </a:ln>
          </xdr:spPr>
        </xdr:sp>
        <xdr:sp macro="" textlink="">
          <xdr:nvSpPr>
            <xdr:cNvPr id="11352" name="Line 88"/>
            <xdr:cNvSpPr>
              <a:spLocks noChangeShapeType="1"/>
            </xdr:cNvSpPr>
          </xdr:nvSpPr>
          <xdr:spPr bwMode="auto">
            <a:xfrm>
              <a:off x="2665" y="447"/>
              <a:ext cx="8" cy="1"/>
            </a:xfrm>
            <a:prstGeom prst="line">
              <a:avLst/>
            </a:prstGeom>
            <a:noFill/>
            <a:ln w="0">
              <a:solidFill>
                <a:srgbClr val="008000"/>
              </a:solidFill>
              <a:prstDash val="solid"/>
              <a:round/>
              <a:headEnd/>
              <a:tailEnd/>
            </a:ln>
          </xdr:spPr>
        </xdr:sp>
        <xdr:sp macro="" textlink="">
          <xdr:nvSpPr>
            <xdr:cNvPr id="11353" name="Rectangle 89"/>
            <xdr:cNvSpPr>
              <a:spLocks noChangeArrowheads="1"/>
            </xdr:cNvSpPr>
          </xdr:nvSpPr>
          <xdr:spPr bwMode="auto">
            <a:xfrm>
              <a:off x="2665" y="447"/>
              <a:ext cx="8" cy="1"/>
            </a:xfrm>
            <a:prstGeom prst="rect">
              <a:avLst/>
            </a:prstGeom>
            <a:solidFill>
              <a:srgbClr val="008000"/>
            </a:solidFill>
            <a:ln w="9525">
              <a:noFill/>
              <a:miter lim="800000"/>
              <a:headEnd/>
              <a:tailEnd/>
            </a:ln>
          </xdr:spPr>
        </xdr:sp>
        <xdr:sp macro="" textlink="">
          <xdr:nvSpPr>
            <xdr:cNvPr id="11354" name="Line 90"/>
            <xdr:cNvSpPr>
              <a:spLocks noChangeShapeType="1"/>
            </xdr:cNvSpPr>
          </xdr:nvSpPr>
          <xdr:spPr bwMode="auto">
            <a:xfrm>
              <a:off x="2665" y="448"/>
              <a:ext cx="7" cy="1"/>
            </a:xfrm>
            <a:prstGeom prst="line">
              <a:avLst/>
            </a:prstGeom>
            <a:noFill/>
            <a:ln w="0">
              <a:solidFill>
                <a:srgbClr val="008000"/>
              </a:solidFill>
              <a:prstDash val="solid"/>
              <a:round/>
              <a:headEnd/>
              <a:tailEnd/>
            </a:ln>
          </xdr:spPr>
        </xdr:sp>
        <xdr:sp macro="" textlink="">
          <xdr:nvSpPr>
            <xdr:cNvPr id="11355" name="Rectangle 91"/>
            <xdr:cNvSpPr>
              <a:spLocks noChangeArrowheads="1"/>
            </xdr:cNvSpPr>
          </xdr:nvSpPr>
          <xdr:spPr bwMode="auto">
            <a:xfrm>
              <a:off x="2665" y="448"/>
              <a:ext cx="7" cy="1"/>
            </a:xfrm>
            <a:prstGeom prst="rect">
              <a:avLst/>
            </a:prstGeom>
            <a:solidFill>
              <a:srgbClr val="008000"/>
            </a:solidFill>
            <a:ln w="9525">
              <a:noFill/>
              <a:miter lim="800000"/>
              <a:headEnd/>
              <a:tailEnd/>
            </a:ln>
          </xdr:spPr>
        </xdr:sp>
        <xdr:sp macro="" textlink="">
          <xdr:nvSpPr>
            <xdr:cNvPr id="11356" name="Line 92"/>
            <xdr:cNvSpPr>
              <a:spLocks noChangeShapeType="1"/>
            </xdr:cNvSpPr>
          </xdr:nvSpPr>
          <xdr:spPr bwMode="auto">
            <a:xfrm>
              <a:off x="2665" y="449"/>
              <a:ext cx="5" cy="1"/>
            </a:xfrm>
            <a:prstGeom prst="line">
              <a:avLst/>
            </a:prstGeom>
            <a:noFill/>
            <a:ln w="0">
              <a:solidFill>
                <a:srgbClr val="008000"/>
              </a:solidFill>
              <a:prstDash val="solid"/>
              <a:round/>
              <a:headEnd/>
              <a:tailEnd/>
            </a:ln>
          </xdr:spPr>
        </xdr:sp>
        <xdr:sp macro="" textlink="">
          <xdr:nvSpPr>
            <xdr:cNvPr id="11357" name="Rectangle 93"/>
            <xdr:cNvSpPr>
              <a:spLocks noChangeArrowheads="1"/>
            </xdr:cNvSpPr>
          </xdr:nvSpPr>
          <xdr:spPr bwMode="auto">
            <a:xfrm>
              <a:off x="2665" y="449"/>
              <a:ext cx="5" cy="2"/>
            </a:xfrm>
            <a:prstGeom prst="rect">
              <a:avLst/>
            </a:prstGeom>
            <a:solidFill>
              <a:srgbClr val="008000"/>
            </a:solidFill>
            <a:ln w="9525">
              <a:noFill/>
              <a:miter lim="800000"/>
              <a:headEnd/>
              <a:tailEnd/>
            </a:ln>
          </xdr:spPr>
        </xdr:sp>
        <xdr:sp macro="" textlink="">
          <xdr:nvSpPr>
            <xdr:cNvPr id="11358" name="Line 94"/>
            <xdr:cNvSpPr>
              <a:spLocks noChangeShapeType="1"/>
            </xdr:cNvSpPr>
          </xdr:nvSpPr>
          <xdr:spPr bwMode="auto">
            <a:xfrm>
              <a:off x="2665" y="451"/>
              <a:ext cx="4" cy="1"/>
            </a:xfrm>
            <a:prstGeom prst="line">
              <a:avLst/>
            </a:prstGeom>
            <a:noFill/>
            <a:ln w="0">
              <a:solidFill>
                <a:srgbClr val="008000"/>
              </a:solidFill>
              <a:prstDash val="solid"/>
              <a:round/>
              <a:headEnd/>
              <a:tailEnd/>
            </a:ln>
          </xdr:spPr>
        </xdr:sp>
        <xdr:sp macro="" textlink="">
          <xdr:nvSpPr>
            <xdr:cNvPr id="11359" name="Rectangle 95"/>
            <xdr:cNvSpPr>
              <a:spLocks noChangeArrowheads="1"/>
            </xdr:cNvSpPr>
          </xdr:nvSpPr>
          <xdr:spPr bwMode="auto">
            <a:xfrm>
              <a:off x="2665" y="451"/>
              <a:ext cx="4" cy="1"/>
            </a:xfrm>
            <a:prstGeom prst="rect">
              <a:avLst/>
            </a:prstGeom>
            <a:solidFill>
              <a:srgbClr val="008000"/>
            </a:solidFill>
            <a:ln w="9525">
              <a:noFill/>
              <a:miter lim="800000"/>
              <a:headEnd/>
              <a:tailEnd/>
            </a:ln>
          </xdr:spPr>
        </xdr:sp>
        <xdr:sp macro="" textlink="">
          <xdr:nvSpPr>
            <xdr:cNvPr id="11360" name="Line 96"/>
            <xdr:cNvSpPr>
              <a:spLocks noChangeShapeType="1"/>
            </xdr:cNvSpPr>
          </xdr:nvSpPr>
          <xdr:spPr bwMode="auto">
            <a:xfrm>
              <a:off x="2665" y="452"/>
              <a:ext cx="3" cy="1"/>
            </a:xfrm>
            <a:prstGeom prst="line">
              <a:avLst/>
            </a:prstGeom>
            <a:noFill/>
            <a:ln w="0">
              <a:solidFill>
                <a:srgbClr val="008000"/>
              </a:solidFill>
              <a:prstDash val="solid"/>
              <a:round/>
              <a:headEnd/>
              <a:tailEnd/>
            </a:ln>
          </xdr:spPr>
        </xdr:sp>
        <xdr:sp macro="" textlink="">
          <xdr:nvSpPr>
            <xdr:cNvPr id="11361" name="Rectangle 97"/>
            <xdr:cNvSpPr>
              <a:spLocks noChangeArrowheads="1"/>
            </xdr:cNvSpPr>
          </xdr:nvSpPr>
          <xdr:spPr bwMode="auto">
            <a:xfrm>
              <a:off x="2665" y="452"/>
              <a:ext cx="3" cy="1"/>
            </a:xfrm>
            <a:prstGeom prst="rect">
              <a:avLst/>
            </a:prstGeom>
            <a:solidFill>
              <a:srgbClr val="008000"/>
            </a:solidFill>
            <a:ln w="9525">
              <a:noFill/>
              <a:miter lim="800000"/>
              <a:headEnd/>
              <a:tailEnd/>
            </a:ln>
          </xdr:spPr>
        </xdr:sp>
        <xdr:sp macro="" textlink="">
          <xdr:nvSpPr>
            <xdr:cNvPr id="11362" name="Line 98"/>
            <xdr:cNvSpPr>
              <a:spLocks noChangeShapeType="1"/>
            </xdr:cNvSpPr>
          </xdr:nvSpPr>
          <xdr:spPr bwMode="auto">
            <a:xfrm>
              <a:off x="2665" y="453"/>
              <a:ext cx="2" cy="1"/>
            </a:xfrm>
            <a:prstGeom prst="line">
              <a:avLst/>
            </a:prstGeom>
            <a:noFill/>
            <a:ln w="0">
              <a:solidFill>
                <a:srgbClr val="008000"/>
              </a:solidFill>
              <a:prstDash val="solid"/>
              <a:round/>
              <a:headEnd/>
              <a:tailEnd/>
            </a:ln>
          </xdr:spPr>
        </xdr:sp>
        <xdr:sp macro="" textlink="">
          <xdr:nvSpPr>
            <xdr:cNvPr id="11363" name="Rectangle 99"/>
            <xdr:cNvSpPr>
              <a:spLocks noChangeArrowheads="1"/>
            </xdr:cNvSpPr>
          </xdr:nvSpPr>
          <xdr:spPr bwMode="auto">
            <a:xfrm>
              <a:off x="2665" y="453"/>
              <a:ext cx="2" cy="1"/>
            </a:xfrm>
            <a:prstGeom prst="rect">
              <a:avLst/>
            </a:prstGeom>
            <a:solidFill>
              <a:srgbClr val="008000"/>
            </a:solidFill>
            <a:ln w="9525">
              <a:noFill/>
              <a:miter lim="800000"/>
              <a:headEnd/>
              <a:tailEnd/>
            </a:ln>
          </xdr:spPr>
        </xdr:sp>
        <xdr:sp macro="" textlink="">
          <xdr:nvSpPr>
            <xdr:cNvPr id="11364" name="Line 100"/>
            <xdr:cNvSpPr>
              <a:spLocks noChangeShapeType="1"/>
            </xdr:cNvSpPr>
          </xdr:nvSpPr>
          <xdr:spPr bwMode="auto">
            <a:xfrm>
              <a:off x="2744" y="447"/>
              <a:ext cx="7" cy="1"/>
            </a:xfrm>
            <a:prstGeom prst="line">
              <a:avLst/>
            </a:prstGeom>
            <a:noFill/>
            <a:ln w="0">
              <a:solidFill>
                <a:srgbClr val="008000"/>
              </a:solidFill>
              <a:prstDash val="solid"/>
              <a:round/>
              <a:headEnd/>
              <a:tailEnd/>
            </a:ln>
          </xdr:spPr>
        </xdr:sp>
        <xdr:sp macro="" textlink="">
          <xdr:nvSpPr>
            <xdr:cNvPr id="11365" name="Rectangle 101"/>
            <xdr:cNvSpPr>
              <a:spLocks noChangeArrowheads="1"/>
            </xdr:cNvSpPr>
          </xdr:nvSpPr>
          <xdr:spPr bwMode="auto">
            <a:xfrm>
              <a:off x="2744" y="447"/>
              <a:ext cx="7" cy="1"/>
            </a:xfrm>
            <a:prstGeom prst="rect">
              <a:avLst/>
            </a:prstGeom>
            <a:solidFill>
              <a:srgbClr val="008000"/>
            </a:solidFill>
            <a:ln w="9525">
              <a:noFill/>
              <a:miter lim="800000"/>
              <a:headEnd/>
              <a:tailEnd/>
            </a:ln>
          </xdr:spPr>
        </xdr:sp>
        <xdr:sp macro="" textlink="">
          <xdr:nvSpPr>
            <xdr:cNvPr id="11366" name="Line 102"/>
            <xdr:cNvSpPr>
              <a:spLocks noChangeShapeType="1"/>
            </xdr:cNvSpPr>
          </xdr:nvSpPr>
          <xdr:spPr bwMode="auto">
            <a:xfrm>
              <a:off x="2744" y="448"/>
              <a:ext cx="6" cy="1"/>
            </a:xfrm>
            <a:prstGeom prst="line">
              <a:avLst/>
            </a:prstGeom>
            <a:noFill/>
            <a:ln w="0">
              <a:solidFill>
                <a:srgbClr val="008000"/>
              </a:solidFill>
              <a:prstDash val="solid"/>
              <a:round/>
              <a:headEnd/>
              <a:tailEnd/>
            </a:ln>
          </xdr:spPr>
        </xdr:sp>
        <xdr:sp macro="" textlink="">
          <xdr:nvSpPr>
            <xdr:cNvPr id="11367" name="Rectangle 103"/>
            <xdr:cNvSpPr>
              <a:spLocks noChangeArrowheads="1"/>
            </xdr:cNvSpPr>
          </xdr:nvSpPr>
          <xdr:spPr bwMode="auto">
            <a:xfrm>
              <a:off x="2744" y="448"/>
              <a:ext cx="6" cy="1"/>
            </a:xfrm>
            <a:prstGeom prst="rect">
              <a:avLst/>
            </a:prstGeom>
            <a:solidFill>
              <a:srgbClr val="008000"/>
            </a:solidFill>
            <a:ln w="9525">
              <a:noFill/>
              <a:miter lim="800000"/>
              <a:headEnd/>
              <a:tailEnd/>
            </a:ln>
          </xdr:spPr>
        </xdr:sp>
        <xdr:sp macro="" textlink="">
          <xdr:nvSpPr>
            <xdr:cNvPr id="11368" name="Line 104"/>
            <xdr:cNvSpPr>
              <a:spLocks noChangeShapeType="1"/>
            </xdr:cNvSpPr>
          </xdr:nvSpPr>
          <xdr:spPr bwMode="auto">
            <a:xfrm>
              <a:off x="2744" y="449"/>
              <a:ext cx="5" cy="1"/>
            </a:xfrm>
            <a:prstGeom prst="line">
              <a:avLst/>
            </a:prstGeom>
            <a:noFill/>
            <a:ln w="0">
              <a:solidFill>
                <a:srgbClr val="008000"/>
              </a:solidFill>
              <a:prstDash val="solid"/>
              <a:round/>
              <a:headEnd/>
              <a:tailEnd/>
            </a:ln>
          </xdr:spPr>
        </xdr:sp>
        <xdr:sp macro="" textlink="">
          <xdr:nvSpPr>
            <xdr:cNvPr id="11369" name="Rectangle 105"/>
            <xdr:cNvSpPr>
              <a:spLocks noChangeArrowheads="1"/>
            </xdr:cNvSpPr>
          </xdr:nvSpPr>
          <xdr:spPr bwMode="auto">
            <a:xfrm>
              <a:off x="2744" y="449"/>
              <a:ext cx="5" cy="2"/>
            </a:xfrm>
            <a:prstGeom prst="rect">
              <a:avLst/>
            </a:prstGeom>
            <a:solidFill>
              <a:srgbClr val="008000"/>
            </a:solidFill>
            <a:ln w="9525">
              <a:noFill/>
              <a:miter lim="800000"/>
              <a:headEnd/>
              <a:tailEnd/>
            </a:ln>
          </xdr:spPr>
        </xdr:sp>
        <xdr:sp macro="" textlink="">
          <xdr:nvSpPr>
            <xdr:cNvPr id="11370" name="Line 106"/>
            <xdr:cNvSpPr>
              <a:spLocks noChangeShapeType="1"/>
            </xdr:cNvSpPr>
          </xdr:nvSpPr>
          <xdr:spPr bwMode="auto">
            <a:xfrm>
              <a:off x="2744" y="451"/>
              <a:ext cx="3" cy="1"/>
            </a:xfrm>
            <a:prstGeom prst="line">
              <a:avLst/>
            </a:prstGeom>
            <a:noFill/>
            <a:ln w="0">
              <a:solidFill>
                <a:srgbClr val="008000"/>
              </a:solidFill>
              <a:prstDash val="solid"/>
              <a:round/>
              <a:headEnd/>
              <a:tailEnd/>
            </a:ln>
          </xdr:spPr>
        </xdr:sp>
        <xdr:sp macro="" textlink="">
          <xdr:nvSpPr>
            <xdr:cNvPr id="11371" name="Rectangle 107"/>
            <xdr:cNvSpPr>
              <a:spLocks noChangeArrowheads="1"/>
            </xdr:cNvSpPr>
          </xdr:nvSpPr>
          <xdr:spPr bwMode="auto">
            <a:xfrm>
              <a:off x="2744" y="451"/>
              <a:ext cx="3" cy="1"/>
            </a:xfrm>
            <a:prstGeom prst="rect">
              <a:avLst/>
            </a:prstGeom>
            <a:solidFill>
              <a:srgbClr val="008000"/>
            </a:solidFill>
            <a:ln w="9525">
              <a:noFill/>
              <a:miter lim="800000"/>
              <a:headEnd/>
              <a:tailEnd/>
            </a:ln>
          </xdr:spPr>
        </xdr:sp>
        <xdr:sp macro="" textlink="">
          <xdr:nvSpPr>
            <xdr:cNvPr id="11372" name="Line 108"/>
            <xdr:cNvSpPr>
              <a:spLocks noChangeShapeType="1"/>
            </xdr:cNvSpPr>
          </xdr:nvSpPr>
          <xdr:spPr bwMode="auto">
            <a:xfrm>
              <a:off x="2744" y="452"/>
              <a:ext cx="2" cy="1"/>
            </a:xfrm>
            <a:prstGeom prst="line">
              <a:avLst/>
            </a:prstGeom>
            <a:noFill/>
            <a:ln w="0">
              <a:solidFill>
                <a:srgbClr val="008000"/>
              </a:solidFill>
              <a:prstDash val="solid"/>
              <a:round/>
              <a:headEnd/>
              <a:tailEnd/>
            </a:ln>
          </xdr:spPr>
        </xdr:sp>
        <xdr:sp macro="" textlink="">
          <xdr:nvSpPr>
            <xdr:cNvPr id="11373" name="Rectangle 109"/>
            <xdr:cNvSpPr>
              <a:spLocks noChangeArrowheads="1"/>
            </xdr:cNvSpPr>
          </xdr:nvSpPr>
          <xdr:spPr bwMode="auto">
            <a:xfrm>
              <a:off x="2744" y="452"/>
              <a:ext cx="2" cy="1"/>
            </a:xfrm>
            <a:prstGeom prst="rect">
              <a:avLst/>
            </a:prstGeom>
            <a:solidFill>
              <a:srgbClr val="008000"/>
            </a:solidFill>
            <a:ln w="9525">
              <a:noFill/>
              <a:miter lim="800000"/>
              <a:headEnd/>
              <a:tailEnd/>
            </a:ln>
          </xdr:spPr>
        </xdr:sp>
        <xdr:sp macro="" textlink="">
          <xdr:nvSpPr>
            <xdr:cNvPr id="11374" name="Line 110"/>
            <xdr:cNvSpPr>
              <a:spLocks noChangeShapeType="1"/>
            </xdr:cNvSpPr>
          </xdr:nvSpPr>
          <xdr:spPr bwMode="auto">
            <a:xfrm>
              <a:off x="2744" y="453"/>
              <a:ext cx="1" cy="1"/>
            </a:xfrm>
            <a:prstGeom prst="line">
              <a:avLst/>
            </a:prstGeom>
            <a:noFill/>
            <a:ln w="0">
              <a:solidFill>
                <a:srgbClr val="008000"/>
              </a:solidFill>
              <a:prstDash val="solid"/>
              <a:round/>
              <a:headEnd/>
              <a:tailEnd/>
            </a:ln>
          </xdr:spPr>
        </xdr:sp>
        <xdr:sp macro="" textlink="">
          <xdr:nvSpPr>
            <xdr:cNvPr id="11375" name="Rectangle 111"/>
            <xdr:cNvSpPr>
              <a:spLocks noChangeArrowheads="1"/>
            </xdr:cNvSpPr>
          </xdr:nvSpPr>
          <xdr:spPr bwMode="auto">
            <a:xfrm>
              <a:off x="2744" y="453"/>
              <a:ext cx="1" cy="1"/>
            </a:xfrm>
            <a:prstGeom prst="rect">
              <a:avLst/>
            </a:prstGeom>
            <a:solidFill>
              <a:srgbClr val="008000"/>
            </a:solidFill>
            <a:ln w="9525">
              <a:noFill/>
              <a:miter lim="800000"/>
              <a:headEnd/>
              <a:tailEnd/>
            </a:ln>
          </xdr:spPr>
        </xdr:sp>
        <xdr:sp macro="" textlink="">
          <xdr:nvSpPr>
            <xdr:cNvPr id="11376" name="Line 112"/>
            <xdr:cNvSpPr>
              <a:spLocks noChangeShapeType="1"/>
            </xdr:cNvSpPr>
          </xdr:nvSpPr>
          <xdr:spPr bwMode="auto">
            <a:xfrm>
              <a:off x="2822" y="447"/>
              <a:ext cx="7" cy="1"/>
            </a:xfrm>
            <a:prstGeom prst="line">
              <a:avLst/>
            </a:prstGeom>
            <a:noFill/>
            <a:ln w="0">
              <a:solidFill>
                <a:srgbClr val="008000"/>
              </a:solidFill>
              <a:prstDash val="solid"/>
              <a:round/>
              <a:headEnd/>
              <a:tailEnd/>
            </a:ln>
          </xdr:spPr>
        </xdr:sp>
        <xdr:sp macro="" textlink="">
          <xdr:nvSpPr>
            <xdr:cNvPr id="11377" name="Rectangle 113"/>
            <xdr:cNvSpPr>
              <a:spLocks noChangeArrowheads="1"/>
            </xdr:cNvSpPr>
          </xdr:nvSpPr>
          <xdr:spPr bwMode="auto">
            <a:xfrm>
              <a:off x="2822" y="447"/>
              <a:ext cx="7" cy="1"/>
            </a:xfrm>
            <a:prstGeom prst="rect">
              <a:avLst/>
            </a:prstGeom>
            <a:solidFill>
              <a:srgbClr val="008000"/>
            </a:solidFill>
            <a:ln w="9525">
              <a:noFill/>
              <a:miter lim="800000"/>
              <a:headEnd/>
              <a:tailEnd/>
            </a:ln>
          </xdr:spPr>
        </xdr:sp>
        <xdr:sp macro="" textlink="">
          <xdr:nvSpPr>
            <xdr:cNvPr id="11378" name="Line 114"/>
            <xdr:cNvSpPr>
              <a:spLocks noChangeShapeType="1"/>
            </xdr:cNvSpPr>
          </xdr:nvSpPr>
          <xdr:spPr bwMode="auto">
            <a:xfrm>
              <a:off x="2822" y="448"/>
              <a:ext cx="6" cy="1"/>
            </a:xfrm>
            <a:prstGeom prst="line">
              <a:avLst/>
            </a:prstGeom>
            <a:noFill/>
            <a:ln w="0">
              <a:solidFill>
                <a:srgbClr val="008000"/>
              </a:solidFill>
              <a:prstDash val="solid"/>
              <a:round/>
              <a:headEnd/>
              <a:tailEnd/>
            </a:ln>
          </xdr:spPr>
        </xdr:sp>
        <xdr:sp macro="" textlink="">
          <xdr:nvSpPr>
            <xdr:cNvPr id="11379" name="Rectangle 115"/>
            <xdr:cNvSpPr>
              <a:spLocks noChangeArrowheads="1"/>
            </xdr:cNvSpPr>
          </xdr:nvSpPr>
          <xdr:spPr bwMode="auto">
            <a:xfrm>
              <a:off x="2822" y="448"/>
              <a:ext cx="6" cy="1"/>
            </a:xfrm>
            <a:prstGeom prst="rect">
              <a:avLst/>
            </a:prstGeom>
            <a:solidFill>
              <a:srgbClr val="008000"/>
            </a:solidFill>
            <a:ln w="9525">
              <a:noFill/>
              <a:miter lim="800000"/>
              <a:headEnd/>
              <a:tailEnd/>
            </a:ln>
          </xdr:spPr>
        </xdr:sp>
        <xdr:sp macro="" textlink="">
          <xdr:nvSpPr>
            <xdr:cNvPr id="11380" name="Line 116"/>
            <xdr:cNvSpPr>
              <a:spLocks noChangeShapeType="1"/>
            </xdr:cNvSpPr>
          </xdr:nvSpPr>
          <xdr:spPr bwMode="auto">
            <a:xfrm>
              <a:off x="2822" y="449"/>
              <a:ext cx="5" cy="1"/>
            </a:xfrm>
            <a:prstGeom prst="line">
              <a:avLst/>
            </a:prstGeom>
            <a:noFill/>
            <a:ln w="0">
              <a:solidFill>
                <a:srgbClr val="008000"/>
              </a:solidFill>
              <a:prstDash val="solid"/>
              <a:round/>
              <a:headEnd/>
              <a:tailEnd/>
            </a:ln>
          </xdr:spPr>
        </xdr:sp>
        <xdr:sp macro="" textlink="">
          <xdr:nvSpPr>
            <xdr:cNvPr id="11381" name="Rectangle 117"/>
            <xdr:cNvSpPr>
              <a:spLocks noChangeArrowheads="1"/>
            </xdr:cNvSpPr>
          </xdr:nvSpPr>
          <xdr:spPr bwMode="auto">
            <a:xfrm>
              <a:off x="2822" y="449"/>
              <a:ext cx="5" cy="2"/>
            </a:xfrm>
            <a:prstGeom prst="rect">
              <a:avLst/>
            </a:prstGeom>
            <a:solidFill>
              <a:srgbClr val="008000"/>
            </a:solidFill>
            <a:ln w="9525">
              <a:noFill/>
              <a:miter lim="800000"/>
              <a:headEnd/>
              <a:tailEnd/>
            </a:ln>
          </xdr:spPr>
        </xdr:sp>
        <xdr:sp macro="" textlink="">
          <xdr:nvSpPr>
            <xdr:cNvPr id="11382" name="Line 118"/>
            <xdr:cNvSpPr>
              <a:spLocks noChangeShapeType="1"/>
            </xdr:cNvSpPr>
          </xdr:nvSpPr>
          <xdr:spPr bwMode="auto">
            <a:xfrm>
              <a:off x="2822" y="451"/>
              <a:ext cx="4" cy="1"/>
            </a:xfrm>
            <a:prstGeom prst="line">
              <a:avLst/>
            </a:prstGeom>
            <a:noFill/>
            <a:ln w="0">
              <a:solidFill>
                <a:srgbClr val="008000"/>
              </a:solidFill>
              <a:prstDash val="solid"/>
              <a:round/>
              <a:headEnd/>
              <a:tailEnd/>
            </a:ln>
          </xdr:spPr>
        </xdr:sp>
        <xdr:sp macro="" textlink="">
          <xdr:nvSpPr>
            <xdr:cNvPr id="11383" name="Rectangle 119"/>
            <xdr:cNvSpPr>
              <a:spLocks noChangeArrowheads="1"/>
            </xdr:cNvSpPr>
          </xdr:nvSpPr>
          <xdr:spPr bwMode="auto">
            <a:xfrm>
              <a:off x="2822" y="451"/>
              <a:ext cx="4" cy="1"/>
            </a:xfrm>
            <a:prstGeom prst="rect">
              <a:avLst/>
            </a:prstGeom>
            <a:solidFill>
              <a:srgbClr val="008000"/>
            </a:solidFill>
            <a:ln w="9525">
              <a:noFill/>
              <a:miter lim="800000"/>
              <a:headEnd/>
              <a:tailEnd/>
            </a:ln>
          </xdr:spPr>
        </xdr:sp>
        <xdr:sp macro="" textlink="">
          <xdr:nvSpPr>
            <xdr:cNvPr id="11384" name="Line 120"/>
            <xdr:cNvSpPr>
              <a:spLocks noChangeShapeType="1"/>
            </xdr:cNvSpPr>
          </xdr:nvSpPr>
          <xdr:spPr bwMode="auto">
            <a:xfrm>
              <a:off x="2822" y="452"/>
              <a:ext cx="2" cy="1"/>
            </a:xfrm>
            <a:prstGeom prst="line">
              <a:avLst/>
            </a:prstGeom>
            <a:noFill/>
            <a:ln w="0">
              <a:solidFill>
                <a:srgbClr val="008000"/>
              </a:solidFill>
              <a:prstDash val="solid"/>
              <a:round/>
              <a:headEnd/>
              <a:tailEnd/>
            </a:ln>
          </xdr:spPr>
        </xdr:sp>
        <xdr:sp macro="" textlink="">
          <xdr:nvSpPr>
            <xdr:cNvPr id="11385" name="Rectangle 121"/>
            <xdr:cNvSpPr>
              <a:spLocks noChangeArrowheads="1"/>
            </xdr:cNvSpPr>
          </xdr:nvSpPr>
          <xdr:spPr bwMode="auto">
            <a:xfrm>
              <a:off x="2822" y="452"/>
              <a:ext cx="2" cy="1"/>
            </a:xfrm>
            <a:prstGeom prst="rect">
              <a:avLst/>
            </a:prstGeom>
            <a:solidFill>
              <a:srgbClr val="008000"/>
            </a:solidFill>
            <a:ln w="9525">
              <a:noFill/>
              <a:miter lim="800000"/>
              <a:headEnd/>
              <a:tailEnd/>
            </a:ln>
          </xdr:spPr>
        </xdr:sp>
        <xdr:sp macro="" textlink="">
          <xdr:nvSpPr>
            <xdr:cNvPr id="11386" name="Line 122"/>
            <xdr:cNvSpPr>
              <a:spLocks noChangeShapeType="1"/>
            </xdr:cNvSpPr>
          </xdr:nvSpPr>
          <xdr:spPr bwMode="auto">
            <a:xfrm>
              <a:off x="2822" y="453"/>
              <a:ext cx="1" cy="1"/>
            </a:xfrm>
            <a:prstGeom prst="line">
              <a:avLst/>
            </a:prstGeom>
            <a:noFill/>
            <a:ln w="0">
              <a:solidFill>
                <a:srgbClr val="008000"/>
              </a:solidFill>
              <a:prstDash val="solid"/>
              <a:round/>
              <a:headEnd/>
              <a:tailEnd/>
            </a:ln>
          </xdr:spPr>
        </xdr:sp>
        <xdr:sp macro="" textlink="">
          <xdr:nvSpPr>
            <xdr:cNvPr id="11387" name="Rectangle 123"/>
            <xdr:cNvSpPr>
              <a:spLocks noChangeArrowheads="1"/>
            </xdr:cNvSpPr>
          </xdr:nvSpPr>
          <xdr:spPr bwMode="auto">
            <a:xfrm>
              <a:off x="2822" y="453"/>
              <a:ext cx="1" cy="1"/>
            </a:xfrm>
            <a:prstGeom prst="rect">
              <a:avLst/>
            </a:prstGeom>
            <a:solidFill>
              <a:srgbClr val="008000"/>
            </a:solidFill>
            <a:ln w="9525">
              <a:noFill/>
              <a:miter lim="800000"/>
              <a:headEnd/>
              <a:tailEnd/>
            </a:ln>
          </xdr:spPr>
        </xdr:sp>
        <xdr:sp macro="" textlink="">
          <xdr:nvSpPr>
            <xdr:cNvPr id="11388" name="Line 124"/>
            <xdr:cNvSpPr>
              <a:spLocks noChangeShapeType="1"/>
            </xdr:cNvSpPr>
          </xdr:nvSpPr>
          <xdr:spPr bwMode="auto">
            <a:xfrm>
              <a:off x="2900" y="447"/>
              <a:ext cx="8" cy="1"/>
            </a:xfrm>
            <a:prstGeom prst="line">
              <a:avLst/>
            </a:prstGeom>
            <a:noFill/>
            <a:ln w="0">
              <a:solidFill>
                <a:srgbClr val="008000"/>
              </a:solidFill>
              <a:prstDash val="solid"/>
              <a:round/>
              <a:headEnd/>
              <a:tailEnd/>
            </a:ln>
          </xdr:spPr>
        </xdr:sp>
        <xdr:sp macro="" textlink="">
          <xdr:nvSpPr>
            <xdr:cNvPr id="11389" name="Rectangle 125"/>
            <xdr:cNvSpPr>
              <a:spLocks noChangeArrowheads="1"/>
            </xdr:cNvSpPr>
          </xdr:nvSpPr>
          <xdr:spPr bwMode="auto">
            <a:xfrm>
              <a:off x="2900" y="447"/>
              <a:ext cx="8" cy="1"/>
            </a:xfrm>
            <a:prstGeom prst="rect">
              <a:avLst/>
            </a:prstGeom>
            <a:solidFill>
              <a:srgbClr val="008000"/>
            </a:solidFill>
            <a:ln w="9525">
              <a:noFill/>
              <a:miter lim="800000"/>
              <a:headEnd/>
              <a:tailEnd/>
            </a:ln>
          </xdr:spPr>
        </xdr:sp>
        <xdr:sp macro="" textlink="">
          <xdr:nvSpPr>
            <xdr:cNvPr id="11390" name="Line 126"/>
            <xdr:cNvSpPr>
              <a:spLocks noChangeShapeType="1"/>
            </xdr:cNvSpPr>
          </xdr:nvSpPr>
          <xdr:spPr bwMode="auto">
            <a:xfrm>
              <a:off x="2900" y="448"/>
              <a:ext cx="6" cy="1"/>
            </a:xfrm>
            <a:prstGeom prst="line">
              <a:avLst/>
            </a:prstGeom>
            <a:noFill/>
            <a:ln w="0">
              <a:solidFill>
                <a:srgbClr val="008000"/>
              </a:solidFill>
              <a:prstDash val="solid"/>
              <a:round/>
              <a:headEnd/>
              <a:tailEnd/>
            </a:ln>
          </xdr:spPr>
        </xdr:sp>
        <xdr:sp macro="" textlink="">
          <xdr:nvSpPr>
            <xdr:cNvPr id="11391" name="Rectangle 127"/>
            <xdr:cNvSpPr>
              <a:spLocks noChangeArrowheads="1"/>
            </xdr:cNvSpPr>
          </xdr:nvSpPr>
          <xdr:spPr bwMode="auto">
            <a:xfrm>
              <a:off x="2900" y="448"/>
              <a:ext cx="6" cy="1"/>
            </a:xfrm>
            <a:prstGeom prst="rect">
              <a:avLst/>
            </a:prstGeom>
            <a:solidFill>
              <a:srgbClr val="008000"/>
            </a:solidFill>
            <a:ln w="9525">
              <a:noFill/>
              <a:miter lim="800000"/>
              <a:headEnd/>
              <a:tailEnd/>
            </a:ln>
          </xdr:spPr>
        </xdr:sp>
        <xdr:sp macro="" textlink="">
          <xdr:nvSpPr>
            <xdr:cNvPr id="11392" name="Line 128"/>
            <xdr:cNvSpPr>
              <a:spLocks noChangeShapeType="1"/>
            </xdr:cNvSpPr>
          </xdr:nvSpPr>
          <xdr:spPr bwMode="auto">
            <a:xfrm>
              <a:off x="2900" y="449"/>
              <a:ext cx="5" cy="1"/>
            </a:xfrm>
            <a:prstGeom prst="line">
              <a:avLst/>
            </a:prstGeom>
            <a:noFill/>
            <a:ln w="0">
              <a:solidFill>
                <a:srgbClr val="008000"/>
              </a:solidFill>
              <a:prstDash val="solid"/>
              <a:round/>
              <a:headEnd/>
              <a:tailEnd/>
            </a:ln>
          </xdr:spPr>
        </xdr:sp>
        <xdr:sp macro="" textlink="">
          <xdr:nvSpPr>
            <xdr:cNvPr id="11393" name="Rectangle 129"/>
            <xdr:cNvSpPr>
              <a:spLocks noChangeArrowheads="1"/>
            </xdr:cNvSpPr>
          </xdr:nvSpPr>
          <xdr:spPr bwMode="auto">
            <a:xfrm>
              <a:off x="2900" y="449"/>
              <a:ext cx="5" cy="2"/>
            </a:xfrm>
            <a:prstGeom prst="rect">
              <a:avLst/>
            </a:prstGeom>
            <a:solidFill>
              <a:srgbClr val="008000"/>
            </a:solidFill>
            <a:ln w="9525">
              <a:noFill/>
              <a:miter lim="800000"/>
              <a:headEnd/>
              <a:tailEnd/>
            </a:ln>
          </xdr:spPr>
        </xdr:sp>
        <xdr:sp macro="" textlink="">
          <xdr:nvSpPr>
            <xdr:cNvPr id="11394" name="Line 130"/>
            <xdr:cNvSpPr>
              <a:spLocks noChangeShapeType="1"/>
            </xdr:cNvSpPr>
          </xdr:nvSpPr>
          <xdr:spPr bwMode="auto">
            <a:xfrm>
              <a:off x="2900" y="451"/>
              <a:ext cx="4" cy="1"/>
            </a:xfrm>
            <a:prstGeom prst="line">
              <a:avLst/>
            </a:prstGeom>
            <a:noFill/>
            <a:ln w="0">
              <a:solidFill>
                <a:srgbClr val="008000"/>
              </a:solidFill>
              <a:prstDash val="solid"/>
              <a:round/>
              <a:headEnd/>
              <a:tailEnd/>
            </a:ln>
          </xdr:spPr>
        </xdr:sp>
        <xdr:sp macro="" textlink="">
          <xdr:nvSpPr>
            <xdr:cNvPr id="11395" name="Rectangle 131"/>
            <xdr:cNvSpPr>
              <a:spLocks noChangeArrowheads="1"/>
            </xdr:cNvSpPr>
          </xdr:nvSpPr>
          <xdr:spPr bwMode="auto">
            <a:xfrm>
              <a:off x="2900" y="451"/>
              <a:ext cx="4" cy="1"/>
            </a:xfrm>
            <a:prstGeom prst="rect">
              <a:avLst/>
            </a:prstGeom>
            <a:solidFill>
              <a:srgbClr val="008000"/>
            </a:solidFill>
            <a:ln w="9525">
              <a:noFill/>
              <a:miter lim="800000"/>
              <a:headEnd/>
              <a:tailEnd/>
            </a:ln>
          </xdr:spPr>
        </xdr:sp>
        <xdr:sp macro="" textlink="">
          <xdr:nvSpPr>
            <xdr:cNvPr id="11396" name="Line 132"/>
            <xdr:cNvSpPr>
              <a:spLocks noChangeShapeType="1"/>
            </xdr:cNvSpPr>
          </xdr:nvSpPr>
          <xdr:spPr bwMode="auto">
            <a:xfrm>
              <a:off x="2900" y="452"/>
              <a:ext cx="3" cy="1"/>
            </a:xfrm>
            <a:prstGeom prst="line">
              <a:avLst/>
            </a:prstGeom>
            <a:noFill/>
            <a:ln w="0">
              <a:solidFill>
                <a:srgbClr val="008000"/>
              </a:solidFill>
              <a:prstDash val="solid"/>
              <a:round/>
              <a:headEnd/>
              <a:tailEnd/>
            </a:ln>
          </xdr:spPr>
        </xdr:sp>
        <xdr:sp macro="" textlink="">
          <xdr:nvSpPr>
            <xdr:cNvPr id="11397" name="Rectangle 133"/>
            <xdr:cNvSpPr>
              <a:spLocks noChangeArrowheads="1"/>
            </xdr:cNvSpPr>
          </xdr:nvSpPr>
          <xdr:spPr bwMode="auto">
            <a:xfrm>
              <a:off x="2900" y="452"/>
              <a:ext cx="3" cy="1"/>
            </a:xfrm>
            <a:prstGeom prst="rect">
              <a:avLst/>
            </a:prstGeom>
            <a:solidFill>
              <a:srgbClr val="008000"/>
            </a:solidFill>
            <a:ln w="9525">
              <a:noFill/>
              <a:miter lim="800000"/>
              <a:headEnd/>
              <a:tailEnd/>
            </a:ln>
          </xdr:spPr>
        </xdr:sp>
        <xdr:sp macro="" textlink="">
          <xdr:nvSpPr>
            <xdr:cNvPr id="11398" name="Line 134"/>
            <xdr:cNvSpPr>
              <a:spLocks noChangeShapeType="1"/>
            </xdr:cNvSpPr>
          </xdr:nvSpPr>
          <xdr:spPr bwMode="auto">
            <a:xfrm>
              <a:off x="2900" y="453"/>
              <a:ext cx="2" cy="1"/>
            </a:xfrm>
            <a:prstGeom prst="line">
              <a:avLst/>
            </a:prstGeom>
            <a:noFill/>
            <a:ln w="0">
              <a:solidFill>
                <a:srgbClr val="008000"/>
              </a:solidFill>
              <a:prstDash val="solid"/>
              <a:round/>
              <a:headEnd/>
              <a:tailEnd/>
            </a:ln>
          </xdr:spPr>
        </xdr:sp>
        <xdr:sp macro="" textlink="">
          <xdr:nvSpPr>
            <xdr:cNvPr id="11399" name="Rectangle 135"/>
            <xdr:cNvSpPr>
              <a:spLocks noChangeArrowheads="1"/>
            </xdr:cNvSpPr>
          </xdr:nvSpPr>
          <xdr:spPr bwMode="auto">
            <a:xfrm>
              <a:off x="2900" y="453"/>
              <a:ext cx="2" cy="1"/>
            </a:xfrm>
            <a:prstGeom prst="rect">
              <a:avLst/>
            </a:prstGeom>
            <a:solidFill>
              <a:srgbClr val="008000"/>
            </a:solidFill>
            <a:ln w="9525">
              <a:noFill/>
              <a:miter lim="800000"/>
              <a:headEnd/>
              <a:tailEnd/>
            </a:ln>
          </xdr:spPr>
        </xdr:sp>
        <xdr:sp macro="" textlink="">
          <xdr:nvSpPr>
            <xdr:cNvPr id="11400" name="Rectangle 136"/>
            <xdr:cNvSpPr>
              <a:spLocks noChangeArrowheads="1"/>
            </xdr:cNvSpPr>
          </xdr:nvSpPr>
          <xdr:spPr bwMode="auto">
            <a:xfrm>
              <a:off x="2229"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0</a:t>
              </a:r>
            </a:p>
          </xdr:txBody>
        </xdr:sp>
        <xdr:sp macro="" textlink="">
          <xdr:nvSpPr>
            <xdr:cNvPr id="11401" name="Rectangle 137"/>
            <xdr:cNvSpPr>
              <a:spLocks noChangeArrowheads="1"/>
            </xdr:cNvSpPr>
          </xdr:nvSpPr>
          <xdr:spPr bwMode="auto">
            <a:xfrm>
              <a:off x="2307"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1</a:t>
              </a:r>
            </a:p>
          </xdr:txBody>
        </xdr:sp>
        <xdr:sp macro="" textlink="">
          <xdr:nvSpPr>
            <xdr:cNvPr id="11402" name="Rectangle 138"/>
            <xdr:cNvSpPr>
              <a:spLocks noChangeArrowheads="1"/>
            </xdr:cNvSpPr>
          </xdr:nvSpPr>
          <xdr:spPr bwMode="auto">
            <a:xfrm>
              <a:off x="2386"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2</a:t>
              </a:r>
            </a:p>
          </xdr:txBody>
        </xdr:sp>
        <xdr:sp macro="" textlink="">
          <xdr:nvSpPr>
            <xdr:cNvPr id="11403" name="Rectangle 139"/>
            <xdr:cNvSpPr>
              <a:spLocks noChangeArrowheads="1"/>
            </xdr:cNvSpPr>
          </xdr:nvSpPr>
          <xdr:spPr bwMode="auto">
            <a:xfrm>
              <a:off x="2464"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3</a:t>
              </a:r>
            </a:p>
          </xdr:txBody>
        </xdr:sp>
        <xdr:sp macro="" textlink="">
          <xdr:nvSpPr>
            <xdr:cNvPr id="11404" name="Rectangle 140"/>
            <xdr:cNvSpPr>
              <a:spLocks noChangeArrowheads="1"/>
            </xdr:cNvSpPr>
          </xdr:nvSpPr>
          <xdr:spPr bwMode="auto">
            <a:xfrm>
              <a:off x="2542"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4</a:t>
              </a:r>
            </a:p>
          </xdr:txBody>
        </xdr:sp>
        <xdr:sp macro="" textlink="">
          <xdr:nvSpPr>
            <xdr:cNvPr id="11405" name="Rectangle 141"/>
            <xdr:cNvSpPr>
              <a:spLocks noChangeArrowheads="1"/>
            </xdr:cNvSpPr>
          </xdr:nvSpPr>
          <xdr:spPr bwMode="auto">
            <a:xfrm>
              <a:off x="2621" y="4"/>
              <a:ext cx="10"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5</a:t>
              </a:r>
            </a:p>
          </xdr:txBody>
        </xdr:sp>
        <xdr:sp macro="" textlink="">
          <xdr:nvSpPr>
            <xdr:cNvPr id="11406" name="Rectangle 142"/>
            <xdr:cNvSpPr>
              <a:spLocks noChangeArrowheads="1"/>
            </xdr:cNvSpPr>
          </xdr:nvSpPr>
          <xdr:spPr bwMode="auto">
            <a:xfrm>
              <a:off x="2700"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6</a:t>
              </a:r>
            </a:p>
          </xdr:txBody>
        </xdr:sp>
        <xdr:sp macro="" textlink="">
          <xdr:nvSpPr>
            <xdr:cNvPr id="11407" name="Rectangle 143"/>
            <xdr:cNvSpPr>
              <a:spLocks noChangeArrowheads="1"/>
            </xdr:cNvSpPr>
          </xdr:nvSpPr>
          <xdr:spPr bwMode="auto">
            <a:xfrm>
              <a:off x="2777"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7</a:t>
              </a:r>
            </a:p>
          </xdr:txBody>
        </xdr:sp>
        <xdr:sp macro="" textlink="">
          <xdr:nvSpPr>
            <xdr:cNvPr id="11408" name="Rectangle 144"/>
            <xdr:cNvSpPr>
              <a:spLocks noChangeArrowheads="1"/>
            </xdr:cNvSpPr>
          </xdr:nvSpPr>
          <xdr:spPr bwMode="auto">
            <a:xfrm>
              <a:off x="2855"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8</a:t>
              </a:r>
            </a:p>
          </xdr:txBody>
        </xdr:sp>
        <xdr:sp macro="" textlink="">
          <xdr:nvSpPr>
            <xdr:cNvPr id="11409" name="Rectangle 145"/>
            <xdr:cNvSpPr>
              <a:spLocks noChangeArrowheads="1"/>
            </xdr:cNvSpPr>
          </xdr:nvSpPr>
          <xdr:spPr bwMode="auto">
            <a:xfrm>
              <a:off x="2935"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9</a:t>
              </a:r>
            </a:p>
          </xdr:txBody>
        </xdr:sp>
        <xdr:sp macro="" textlink="">
          <xdr:nvSpPr>
            <xdr:cNvPr id="11410" name="Rectangle 146"/>
            <xdr:cNvSpPr>
              <a:spLocks noChangeArrowheads="1"/>
            </xdr:cNvSpPr>
          </xdr:nvSpPr>
          <xdr:spPr bwMode="auto">
            <a:xfrm>
              <a:off x="3011" y="4"/>
              <a:ext cx="11"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A</a:t>
              </a:r>
            </a:p>
          </xdr:txBody>
        </xdr:sp>
        <xdr:sp macro="" textlink="">
          <xdr:nvSpPr>
            <xdr:cNvPr id="11411" name="Rectangle 147"/>
            <xdr:cNvSpPr>
              <a:spLocks noChangeArrowheads="1"/>
            </xdr:cNvSpPr>
          </xdr:nvSpPr>
          <xdr:spPr bwMode="auto">
            <a:xfrm>
              <a:off x="2218"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0</a:t>
              </a:r>
            </a:p>
          </xdr:txBody>
        </xdr:sp>
        <xdr:sp macro="" textlink="">
          <xdr:nvSpPr>
            <xdr:cNvPr id="11412" name="Rectangle 148"/>
            <xdr:cNvSpPr>
              <a:spLocks noChangeArrowheads="1"/>
            </xdr:cNvSpPr>
          </xdr:nvSpPr>
          <xdr:spPr bwMode="auto">
            <a:xfrm>
              <a:off x="2295"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1</a:t>
              </a:r>
            </a:p>
          </xdr:txBody>
        </xdr:sp>
        <xdr:sp macro="" textlink="">
          <xdr:nvSpPr>
            <xdr:cNvPr id="11413" name="Rectangle 149"/>
            <xdr:cNvSpPr>
              <a:spLocks noChangeArrowheads="1"/>
            </xdr:cNvSpPr>
          </xdr:nvSpPr>
          <xdr:spPr bwMode="auto">
            <a:xfrm>
              <a:off x="2373"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2</a:t>
              </a:r>
            </a:p>
          </xdr:txBody>
        </xdr:sp>
        <xdr:sp macro="" textlink="">
          <xdr:nvSpPr>
            <xdr:cNvPr id="11414" name="Rectangle 150"/>
            <xdr:cNvSpPr>
              <a:spLocks noChangeArrowheads="1"/>
            </xdr:cNvSpPr>
          </xdr:nvSpPr>
          <xdr:spPr bwMode="auto">
            <a:xfrm>
              <a:off x="2453"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3</a:t>
              </a:r>
            </a:p>
          </xdr:txBody>
        </xdr:sp>
        <xdr:sp macro="" textlink="">
          <xdr:nvSpPr>
            <xdr:cNvPr id="11415" name="Rectangle 151"/>
            <xdr:cNvSpPr>
              <a:spLocks noChangeArrowheads="1"/>
            </xdr:cNvSpPr>
          </xdr:nvSpPr>
          <xdr:spPr bwMode="auto">
            <a:xfrm>
              <a:off x="2531"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4</a:t>
              </a:r>
            </a:p>
          </xdr:txBody>
        </xdr:sp>
        <xdr:sp macro="" textlink="">
          <xdr:nvSpPr>
            <xdr:cNvPr id="11416" name="Rectangle 152"/>
            <xdr:cNvSpPr>
              <a:spLocks noChangeArrowheads="1"/>
            </xdr:cNvSpPr>
          </xdr:nvSpPr>
          <xdr:spPr bwMode="auto">
            <a:xfrm>
              <a:off x="2609"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5</a:t>
              </a:r>
            </a:p>
          </xdr:txBody>
        </xdr:sp>
        <xdr:sp macro="" textlink="">
          <xdr:nvSpPr>
            <xdr:cNvPr id="11417" name="Rectangle 153"/>
            <xdr:cNvSpPr>
              <a:spLocks noChangeArrowheads="1"/>
            </xdr:cNvSpPr>
          </xdr:nvSpPr>
          <xdr:spPr bwMode="auto">
            <a:xfrm>
              <a:off x="2686"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6</a:t>
              </a:r>
            </a:p>
          </xdr:txBody>
        </xdr:sp>
        <xdr:sp macro="" textlink="">
          <xdr:nvSpPr>
            <xdr:cNvPr id="11418" name="Rectangle 154"/>
            <xdr:cNvSpPr>
              <a:spLocks noChangeArrowheads="1"/>
            </xdr:cNvSpPr>
          </xdr:nvSpPr>
          <xdr:spPr bwMode="auto">
            <a:xfrm>
              <a:off x="2765"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7</a:t>
              </a:r>
            </a:p>
          </xdr:txBody>
        </xdr:sp>
        <xdr:sp macro="" textlink="">
          <xdr:nvSpPr>
            <xdr:cNvPr id="11419" name="Rectangle 155"/>
            <xdr:cNvSpPr>
              <a:spLocks noChangeArrowheads="1"/>
            </xdr:cNvSpPr>
          </xdr:nvSpPr>
          <xdr:spPr bwMode="auto">
            <a:xfrm>
              <a:off x="2844"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8</a:t>
              </a:r>
            </a:p>
          </xdr:txBody>
        </xdr:sp>
        <xdr:sp macro="" textlink="">
          <xdr:nvSpPr>
            <xdr:cNvPr id="11420" name="Rectangle 156"/>
            <xdr:cNvSpPr>
              <a:spLocks noChangeArrowheads="1"/>
            </xdr:cNvSpPr>
          </xdr:nvSpPr>
          <xdr:spPr bwMode="auto">
            <a:xfrm>
              <a:off x="2922"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9</a:t>
              </a:r>
            </a:p>
          </xdr:txBody>
        </xdr:sp>
        <xdr:sp macro="" textlink="">
          <xdr:nvSpPr>
            <xdr:cNvPr id="11421" name="Rectangle 157"/>
            <xdr:cNvSpPr>
              <a:spLocks noChangeArrowheads="1"/>
            </xdr:cNvSpPr>
          </xdr:nvSpPr>
          <xdr:spPr bwMode="auto">
            <a:xfrm>
              <a:off x="2996" y="30"/>
              <a:ext cx="46"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10</a:t>
              </a:r>
            </a:p>
          </xdr:txBody>
        </xdr:sp>
        <xdr:sp macro="" textlink="">
          <xdr:nvSpPr>
            <xdr:cNvPr id="11422" name="Rectangle 158"/>
            <xdr:cNvSpPr>
              <a:spLocks noChangeArrowheads="1"/>
            </xdr:cNvSpPr>
          </xdr:nvSpPr>
          <xdr:spPr bwMode="auto">
            <a:xfrm>
              <a:off x="2138" y="69"/>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0</a:t>
              </a:r>
            </a:p>
          </xdr:txBody>
        </xdr:sp>
        <xdr:sp macro="" textlink="">
          <xdr:nvSpPr>
            <xdr:cNvPr id="11423" name="Rectangle 159"/>
            <xdr:cNvSpPr>
              <a:spLocks noChangeArrowheads="1"/>
            </xdr:cNvSpPr>
          </xdr:nvSpPr>
          <xdr:spPr bwMode="auto">
            <a:xfrm>
              <a:off x="2229" y="56"/>
              <a:ext cx="6" cy="25"/>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24" name="Rectangle 160"/>
            <xdr:cNvSpPr>
              <a:spLocks noChangeArrowheads="1"/>
            </xdr:cNvSpPr>
          </xdr:nvSpPr>
          <xdr:spPr bwMode="auto">
            <a:xfrm>
              <a:off x="2229" y="80"/>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0</a:t>
              </a:r>
            </a:p>
          </xdr:txBody>
        </xdr:sp>
        <xdr:sp macro="" textlink="">
          <xdr:nvSpPr>
            <xdr:cNvPr id="11425" name="Rectangle 161"/>
            <xdr:cNvSpPr>
              <a:spLocks noChangeArrowheads="1"/>
            </xdr:cNvSpPr>
          </xdr:nvSpPr>
          <xdr:spPr bwMode="auto">
            <a:xfrm>
              <a:off x="2307" y="56"/>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26" name="Rectangle 162"/>
            <xdr:cNvSpPr>
              <a:spLocks noChangeArrowheads="1"/>
            </xdr:cNvSpPr>
          </xdr:nvSpPr>
          <xdr:spPr bwMode="auto">
            <a:xfrm>
              <a:off x="2307" y="80"/>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8</a:t>
              </a:r>
            </a:p>
          </xdr:txBody>
        </xdr:sp>
        <xdr:sp macro="" textlink="">
          <xdr:nvSpPr>
            <xdr:cNvPr id="11427" name="Rectangle 163"/>
            <xdr:cNvSpPr>
              <a:spLocks noChangeArrowheads="1"/>
            </xdr:cNvSpPr>
          </xdr:nvSpPr>
          <xdr:spPr bwMode="auto">
            <a:xfrm>
              <a:off x="2384" y="56"/>
              <a:ext cx="8"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28" name="Rectangle 164"/>
            <xdr:cNvSpPr>
              <a:spLocks noChangeArrowheads="1"/>
            </xdr:cNvSpPr>
          </xdr:nvSpPr>
          <xdr:spPr bwMode="auto">
            <a:xfrm>
              <a:off x="2389" y="80"/>
              <a:ext cx="4"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29" name="Rectangle 165"/>
            <xdr:cNvSpPr>
              <a:spLocks noChangeArrowheads="1"/>
            </xdr:cNvSpPr>
          </xdr:nvSpPr>
          <xdr:spPr bwMode="auto">
            <a:xfrm>
              <a:off x="2463" y="69"/>
              <a:ext cx="10"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C</a:t>
              </a:r>
            </a:p>
          </xdr:txBody>
        </xdr:sp>
        <xdr:sp macro="" textlink="">
          <xdr:nvSpPr>
            <xdr:cNvPr id="11430" name="Rectangle 166"/>
            <xdr:cNvSpPr>
              <a:spLocks noChangeArrowheads="1"/>
            </xdr:cNvSpPr>
          </xdr:nvSpPr>
          <xdr:spPr bwMode="auto">
            <a:xfrm>
              <a:off x="2541" y="69"/>
              <a:ext cx="10" cy="25"/>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K</a:t>
              </a:r>
            </a:p>
          </xdr:txBody>
        </xdr:sp>
        <xdr:sp macro="" textlink="">
          <xdr:nvSpPr>
            <xdr:cNvPr id="11431" name="Rectangle 167"/>
            <xdr:cNvSpPr>
              <a:spLocks noChangeArrowheads="1"/>
            </xdr:cNvSpPr>
          </xdr:nvSpPr>
          <xdr:spPr bwMode="auto">
            <a:xfrm>
              <a:off x="2621" y="69"/>
              <a:ext cx="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S</a:t>
              </a:r>
            </a:p>
          </xdr:txBody>
        </xdr:sp>
        <xdr:sp macro="" textlink="">
          <xdr:nvSpPr>
            <xdr:cNvPr id="11432" name="Rectangle 168"/>
            <xdr:cNvSpPr>
              <a:spLocks noChangeArrowheads="1"/>
            </xdr:cNvSpPr>
          </xdr:nvSpPr>
          <xdr:spPr bwMode="auto">
            <a:xfrm>
              <a:off x="2683" y="69"/>
              <a:ext cx="43"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SHIFT</a:t>
              </a:r>
            </a:p>
          </xdr:txBody>
        </xdr:sp>
        <xdr:sp macro="" textlink="">
          <xdr:nvSpPr>
            <xdr:cNvPr id="11433" name="Rectangle 169"/>
            <xdr:cNvSpPr>
              <a:spLocks noChangeArrowheads="1"/>
            </xdr:cNvSpPr>
          </xdr:nvSpPr>
          <xdr:spPr bwMode="auto">
            <a:xfrm>
              <a:off x="2773" y="56"/>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F9</a:t>
              </a:r>
            </a:p>
          </xdr:txBody>
        </xdr:sp>
        <xdr:sp macro="" textlink="">
          <xdr:nvSpPr>
            <xdr:cNvPr id="11434" name="Rectangle 170"/>
            <xdr:cNvSpPr>
              <a:spLocks noChangeArrowheads="1"/>
            </xdr:cNvSpPr>
          </xdr:nvSpPr>
          <xdr:spPr bwMode="auto">
            <a:xfrm>
              <a:off x="2773" y="80"/>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F4</a:t>
              </a:r>
            </a:p>
          </xdr:txBody>
        </xdr:sp>
        <xdr:sp macro="" textlink="">
          <xdr:nvSpPr>
            <xdr:cNvPr id="11435" name="Rectangle 171"/>
            <xdr:cNvSpPr>
              <a:spLocks noChangeArrowheads="1"/>
            </xdr:cNvSpPr>
          </xdr:nvSpPr>
          <xdr:spPr bwMode="auto">
            <a:xfrm>
              <a:off x="2838" y="69"/>
              <a:ext cx="45" cy="25"/>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Space</a:t>
              </a:r>
            </a:p>
          </xdr:txBody>
        </xdr:sp>
        <xdr:sp macro="" textlink="">
          <xdr:nvSpPr>
            <xdr:cNvPr id="11436" name="Rectangle 172"/>
            <xdr:cNvSpPr>
              <a:spLocks noChangeArrowheads="1"/>
            </xdr:cNvSpPr>
          </xdr:nvSpPr>
          <xdr:spPr bwMode="auto">
            <a:xfrm>
              <a:off x="2913" y="69"/>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a:t>
              </a:r>
            </a:p>
          </xdr:txBody>
        </xdr:sp>
        <xdr:sp macro="" textlink="">
          <xdr:nvSpPr>
            <xdr:cNvPr id="11437" name="Rectangle 173"/>
            <xdr:cNvSpPr>
              <a:spLocks noChangeArrowheads="1"/>
            </xdr:cNvSpPr>
          </xdr:nvSpPr>
          <xdr:spPr bwMode="auto">
            <a:xfrm>
              <a:off x="2992" y="69"/>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5</a:t>
              </a:r>
            </a:p>
          </xdr:txBody>
        </xdr:sp>
        <xdr:sp macro="" textlink="">
          <xdr:nvSpPr>
            <xdr:cNvPr id="11438" name="Rectangle 174"/>
            <xdr:cNvSpPr>
              <a:spLocks noChangeArrowheads="1"/>
            </xdr:cNvSpPr>
          </xdr:nvSpPr>
          <xdr:spPr bwMode="auto">
            <a:xfrm>
              <a:off x="2138" y="117"/>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1</a:t>
              </a:r>
            </a:p>
          </xdr:txBody>
        </xdr:sp>
        <xdr:sp macro="" textlink="">
          <xdr:nvSpPr>
            <xdr:cNvPr id="11439" name="Rectangle 175"/>
            <xdr:cNvSpPr>
              <a:spLocks noChangeArrowheads="1"/>
            </xdr:cNvSpPr>
          </xdr:nvSpPr>
          <xdr:spPr bwMode="auto">
            <a:xfrm>
              <a:off x="2229" y="104"/>
              <a:ext cx="6"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40" name="Rectangle 176"/>
            <xdr:cNvSpPr>
              <a:spLocks noChangeArrowheads="1"/>
            </xdr:cNvSpPr>
          </xdr:nvSpPr>
          <xdr:spPr bwMode="auto">
            <a:xfrm>
              <a:off x="2229" y="130"/>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1</a:t>
              </a:r>
            </a:p>
          </xdr:txBody>
        </xdr:sp>
        <xdr:sp macro="" textlink="">
          <xdr:nvSpPr>
            <xdr:cNvPr id="11441" name="Rectangle 177"/>
            <xdr:cNvSpPr>
              <a:spLocks noChangeArrowheads="1"/>
            </xdr:cNvSpPr>
          </xdr:nvSpPr>
          <xdr:spPr bwMode="auto">
            <a:xfrm>
              <a:off x="2307" y="104"/>
              <a:ext cx="6"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42" name="Rectangle 178"/>
            <xdr:cNvSpPr>
              <a:spLocks noChangeArrowheads="1"/>
            </xdr:cNvSpPr>
          </xdr:nvSpPr>
          <xdr:spPr bwMode="auto">
            <a:xfrm>
              <a:off x="2307" y="130"/>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9</a:t>
              </a:r>
            </a:p>
          </xdr:txBody>
        </xdr:sp>
        <xdr:sp macro="" textlink="">
          <xdr:nvSpPr>
            <xdr:cNvPr id="11443" name="Rectangle 179"/>
            <xdr:cNvSpPr>
              <a:spLocks noChangeArrowheads="1"/>
            </xdr:cNvSpPr>
          </xdr:nvSpPr>
          <xdr:spPr bwMode="auto">
            <a:xfrm>
              <a:off x="2384" y="104"/>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44" name="Rectangle 180"/>
            <xdr:cNvSpPr>
              <a:spLocks noChangeArrowheads="1"/>
            </xdr:cNvSpPr>
          </xdr:nvSpPr>
          <xdr:spPr bwMode="auto">
            <a:xfrm>
              <a:off x="2389" y="130"/>
              <a:ext cx="4"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45" name="Rectangle 181"/>
            <xdr:cNvSpPr>
              <a:spLocks noChangeArrowheads="1"/>
            </xdr:cNvSpPr>
          </xdr:nvSpPr>
          <xdr:spPr bwMode="auto">
            <a:xfrm>
              <a:off x="2463" y="117"/>
              <a:ext cx="12"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D</a:t>
              </a:r>
            </a:p>
          </xdr:txBody>
        </xdr:sp>
        <xdr:sp macro="" textlink="">
          <xdr:nvSpPr>
            <xdr:cNvPr id="11446" name="Rectangle 182"/>
            <xdr:cNvSpPr>
              <a:spLocks noChangeArrowheads="1"/>
            </xdr:cNvSpPr>
          </xdr:nvSpPr>
          <xdr:spPr bwMode="auto">
            <a:xfrm>
              <a:off x="2542" y="117"/>
              <a:ext cx="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L</a:t>
              </a:r>
            </a:p>
          </xdr:txBody>
        </xdr:sp>
        <xdr:sp macro="" textlink="">
          <xdr:nvSpPr>
            <xdr:cNvPr id="11447" name="Rectangle 183"/>
            <xdr:cNvSpPr>
              <a:spLocks noChangeArrowheads="1"/>
            </xdr:cNvSpPr>
          </xdr:nvSpPr>
          <xdr:spPr bwMode="auto">
            <a:xfrm>
              <a:off x="2621" y="117"/>
              <a:ext cx="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T</a:t>
              </a:r>
            </a:p>
          </xdr:txBody>
        </xdr:sp>
        <xdr:sp macro="" textlink="">
          <xdr:nvSpPr>
            <xdr:cNvPr id="11448" name="Rectangle 184"/>
            <xdr:cNvSpPr>
              <a:spLocks noChangeArrowheads="1"/>
            </xdr:cNvSpPr>
          </xdr:nvSpPr>
          <xdr:spPr bwMode="auto">
            <a:xfrm>
              <a:off x="2686" y="117"/>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CTRL</a:t>
              </a:r>
            </a:p>
          </xdr:txBody>
        </xdr:sp>
        <xdr:sp macro="" textlink="">
          <xdr:nvSpPr>
            <xdr:cNvPr id="11449" name="Rectangle 185"/>
            <xdr:cNvSpPr>
              <a:spLocks noChangeArrowheads="1"/>
            </xdr:cNvSpPr>
          </xdr:nvSpPr>
          <xdr:spPr bwMode="auto">
            <a:xfrm>
              <a:off x="2768" y="104"/>
              <a:ext cx="29" cy="26"/>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F10</a:t>
              </a:r>
            </a:p>
          </xdr:txBody>
        </xdr:sp>
        <xdr:sp macro="" textlink="">
          <xdr:nvSpPr>
            <xdr:cNvPr id="11450" name="Rectangle 186"/>
            <xdr:cNvSpPr>
              <a:spLocks noChangeArrowheads="1"/>
            </xdr:cNvSpPr>
          </xdr:nvSpPr>
          <xdr:spPr bwMode="auto">
            <a:xfrm>
              <a:off x="2773" y="130"/>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F5</a:t>
              </a:r>
            </a:p>
          </xdr:txBody>
        </xdr:sp>
        <xdr:sp macro="" textlink="">
          <xdr:nvSpPr>
            <xdr:cNvPr id="11451" name="Rectangle 187"/>
            <xdr:cNvSpPr>
              <a:spLocks noChangeArrowheads="1"/>
            </xdr:cNvSpPr>
          </xdr:nvSpPr>
          <xdr:spPr bwMode="auto">
            <a:xfrm>
              <a:off x="2837" y="104"/>
              <a:ext cx="50"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HOME</a:t>
              </a:r>
            </a:p>
          </xdr:txBody>
        </xdr:sp>
        <xdr:sp macro="" textlink="">
          <xdr:nvSpPr>
            <xdr:cNvPr id="11452" name="Rectangle 188"/>
            <xdr:cNvSpPr>
              <a:spLocks noChangeArrowheads="1"/>
            </xdr:cNvSpPr>
          </xdr:nvSpPr>
          <xdr:spPr bwMode="auto">
            <a:xfrm>
              <a:off x="2848" y="130"/>
              <a:ext cx="2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CLS</a:t>
              </a:r>
            </a:p>
          </xdr:txBody>
        </xdr:sp>
        <xdr:sp macro="" textlink="">
          <xdr:nvSpPr>
            <xdr:cNvPr id="11453" name="Rectangle 189"/>
            <xdr:cNvSpPr>
              <a:spLocks noChangeArrowheads="1"/>
            </xdr:cNvSpPr>
          </xdr:nvSpPr>
          <xdr:spPr bwMode="auto">
            <a:xfrm>
              <a:off x="2913" y="117"/>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a:t>
              </a:r>
            </a:p>
          </xdr:txBody>
        </xdr:sp>
        <xdr:sp macro="" textlink="">
          <xdr:nvSpPr>
            <xdr:cNvPr id="11454" name="Rectangle 190"/>
            <xdr:cNvSpPr>
              <a:spLocks noChangeArrowheads="1"/>
            </xdr:cNvSpPr>
          </xdr:nvSpPr>
          <xdr:spPr bwMode="auto">
            <a:xfrm>
              <a:off x="2992" y="117"/>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6</a:t>
              </a:r>
            </a:p>
          </xdr:txBody>
        </xdr:sp>
        <xdr:sp macro="" textlink="">
          <xdr:nvSpPr>
            <xdr:cNvPr id="11455" name="Rectangle 191"/>
            <xdr:cNvSpPr>
              <a:spLocks noChangeArrowheads="1"/>
            </xdr:cNvSpPr>
          </xdr:nvSpPr>
          <xdr:spPr bwMode="auto">
            <a:xfrm>
              <a:off x="2138" y="166"/>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2</a:t>
              </a:r>
            </a:p>
          </xdr:txBody>
        </xdr:sp>
        <xdr:sp macro="" textlink="">
          <xdr:nvSpPr>
            <xdr:cNvPr id="11456" name="Rectangle 192"/>
            <xdr:cNvSpPr>
              <a:spLocks noChangeArrowheads="1"/>
            </xdr:cNvSpPr>
          </xdr:nvSpPr>
          <xdr:spPr bwMode="auto">
            <a:xfrm>
              <a:off x="2225" y="154"/>
              <a:ext cx="17"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57" name="Rectangle 193"/>
            <xdr:cNvSpPr>
              <a:spLocks noChangeArrowheads="1"/>
            </xdr:cNvSpPr>
          </xdr:nvSpPr>
          <xdr:spPr bwMode="auto">
            <a:xfrm>
              <a:off x="2229" y="179"/>
              <a:ext cx="10" cy="25"/>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2</a:t>
              </a:r>
            </a:p>
          </xdr:txBody>
        </xdr:sp>
        <xdr:sp macro="" textlink="">
          <xdr:nvSpPr>
            <xdr:cNvPr id="11458" name="Rectangle 194"/>
            <xdr:cNvSpPr>
              <a:spLocks noChangeArrowheads="1"/>
            </xdr:cNvSpPr>
          </xdr:nvSpPr>
          <xdr:spPr bwMode="auto">
            <a:xfrm>
              <a:off x="2307" y="154"/>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_</a:t>
              </a:r>
            </a:p>
          </xdr:txBody>
        </xdr:sp>
        <xdr:sp macro="" textlink="">
          <xdr:nvSpPr>
            <xdr:cNvPr id="11459" name="Rectangle 195"/>
            <xdr:cNvSpPr>
              <a:spLocks noChangeArrowheads="1"/>
            </xdr:cNvSpPr>
          </xdr:nvSpPr>
          <xdr:spPr bwMode="auto">
            <a:xfrm>
              <a:off x="2307" y="179"/>
              <a:ext cx="6" cy="25"/>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60" name="Rectangle 196"/>
            <xdr:cNvSpPr>
              <a:spLocks noChangeArrowheads="1"/>
            </xdr:cNvSpPr>
          </xdr:nvSpPr>
          <xdr:spPr bwMode="auto">
            <a:xfrm>
              <a:off x="2384" y="154"/>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&lt;</a:t>
              </a:r>
            </a:p>
          </xdr:txBody>
        </xdr:sp>
        <xdr:sp macro="" textlink="">
          <xdr:nvSpPr>
            <xdr:cNvPr id="11461" name="Rectangle 197"/>
            <xdr:cNvSpPr>
              <a:spLocks noChangeArrowheads="1"/>
            </xdr:cNvSpPr>
          </xdr:nvSpPr>
          <xdr:spPr bwMode="auto">
            <a:xfrm>
              <a:off x="2389" y="179"/>
              <a:ext cx="5"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62" name="Rectangle 198"/>
            <xdr:cNvSpPr>
              <a:spLocks noChangeArrowheads="1"/>
            </xdr:cNvSpPr>
          </xdr:nvSpPr>
          <xdr:spPr bwMode="auto">
            <a:xfrm>
              <a:off x="2464" y="166"/>
              <a:ext cx="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E</a:t>
              </a:r>
            </a:p>
          </xdr:txBody>
        </xdr:sp>
        <xdr:sp macro="" textlink="">
          <xdr:nvSpPr>
            <xdr:cNvPr id="11463" name="Rectangle 199"/>
            <xdr:cNvSpPr>
              <a:spLocks noChangeArrowheads="1"/>
            </xdr:cNvSpPr>
          </xdr:nvSpPr>
          <xdr:spPr bwMode="auto">
            <a:xfrm>
              <a:off x="2538" y="166"/>
              <a:ext cx="16"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M</a:t>
              </a:r>
            </a:p>
          </xdr:txBody>
        </xdr:sp>
        <xdr:sp macro="" textlink="">
          <xdr:nvSpPr>
            <xdr:cNvPr id="11464" name="Rectangle 200"/>
            <xdr:cNvSpPr>
              <a:spLocks noChangeArrowheads="1"/>
            </xdr:cNvSpPr>
          </xdr:nvSpPr>
          <xdr:spPr bwMode="auto">
            <a:xfrm>
              <a:off x="2619" y="166"/>
              <a:ext cx="12"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U</a:t>
              </a:r>
            </a:p>
          </xdr:txBody>
        </xdr:sp>
        <xdr:sp macro="" textlink="">
          <xdr:nvSpPr>
            <xdr:cNvPr id="11465" name="Rectangle 201"/>
            <xdr:cNvSpPr>
              <a:spLocks noChangeArrowheads="1"/>
            </xdr:cNvSpPr>
          </xdr:nvSpPr>
          <xdr:spPr bwMode="auto">
            <a:xfrm>
              <a:off x="2677" y="166"/>
              <a:ext cx="55"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GRAPH</a:t>
              </a:r>
            </a:p>
          </xdr:txBody>
        </xdr:sp>
        <xdr:sp macro="" textlink="">
          <xdr:nvSpPr>
            <xdr:cNvPr id="11466" name="Rectangle 202"/>
            <xdr:cNvSpPr>
              <a:spLocks noChangeArrowheads="1"/>
            </xdr:cNvSpPr>
          </xdr:nvSpPr>
          <xdr:spPr bwMode="auto">
            <a:xfrm>
              <a:off x="2768" y="166"/>
              <a:ext cx="2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ESC</a:t>
              </a:r>
            </a:p>
          </xdr:txBody>
        </xdr:sp>
        <xdr:sp macro="" textlink="">
          <xdr:nvSpPr>
            <xdr:cNvPr id="11467" name="Rectangle 203"/>
            <xdr:cNvSpPr>
              <a:spLocks noChangeArrowheads="1"/>
            </xdr:cNvSpPr>
          </xdr:nvSpPr>
          <xdr:spPr bwMode="auto">
            <a:xfrm>
              <a:off x="2848" y="166"/>
              <a:ext cx="26" cy="25"/>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INS</a:t>
              </a:r>
            </a:p>
          </xdr:txBody>
        </xdr:sp>
        <xdr:sp macro="" textlink="">
          <xdr:nvSpPr>
            <xdr:cNvPr id="11468" name="Rectangle 204"/>
            <xdr:cNvSpPr>
              <a:spLocks noChangeArrowheads="1"/>
            </xdr:cNvSpPr>
          </xdr:nvSpPr>
          <xdr:spPr bwMode="auto">
            <a:xfrm>
              <a:off x="2915" y="166"/>
              <a:ext cx="52"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a:t>
              </a:r>
            </a:p>
          </xdr:txBody>
        </xdr:sp>
        <xdr:sp macro="" textlink="">
          <xdr:nvSpPr>
            <xdr:cNvPr id="11469" name="Rectangle 205"/>
            <xdr:cNvSpPr>
              <a:spLocks noChangeArrowheads="1"/>
            </xdr:cNvSpPr>
          </xdr:nvSpPr>
          <xdr:spPr bwMode="auto">
            <a:xfrm>
              <a:off x="2992" y="166"/>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7</a:t>
              </a:r>
            </a:p>
          </xdr:txBody>
        </xdr:sp>
        <xdr:sp macro="" textlink="">
          <xdr:nvSpPr>
            <xdr:cNvPr id="11470" name="Rectangle 206"/>
            <xdr:cNvSpPr>
              <a:spLocks noChangeArrowheads="1"/>
            </xdr:cNvSpPr>
          </xdr:nvSpPr>
          <xdr:spPr bwMode="auto">
            <a:xfrm>
              <a:off x="2138" y="215"/>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3</a:t>
              </a:r>
            </a:p>
          </xdr:txBody>
        </xdr:sp>
        <xdr:sp macro="" textlink="">
          <xdr:nvSpPr>
            <xdr:cNvPr id="11471" name="Rectangle 207"/>
            <xdr:cNvSpPr>
              <a:spLocks noChangeArrowheads="1"/>
            </xdr:cNvSpPr>
          </xdr:nvSpPr>
          <xdr:spPr bwMode="auto">
            <a:xfrm>
              <a:off x="2229" y="202"/>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72" name="Rectangle 208"/>
            <xdr:cNvSpPr>
              <a:spLocks noChangeArrowheads="1"/>
            </xdr:cNvSpPr>
          </xdr:nvSpPr>
          <xdr:spPr bwMode="auto">
            <a:xfrm>
              <a:off x="2229" y="226"/>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3</a:t>
              </a:r>
            </a:p>
          </xdr:txBody>
        </xdr:sp>
        <xdr:sp macro="" textlink="">
          <xdr:nvSpPr>
            <xdr:cNvPr id="11473" name="Rectangle 209"/>
            <xdr:cNvSpPr>
              <a:spLocks noChangeArrowheads="1"/>
            </xdr:cNvSpPr>
          </xdr:nvSpPr>
          <xdr:spPr bwMode="auto">
            <a:xfrm>
              <a:off x="2307" y="202"/>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74" name="Rectangle 210"/>
            <xdr:cNvSpPr>
              <a:spLocks noChangeArrowheads="1"/>
            </xdr:cNvSpPr>
          </xdr:nvSpPr>
          <xdr:spPr bwMode="auto">
            <a:xfrm>
              <a:off x="2307" y="226"/>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75" name="Rectangle 211"/>
            <xdr:cNvSpPr>
              <a:spLocks noChangeArrowheads="1"/>
            </xdr:cNvSpPr>
          </xdr:nvSpPr>
          <xdr:spPr bwMode="auto">
            <a:xfrm>
              <a:off x="2384" y="202"/>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&gt;</a:t>
              </a:r>
            </a:p>
          </xdr:txBody>
        </xdr:sp>
      </xdr:grpSp>
      <xdr:sp macro="" textlink="">
        <xdr:nvSpPr>
          <xdr:cNvPr id="11477" name="Rectangle 213"/>
          <xdr:cNvSpPr>
            <a:spLocks noChangeArrowheads="1"/>
          </xdr:cNvSpPr>
        </xdr:nvSpPr>
        <xdr:spPr bwMode="auto">
          <a:xfrm>
            <a:off x="2389" y="226"/>
            <a:ext cx="5"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78" name="Rectangle 214"/>
          <xdr:cNvSpPr>
            <a:spLocks noChangeArrowheads="1"/>
          </xdr:cNvSpPr>
        </xdr:nvSpPr>
        <xdr:spPr bwMode="auto">
          <a:xfrm>
            <a:off x="2464" y="215"/>
            <a:ext cx="9" cy="26"/>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a:t>
            </a:r>
          </a:p>
        </xdr:txBody>
      </xdr:sp>
      <xdr:sp macro="" textlink="">
        <xdr:nvSpPr>
          <xdr:cNvPr id="11479" name="Rectangle 215"/>
          <xdr:cNvSpPr>
            <a:spLocks noChangeArrowheads="1"/>
          </xdr:cNvSpPr>
        </xdr:nvSpPr>
        <xdr:spPr bwMode="auto">
          <a:xfrm>
            <a:off x="2541" y="215"/>
            <a:ext cx="12"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a:t>
            </a:r>
          </a:p>
        </xdr:txBody>
      </xdr:sp>
      <xdr:sp macro="" textlink="">
        <xdr:nvSpPr>
          <xdr:cNvPr id="11480" name="Rectangle 216"/>
          <xdr:cNvSpPr>
            <a:spLocks noChangeArrowheads="1"/>
          </xdr:cNvSpPr>
        </xdr:nvSpPr>
        <xdr:spPr bwMode="auto">
          <a:xfrm>
            <a:off x="2619" y="215"/>
            <a:ext cx="11"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V</a:t>
            </a:r>
          </a:p>
        </xdr:txBody>
      </xdr:sp>
      <xdr:sp macro="" textlink="">
        <xdr:nvSpPr>
          <xdr:cNvPr id="11481" name="Rectangle 217"/>
          <xdr:cNvSpPr>
            <a:spLocks noChangeArrowheads="1"/>
          </xdr:cNvSpPr>
        </xdr:nvSpPr>
        <xdr:spPr bwMode="auto">
          <a:xfrm>
            <a:off x="2685" y="215"/>
            <a:ext cx="3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CAPS</a:t>
            </a:r>
          </a:p>
        </xdr:txBody>
      </xdr:sp>
      <xdr:sp macro="" textlink="">
        <xdr:nvSpPr>
          <xdr:cNvPr id="11482" name="Rectangle 218"/>
          <xdr:cNvSpPr>
            <a:spLocks noChangeArrowheads="1"/>
          </xdr:cNvSpPr>
        </xdr:nvSpPr>
        <xdr:spPr bwMode="auto">
          <a:xfrm>
            <a:off x="2767" y="215"/>
            <a:ext cx="30"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TAB</a:t>
            </a:r>
          </a:p>
        </xdr:txBody>
      </xdr:sp>
      <xdr:sp macro="" textlink="">
        <xdr:nvSpPr>
          <xdr:cNvPr id="11483" name="Rectangle 219"/>
          <xdr:cNvSpPr>
            <a:spLocks noChangeArrowheads="1"/>
          </xdr:cNvSpPr>
        </xdr:nvSpPr>
        <xdr:spPr bwMode="auto">
          <a:xfrm>
            <a:off x="2848" y="215"/>
            <a:ext cx="2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DEL</a:t>
            </a:r>
          </a:p>
        </xdr:txBody>
      </xdr:sp>
      <xdr:sp macro="" textlink="">
        <xdr:nvSpPr>
          <xdr:cNvPr id="11484" name="Rectangle 220"/>
          <xdr:cNvSpPr>
            <a:spLocks noChangeArrowheads="1"/>
          </xdr:cNvSpPr>
        </xdr:nvSpPr>
        <xdr:spPr bwMode="auto">
          <a:xfrm>
            <a:off x="2913" y="215"/>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0</a:t>
            </a:r>
          </a:p>
        </xdr:txBody>
      </xdr:sp>
      <xdr:sp macro="" textlink="">
        <xdr:nvSpPr>
          <xdr:cNvPr id="11485" name="Rectangle 221"/>
          <xdr:cNvSpPr>
            <a:spLocks noChangeArrowheads="1"/>
          </xdr:cNvSpPr>
        </xdr:nvSpPr>
        <xdr:spPr bwMode="auto">
          <a:xfrm>
            <a:off x="2992" y="215"/>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8</a:t>
            </a:r>
          </a:p>
        </xdr:txBody>
      </xdr:sp>
      <xdr:sp macro="" textlink="">
        <xdr:nvSpPr>
          <xdr:cNvPr id="11486" name="Rectangle 222"/>
          <xdr:cNvSpPr>
            <a:spLocks noChangeArrowheads="1"/>
          </xdr:cNvSpPr>
        </xdr:nvSpPr>
        <xdr:spPr bwMode="auto">
          <a:xfrm>
            <a:off x="2138" y="264"/>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4</a:t>
            </a:r>
          </a:p>
        </xdr:txBody>
      </xdr:sp>
      <xdr:sp macro="" textlink="">
        <xdr:nvSpPr>
          <xdr:cNvPr id="11487" name="Rectangle 223"/>
          <xdr:cNvSpPr>
            <a:spLocks noChangeArrowheads="1"/>
          </xdr:cNvSpPr>
        </xdr:nvSpPr>
        <xdr:spPr bwMode="auto">
          <a:xfrm>
            <a:off x="2229" y="252"/>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88" name="Rectangle 224"/>
          <xdr:cNvSpPr>
            <a:spLocks noChangeArrowheads="1"/>
          </xdr:cNvSpPr>
        </xdr:nvSpPr>
        <xdr:spPr bwMode="auto">
          <a:xfrm>
            <a:off x="2229" y="276"/>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4</a:t>
            </a:r>
          </a:p>
        </xdr:txBody>
      </xdr:sp>
      <xdr:sp macro="" textlink="">
        <xdr:nvSpPr>
          <xdr:cNvPr id="11489" name="Rectangle 225"/>
          <xdr:cNvSpPr>
            <a:spLocks noChangeArrowheads="1"/>
          </xdr:cNvSpPr>
        </xdr:nvSpPr>
        <xdr:spPr bwMode="auto">
          <a:xfrm>
            <a:off x="2307" y="252"/>
            <a:ext cx="9"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90" name="Rectangle 226"/>
          <xdr:cNvSpPr>
            <a:spLocks noChangeArrowheads="1"/>
          </xdr:cNvSpPr>
        </xdr:nvSpPr>
        <xdr:spPr bwMode="auto">
          <a:xfrm>
            <a:off x="2309" y="276"/>
            <a:ext cx="7"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91" name="Rectangle 227"/>
          <xdr:cNvSpPr>
            <a:spLocks noChangeArrowheads="1"/>
          </xdr:cNvSpPr>
        </xdr:nvSpPr>
        <xdr:spPr bwMode="auto">
          <a:xfrm>
            <a:off x="2386" y="252"/>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92" name="Rectangle 228"/>
          <xdr:cNvSpPr>
            <a:spLocks noChangeArrowheads="1"/>
          </xdr:cNvSpPr>
        </xdr:nvSpPr>
        <xdr:spPr bwMode="auto">
          <a:xfrm>
            <a:off x="2387" y="276"/>
            <a:ext cx="7"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93" name="Rectangle 229"/>
          <xdr:cNvSpPr>
            <a:spLocks noChangeArrowheads="1"/>
          </xdr:cNvSpPr>
        </xdr:nvSpPr>
        <xdr:spPr bwMode="auto">
          <a:xfrm>
            <a:off x="2464" y="264"/>
            <a:ext cx="12"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G</a:t>
            </a:r>
          </a:p>
        </xdr:txBody>
      </xdr:sp>
      <xdr:sp macro="" textlink="">
        <xdr:nvSpPr>
          <xdr:cNvPr id="11494" name="Rectangle 230"/>
          <xdr:cNvSpPr>
            <a:spLocks noChangeArrowheads="1"/>
          </xdr:cNvSpPr>
        </xdr:nvSpPr>
        <xdr:spPr bwMode="auto">
          <a:xfrm>
            <a:off x="2541" y="264"/>
            <a:ext cx="13" cy="25"/>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O</a:t>
            </a:r>
          </a:p>
        </xdr:txBody>
      </xdr:sp>
      <xdr:sp macro="" textlink="">
        <xdr:nvSpPr>
          <xdr:cNvPr id="11495" name="Rectangle 231"/>
          <xdr:cNvSpPr>
            <a:spLocks noChangeArrowheads="1"/>
          </xdr:cNvSpPr>
        </xdr:nvSpPr>
        <xdr:spPr bwMode="auto">
          <a:xfrm>
            <a:off x="2618" y="264"/>
            <a:ext cx="17" cy="25"/>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W</a:t>
            </a:r>
          </a:p>
        </xdr:txBody>
      </xdr:sp>
      <xdr:sp macro="" textlink="">
        <xdr:nvSpPr>
          <xdr:cNvPr id="11496" name="Rectangle 232"/>
          <xdr:cNvSpPr>
            <a:spLocks noChangeArrowheads="1"/>
          </xdr:cNvSpPr>
        </xdr:nvSpPr>
        <xdr:spPr bwMode="auto">
          <a:xfrm>
            <a:off x="2683" y="264"/>
            <a:ext cx="43"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CODE</a:t>
            </a:r>
          </a:p>
        </xdr:txBody>
      </xdr:sp>
      <xdr:sp macro="" textlink="">
        <xdr:nvSpPr>
          <xdr:cNvPr id="11497" name="Rectangle 233"/>
          <xdr:cNvSpPr>
            <a:spLocks noChangeArrowheads="1"/>
          </xdr:cNvSpPr>
        </xdr:nvSpPr>
        <xdr:spPr bwMode="auto">
          <a:xfrm>
            <a:off x="2763" y="264"/>
            <a:ext cx="40"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STOP</a:t>
            </a:r>
          </a:p>
        </xdr:txBody>
      </xdr:sp>
      <xdr:sp macro="" textlink="">
        <xdr:nvSpPr>
          <xdr:cNvPr id="11498" name="Rectangle 234"/>
          <xdr:cNvSpPr>
            <a:spLocks noChangeArrowheads="1"/>
          </xdr:cNvSpPr>
        </xdr:nvSpPr>
        <xdr:spPr bwMode="auto">
          <a:xfrm>
            <a:off x="2844" y="264"/>
            <a:ext cx="35"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LEFT</a:t>
            </a:r>
          </a:p>
        </xdr:txBody>
      </xdr:sp>
      <xdr:sp macro="" textlink="">
        <xdr:nvSpPr>
          <xdr:cNvPr id="11499" name="Rectangle 235"/>
          <xdr:cNvSpPr>
            <a:spLocks noChangeArrowheads="1"/>
          </xdr:cNvSpPr>
        </xdr:nvSpPr>
        <xdr:spPr bwMode="auto">
          <a:xfrm>
            <a:off x="2913" y="264"/>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1</a:t>
            </a:r>
          </a:p>
        </xdr:txBody>
      </xdr:sp>
      <xdr:sp macro="" textlink="">
        <xdr:nvSpPr>
          <xdr:cNvPr id="11500" name="Rectangle 236"/>
          <xdr:cNvSpPr>
            <a:spLocks noChangeArrowheads="1"/>
          </xdr:cNvSpPr>
        </xdr:nvSpPr>
        <xdr:spPr bwMode="auto">
          <a:xfrm>
            <a:off x="2992" y="264"/>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9</a:t>
            </a:r>
          </a:p>
        </xdr:txBody>
      </xdr:sp>
      <xdr:sp macro="" textlink="">
        <xdr:nvSpPr>
          <xdr:cNvPr id="11501" name="Rectangle 237"/>
          <xdr:cNvSpPr>
            <a:spLocks noChangeArrowheads="1"/>
          </xdr:cNvSpPr>
        </xdr:nvSpPr>
        <xdr:spPr bwMode="auto">
          <a:xfrm>
            <a:off x="2138" y="314"/>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5</a:t>
            </a:r>
          </a:p>
        </xdr:txBody>
      </xdr:sp>
      <xdr:sp macro="" textlink="">
        <xdr:nvSpPr>
          <xdr:cNvPr id="11502" name="Rectangle 238"/>
          <xdr:cNvSpPr>
            <a:spLocks noChangeArrowheads="1"/>
          </xdr:cNvSpPr>
        </xdr:nvSpPr>
        <xdr:spPr bwMode="auto">
          <a:xfrm>
            <a:off x="2227" y="301"/>
            <a:ext cx="13"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03" name="Rectangle 239"/>
          <xdr:cNvSpPr>
            <a:spLocks noChangeArrowheads="1"/>
          </xdr:cNvSpPr>
        </xdr:nvSpPr>
        <xdr:spPr bwMode="auto">
          <a:xfrm>
            <a:off x="2229" y="325"/>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5</a:t>
            </a:r>
          </a:p>
        </xdr:txBody>
      </xdr:sp>
      <xdr:sp macro="" textlink="">
        <xdr:nvSpPr>
          <xdr:cNvPr id="11504" name="Rectangle 240"/>
          <xdr:cNvSpPr>
            <a:spLocks noChangeArrowheads="1"/>
          </xdr:cNvSpPr>
        </xdr:nvSpPr>
        <xdr:spPr bwMode="auto">
          <a:xfrm>
            <a:off x="2309" y="301"/>
            <a:ext cx="6" cy="25"/>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05" name="Rectangle 241"/>
          <xdr:cNvSpPr>
            <a:spLocks noChangeArrowheads="1"/>
          </xdr:cNvSpPr>
        </xdr:nvSpPr>
        <xdr:spPr bwMode="auto">
          <a:xfrm>
            <a:off x="2309" y="325"/>
            <a:ext cx="6"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06" name="Rectangle 242"/>
          <xdr:cNvSpPr>
            <a:spLocks noChangeArrowheads="1"/>
          </xdr:cNvSpPr>
        </xdr:nvSpPr>
        <xdr:spPr bwMode="auto">
          <a:xfrm>
            <a:off x="2386" y="301"/>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07" name="Rectangle 243"/>
          <xdr:cNvSpPr>
            <a:spLocks noChangeArrowheads="1"/>
          </xdr:cNvSpPr>
        </xdr:nvSpPr>
        <xdr:spPr bwMode="auto">
          <a:xfrm>
            <a:off x="2386" y="325"/>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08" name="Rectangle 244"/>
          <xdr:cNvSpPr>
            <a:spLocks noChangeArrowheads="1"/>
          </xdr:cNvSpPr>
        </xdr:nvSpPr>
        <xdr:spPr bwMode="auto">
          <a:xfrm>
            <a:off x="2464" y="314"/>
            <a:ext cx="12"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H</a:t>
            </a:r>
          </a:p>
        </xdr:txBody>
      </xdr:sp>
      <xdr:sp macro="" textlink="">
        <xdr:nvSpPr>
          <xdr:cNvPr id="11509" name="Rectangle 245"/>
          <xdr:cNvSpPr>
            <a:spLocks noChangeArrowheads="1"/>
          </xdr:cNvSpPr>
        </xdr:nvSpPr>
        <xdr:spPr bwMode="auto">
          <a:xfrm>
            <a:off x="2542" y="314"/>
            <a:ext cx="10" cy="25"/>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P</a:t>
            </a:r>
          </a:p>
        </xdr:txBody>
      </xdr:sp>
      <xdr:sp macro="" textlink="">
        <xdr:nvSpPr>
          <xdr:cNvPr id="11510" name="Rectangle 246"/>
          <xdr:cNvSpPr>
            <a:spLocks noChangeArrowheads="1"/>
          </xdr:cNvSpPr>
        </xdr:nvSpPr>
        <xdr:spPr bwMode="auto">
          <a:xfrm>
            <a:off x="2621" y="314"/>
            <a:ext cx="10"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a:t>
            </a:r>
          </a:p>
        </xdr:txBody>
      </xdr:sp>
      <xdr:sp macro="" textlink="">
        <xdr:nvSpPr>
          <xdr:cNvPr id="11511" name="Rectangle 247"/>
          <xdr:cNvSpPr>
            <a:spLocks noChangeArrowheads="1"/>
          </xdr:cNvSpPr>
        </xdr:nvSpPr>
        <xdr:spPr bwMode="auto">
          <a:xfrm>
            <a:off x="2696" y="301"/>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F6</a:t>
            </a:r>
          </a:p>
        </xdr:txBody>
      </xdr:sp>
      <xdr:sp macro="" textlink="">
        <xdr:nvSpPr>
          <xdr:cNvPr id="11512" name="Rectangle 248"/>
          <xdr:cNvSpPr>
            <a:spLocks noChangeArrowheads="1"/>
          </xdr:cNvSpPr>
        </xdr:nvSpPr>
        <xdr:spPr bwMode="auto">
          <a:xfrm>
            <a:off x="2696" y="325"/>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F1</a:t>
            </a:r>
          </a:p>
        </xdr:txBody>
      </xdr:sp>
      <xdr:sp macro="" textlink="">
        <xdr:nvSpPr>
          <xdr:cNvPr id="11513" name="Rectangle 249"/>
          <xdr:cNvSpPr>
            <a:spLocks noChangeArrowheads="1"/>
          </xdr:cNvSpPr>
        </xdr:nvSpPr>
        <xdr:spPr bwMode="auto">
          <a:xfrm>
            <a:off x="2773" y="314"/>
            <a:ext cx="1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BS</a:t>
            </a:r>
          </a:p>
        </xdr:txBody>
      </xdr:sp>
      <xdr:sp macro="" textlink="">
        <xdr:nvSpPr>
          <xdr:cNvPr id="11514" name="Rectangle 250"/>
          <xdr:cNvSpPr>
            <a:spLocks noChangeArrowheads="1"/>
          </xdr:cNvSpPr>
        </xdr:nvSpPr>
        <xdr:spPr bwMode="auto">
          <a:xfrm>
            <a:off x="2851" y="314"/>
            <a:ext cx="22"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UP</a:t>
            </a:r>
          </a:p>
        </xdr:txBody>
      </xdr:sp>
      <xdr:sp macro="" textlink="">
        <xdr:nvSpPr>
          <xdr:cNvPr id="11515" name="Rectangle 251"/>
          <xdr:cNvSpPr>
            <a:spLocks noChangeArrowheads="1"/>
          </xdr:cNvSpPr>
        </xdr:nvSpPr>
        <xdr:spPr bwMode="auto">
          <a:xfrm>
            <a:off x="2915" y="314"/>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2</a:t>
            </a:r>
          </a:p>
        </xdr:txBody>
      </xdr:sp>
      <xdr:sp macro="" textlink="">
        <xdr:nvSpPr>
          <xdr:cNvPr id="11516" name="Rectangle 252"/>
          <xdr:cNvSpPr>
            <a:spLocks noChangeArrowheads="1"/>
          </xdr:cNvSpPr>
        </xdr:nvSpPr>
        <xdr:spPr bwMode="auto">
          <a:xfrm>
            <a:off x="2996" y="314"/>
            <a:ext cx="46"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a:t>
            </a:r>
          </a:p>
        </xdr:txBody>
      </xdr:sp>
      <xdr:sp macro="" textlink="">
        <xdr:nvSpPr>
          <xdr:cNvPr id="11517" name="Rectangle 253"/>
          <xdr:cNvSpPr>
            <a:spLocks noChangeArrowheads="1"/>
          </xdr:cNvSpPr>
        </xdr:nvSpPr>
        <xdr:spPr bwMode="auto">
          <a:xfrm>
            <a:off x="2138" y="362"/>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6</a:t>
            </a:r>
          </a:p>
        </xdr:txBody>
      </xdr:sp>
      <xdr:sp macro="" textlink="">
        <xdr:nvSpPr>
          <xdr:cNvPr id="11518" name="Rectangle 254"/>
          <xdr:cNvSpPr>
            <a:spLocks noChangeArrowheads="1"/>
          </xdr:cNvSpPr>
        </xdr:nvSpPr>
        <xdr:spPr bwMode="auto">
          <a:xfrm>
            <a:off x="2229" y="349"/>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19" name="Rectangle 255"/>
          <xdr:cNvSpPr>
            <a:spLocks noChangeArrowheads="1"/>
          </xdr:cNvSpPr>
        </xdr:nvSpPr>
        <xdr:spPr bwMode="auto">
          <a:xfrm>
            <a:off x="2229" y="375"/>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6</a:t>
            </a:r>
          </a:p>
        </xdr:txBody>
      </xdr:sp>
      <xdr:sp macro="" textlink="">
        <xdr:nvSpPr>
          <xdr:cNvPr id="11520" name="Rectangle 256"/>
          <xdr:cNvSpPr>
            <a:spLocks noChangeArrowheads="1"/>
          </xdr:cNvSpPr>
        </xdr:nvSpPr>
        <xdr:spPr bwMode="auto">
          <a:xfrm>
            <a:off x="2309" y="349"/>
            <a:ext cx="6"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21" name="Rectangle 257"/>
          <xdr:cNvSpPr>
            <a:spLocks noChangeArrowheads="1"/>
          </xdr:cNvSpPr>
        </xdr:nvSpPr>
        <xdr:spPr bwMode="auto">
          <a:xfrm>
            <a:off x="2309" y="375"/>
            <a:ext cx="6"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22" name="Rectangle 258"/>
          <xdr:cNvSpPr>
            <a:spLocks noChangeArrowheads="1"/>
          </xdr:cNvSpPr>
        </xdr:nvSpPr>
        <xdr:spPr bwMode="auto">
          <a:xfrm>
            <a:off x="2384" y="362"/>
            <a:ext cx="11"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A</a:t>
            </a:r>
          </a:p>
        </xdr:txBody>
      </xdr:sp>
      <xdr:sp macro="" textlink="">
        <xdr:nvSpPr>
          <xdr:cNvPr id="11523" name="Rectangle 259"/>
          <xdr:cNvSpPr>
            <a:spLocks noChangeArrowheads="1"/>
          </xdr:cNvSpPr>
        </xdr:nvSpPr>
        <xdr:spPr bwMode="auto">
          <a:xfrm>
            <a:off x="2465" y="362"/>
            <a:ext cx="6" cy="26"/>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I</a:t>
            </a:r>
          </a:p>
        </xdr:txBody>
      </xdr:sp>
      <xdr:sp macro="" textlink="">
        <xdr:nvSpPr>
          <xdr:cNvPr id="11524" name="Rectangle 260"/>
          <xdr:cNvSpPr>
            <a:spLocks noChangeArrowheads="1"/>
          </xdr:cNvSpPr>
        </xdr:nvSpPr>
        <xdr:spPr bwMode="auto">
          <a:xfrm>
            <a:off x="2541" y="362"/>
            <a:ext cx="13" cy="26"/>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Q</a:t>
            </a:r>
          </a:p>
        </xdr:txBody>
      </xdr:sp>
      <xdr:sp macro="" textlink="">
        <xdr:nvSpPr>
          <xdr:cNvPr id="11525" name="Rectangle 261"/>
          <xdr:cNvSpPr>
            <a:spLocks noChangeArrowheads="1"/>
          </xdr:cNvSpPr>
        </xdr:nvSpPr>
        <xdr:spPr bwMode="auto">
          <a:xfrm>
            <a:off x="2621" y="362"/>
            <a:ext cx="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a:t>
            </a:r>
          </a:p>
        </xdr:txBody>
      </xdr:sp>
      <xdr:sp macro="" textlink="">
        <xdr:nvSpPr>
          <xdr:cNvPr id="11526" name="Rectangle 262"/>
          <xdr:cNvSpPr>
            <a:spLocks noChangeArrowheads="1"/>
          </xdr:cNvSpPr>
        </xdr:nvSpPr>
        <xdr:spPr bwMode="auto">
          <a:xfrm>
            <a:off x="2696" y="349"/>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F7</a:t>
            </a:r>
          </a:p>
        </xdr:txBody>
      </xdr:sp>
      <xdr:sp macro="" textlink="">
        <xdr:nvSpPr>
          <xdr:cNvPr id="11527" name="Rectangle 263"/>
          <xdr:cNvSpPr>
            <a:spLocks noChangeArrowheads="1"/>
          </xdr:cNvSpPr>
        </xdr:nvSpPr>
        <xdr:spPr bwMode="auto">
          <a:xfrm>
            <a:off x="2696" y="375"/>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F2</a:t>
            </a:r>
          </a:p>
        </xdr:txBody>
      </xdr:sp>
      <xdr:sp macro="" textlink="">
        <xdr:nvSpPr>
          <xdr:cNvPr id="11528" name="Rectangle 264"/>
          <xdr:cNvSpPr>
            <a:spLocks noChangeArrowheads="1"/>
          </xdr:cNvSpPr>
        </xdr:nvSpPr>
        <xdr:spPr bwMode="auto">
          <a:xfrm>
            <a:off x="2765" y="362"/>
            <a:ext cx="36"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SLCT</a:t>
            </a:r>
          </a:p>
        </xdr:txBody>
      </xdr:sp>
      <xdr:sp macro="" textlink="">
        <xdr:nvSpPr>
          <xdr:cNvPr id="11529" name="Rectangle 265"/>
          <xdr:cNvSpPr>
            <a:spLocks noChangeArrowheads="1"/>
          </xdr:cNvSpPr>
        </xdr:nvSpPr>
        <xdr:spPr bwMode="auto">
          <a:xfrm>
            <a:off x="2837" y="362"/>
            <a:ext cx="53"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DOWN</a:t>
            </a:r>
          </a:p>
        </xdr:txBody>
      </xdr:sp>
      <xdr:sp macro="" textlink="">
        <xdr:nvSpPr>
          <xdr:cNvPr id="11530" name="Rectangle 266"/>
          <xdr:cNvSpPr>
            <a:spLocks noChangeArrowheads="1"/>
          </xdr:cNvSpPr>
        </xdr:nvSpPr>
        <xdr:spPr bwMode="auto">
          <a:xfrm>
            <a:off x="2915" y="362"/>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3</a:t>
            </a:r>
          </a:p>
        </xdr:txBody>
      </xdr:sp>
      <xdr:sp macro="" textlink="">
        <xdr:nvSpPr>
          <xdr:cNvPr id="11531" name="Rectangle 267"/>
          <xdr:cNvSpPr>
            <a:spLocks noChangeArrowheads="1"/>
          </xdr:cNvSpPr>
        </xdr:nvSpPr>
        <xdr:spPr bwMode="auto">
          <a:xfrm>
            <a:off x="2996" y="362"/>
            <a:ext cx="4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a:t>
            </a:r>
          </a:p>
        </xdr:txBody>
      </xdr:sp>
      <xdr:sp macro="" textlink="">
        <xdr:nvSpPr>
          <xdr:cNvPr id="11532" name="Rectangle 268"/>
          <xdr:cNvSpPr>
            <a:spLocks noChangeArrowheads="1"/>
          </xdr:cNvSpPr>
        </xdr:nvSpPr>
        <xdr:spPr bwMode="auto">
          <a:xfrm>
            <a:off x="2138" y="41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7</a:t>
            </a:r>
          </a:p>
        </xdr:txBody>
      </xdr:sp>
      <xdr:sp macro="" textlink="">
        <xdr:nvSpPr>
          <xdr:cNvPr id="11533" name="Rectangle 269"/>
          <xdr:cNvSpPr>
            <a:spLocks noChangeArrowheads="1"/>
          </xdr:cNvSpPr>
        </xdr:nvSpPr>
        <xdr:spPr bwMode="auto">
          <a:xfrm>
            <a:off x="2227" y="399"/>
            <a:ext cx="13"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&amp;</a:t>
            </a:r>
          </a:p>
        </xdr:txBody>
      </xdr:sp>
      <xdr:sp macro="" textlink="">
        <xdr:nvSpPr>
          <xdr:cNvPr id="11534" name="Rectangle 270"/>
          <xdr:cNvSpPr>
            <a:spLocks noChangeArrowheads="1"/>
          </xdr:cNvSpPr>
        </xdr:nvSpPr>
        <xdr:spPr bwMode="auto">
          <a:xfrm>
            <a:off x="2229" y="423"/>
            <a:ext cx="10" cy="25"/>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7</a:t>
            </a:r>
          </a:p>
        </xdr:txBody>
      </xdr:sp>
      <xdr:sp macro="" textlink="">
        <xdr:nvSpPr>
          <xdr:cNvPr id="11535" name="Rectangle 271"/>
          <xdr:cNvSpPr>
            <a:spLocks noChangeArrowheads="1"/>
          </xdr:cNvSpPr>
        </xdr:nvSpPr>
        <xdr:spPr bwMode="auto">
          <a:xfrm>
            <a:off x="2309" y="399"/>
            <a:ext cx="5"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36" name="Rectangle 272"/>
          <xdr:cNvSpPr>
            <a:spLocks noChangeArrowheads="1"/>
          </xdr:cNvSpPr>
        </xdr:nvSpPr>
        <xdr:spPr bwMode="auto">
          <a:xfrm>
            <a:off x="2309" y="423"/>
            <a:ext cx="5"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37" name="Rectangle 273"/>
          <xdr:cNvSpPr>
            <a:spLocks noChangeArrowheads="1"/>
          </xdr:cNvSpPr>
        </xdr:nvSpPr>
        <xdr:spPr bwMode="auto">
          <a:xfrm>
            <a:off x="2384" y="410"/>
            <a:ext cx="10"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B</a:t>
            </a:r>
          </a:p>
        </xdr:txBody>
      </xdr:sp>
      <xdr:sp macro="" textlink="">
        <xdr:nvSpPr>
          <xdr:cNvPr id="11538" name="Rectangle 274"/>
          <xdr:cNvSpPr>
            <a:spLocks noChangeArrowheads="1"/>
          </xdr:cNvSpPr>
        </xdr:nvSpPr>
        <xdr:spPr bwMode="auto">
          <a:xfrm>
            <a:off x="2465" y="410"/>
            <a:ext cx="6"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J</a:t>
            </a:r>
          </a:p>
        </xdr:txBody>
      </xdr:sp>
      <xdr:sp macro="" textlink="">
        <xdr:nvSpPr>
          <xdr:cNvPr id="11539" name="Rectangle 275"/>
          <xdr:cNvSpPr>
            <a:spLocks noChangeArrowheads="1"/>
          </xdr:cNvSpPr>
        </xdr:nvSpPr>
        <xdr:spPr bwMode="auto">
          <a:xfrm>
            <a:off x="2542" y="410"/>
            <a:ext cx="10"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R</a:t>
            </a:r>
          </a:p>
        </xdr:txBody>
      </xdr:sp>
      <xdr:sp macro="" textlink="">
        <xdr:nvSpPr>
          <xdr:cNvPr id="11540" name="Rectangle 276"/>
          <xdr:cNvSpPr>
            <a:spLocks noChangeArrowheads="1"/>
          </xdr:cNvSpPr>
        </xdr:nvSpPr>
        <xdr:spPr bwMode="auto">
          <a:xfrm>
            <a:off x="2621" y="410"/>
            <a:ext cx="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Z</a:t>
            </a:r>
          </a:p>
        </xdr:txBody>
      </xdr:sp>
      <xdr:sp macro="" textlink="">
        <xdr:nvSpPr>
          <xdr:cNvPr id="11541" name="Rectangle 277"/>
          <xdr:cNvSpPr>
            <a:spLocks noChangeArrowheads="1"/>
          </xdr:cNvSpPr>
        </xdr:nvSpPr>
        <xdr:spPr bwMode="auto">
          <a:xfrm>
            <a:off x="2696" y="399"/>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F8</a:t>
            </a:r>
          </a:p>
        </xdr:txBody>
      </xdr:sp>
      <xdr:sp macro="" textlink="">
        <xdr:nvSpPr>
          <xdr:cNvPr id="11542" name="Rectangle 278"/>
          <xdr:cNvSpPr>
            <a:spLocks noChangeArrowheads="1"/>
          </xdr:cNvSpPr>
        </xdr:nvSpPr>
        <xdr:spPr bwMode="auto">
          <a:xfrm>
            <a:off x="2696" y="423"/>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F3</a:t>
            </a:r>
          </a:p>
        </xdr:txBody>
      </xdr:sp>
      <xdr:sp macro="" textlink="">
        <xdr:nvSpPr>
          <xdr:cNvPr id="11543" name="Rectangle 279"/>
          <xdr:cNvSpPr>
            <a:spLocks noChangeArrowheads="1"/>
          </xdr:cNvSpPr>
        </xdr:nvSpPr>
        <xdr:spPr bwMode="auto">
          <a:xfrm>
            <a:off x="2770" y="410"/>
            <a:ext cx="2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RET</a:t>
            </a:r>
          </a:p>
        </xdr:txBody>
      </xdr:sp>
      <xdr:sp macro="" textlink="">
        <xdr:nvSpPr>
          <xdr:cNvPr id="11544" name="Rectangle 280"/>
          <xdr:cNvSpPr>
            <a:spLocks noChangeArrowheads="1"/>
          </xdr:cNvSpPr>
        </xdr:nvSpPr>
        <xdr:spPr bwMode="auto">
          <a:xfrm>
            <a:off x="2838" y="410"/>
            <a:ext cx="4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RIGHT</a:t>
            </a:r>
          </a:p>
        </xdr:txBody>
      </xdr:sp>
      <xdr:sp macro="" textlink="">
        <xdr:nvSpPr>
          <xdr:cNvPr id="11545" name="Rectangle 281"/>
          <xdr:cNvSpPr>
            <a:spLocks noChangeArrowheads="1"/>
          </xdr:cNvSpPr>
        </xdr:nvSpPr>
        <xdr:spPr bwMode="auto">
          <a:xfrm>
            <a:off x="2915" y="410"/>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4</a:t>
            </a:r>
          </a:p>
        </xdr:txBody>
      </xdr:sp>
      <xdr:sp macro="" textlink="">
        <xdr:nvSpPr>
          <xdr:cNvPr id="11546" name="Rectangle 282"/>
          <xdr:cNvSpPr>
            <a:spLocks noChangeArrowheads="1"/>
          </xdr:cNvSpPr>
        </xdr:nvSpPr>
        <xdr:spPr bwMode="auto">
          <a:xfrm>
            <a:off x="2996" y="410"/>
            <a:ext cx="4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a:t>
            </a:r>
          </a:p>
        </xdr:txBody>
      </xdr:sp>
      <xdr:sp macro="" textlink="">
        <xdr:nvSpPr>
          <xdr:cNvPr id="11547" name="Line 283"/>
          <xdr:cNvSpPr>
            <a:spLocks noChangeShapeType="1"/>
          </xdr:cNvSpPr>
        </xdr:nvSpPr>
        <xdr:spPr bwMode="auto">
          <a:xfrm>
            <a:off x="2273" y="4"/>
            <a:ext cx="1" cy="23"/>
          </a:xfrm>
          <a:prstGeom prst="line">
            <a:avLst/>
          </a:prstGeom>
          <a:noFill/>
          <a:ln w="0">
            <a:solidFill>
              <a:srgbClr val="000000"/>
            </a:solidFill>
            <a:prstDash val="solid"/>
            <a:round/>
            <a:headEnd/>
            <a:tailEnd/>
          </a:ln>
        </xdr:spPr>
      </xdr:sp>
      <xdr:sp macro="" textlink="">
        <xdr:nvSpPr>
          <xdr:cNvPr id="11548" name="Rectangle 284"/>
          <xdr:cNvSpPr>
            <a:spLocks noChangeArrowheads="1"/>
          </xdr:cNvSpPr>
        </xdr:nvSpPr>
        <xdr:spPr bwMode="auto">
          <a:xfrm>
            <a:off x="2273" y="4"/>
            <a:ext cx="1" cy="23"/>
          </a:xfrm>
          <a:prstGeom prst="rect">
            <a:avLst/>
          </a:prstGeom>
          <a:solidFill>
            <a:srgbClr val="000000"/>
          </a:solidFill>
          <a:ln w="9525">
            <a:noFill/>
            <a:miter lim="800000"/>
            <a:headEnd/>
            <a:tailEnd/>
          </a:ln>
        </xdr:spPr>
      </xdr:sp>
      <xdr:sp macro="" textlink="">
        <xdr:nvSpPr>
          <xdr:cNvPr id="11549" name="Line 285"/>
          <xdr:cNvSpPr>
            <a:spLocks noChangeShapeType="1"/>
          </xdr:cNvSpPr>
        </xdr:nvSpPr>
        <xdr:spPr bwMode="auto">
          <a:xfrm>
            <a:off x="2351" y="4"/>
            <a:ext cx="1" cy="23"/>
          </a:xfrm>
          <a:prstGeom prst="line">
            <a:avLst/>
          </a:prstGeom>
          <a:noFill/>
          <a:ln w="0">
            <a:solidFill>
              <a:srgbClr val="000000"/>
            </a:solidFill>
            <a:prstDash val="solid"/>
            <a:round/>
            <a:headEnd/>
            <a:tailEnd/>
          </a:ln>
        </xdr:spPr>
      </xdr:sp>
      <xdr:sp macro="" textlink="">
        <xdr:nvSpPr>
          <xdr:cNvPr id="11550" name="Rectangle 286"/>
          <xdr:cNvSpPr>
            <a:spLocks noChangeArrowheads="1"/>
          </xdr:cNvSpPr>
        </xdr:nvSpPr>
        <xdr:spPr bwMode="auto">
          <a:xfrm>
            <a:off x="2351" y="4"/>
            <a:ext cx="1" cy="23"/>
          </a:xfrm>
          <a:prstGeom prst="rect">
            <a:avLst/>
          </a:prstGeom>
          <a:solidFill>
            <a:srgbClr val="000000"/>
          </a:solidFill>
          <a:ln w="9525">
            <a:noFill/>
            <a:miter lim="800000"/>
            <a:headEnd/>
            <a:tailEnd/>
          </a:ln>
        </xdr:spPr>
      </xdr:sp>
      <xdr:sp macro="" textlink="">
        <xdr:nvSpPr>
          <xdr:cNvPr id="11551" name="Line 287"/>
          <xdr:cNvSpPr>
            <a:spLocks noChangeShapeType="1"/>
          </xdr:cNvSpPr>
        </xdr:nvSpPr>
        <xdr:spPr bwMode="auto">
          <a:xfrm>
            <a:off x="2429" y="4"/>
            <a:ext cx="1" cy="23"/>
          </a:xfrm>
          <a:prstGeom prst="line">
            <a:avLst/>
          </a:prstGeom>
          <a:noFill/>
          <a:ln w="0">
            <a:solidFill>
              <a:srgbClr val="000000"/>
            </a:solidFill>
            <a:prstDash val="solid"/>
            <a:round/>
            <a:headEnd/>
            <a:tailEnd/>
          </a:ln>
        </xdr:spPr>
      </xdr:sp>
      <xdr:sp macro="" textlink="">
        <xdr:nvSpPr>
          <xdr:cNvPr id="11552" name="Rectangle 288"/>
          <xdr:cNvSpPr>
            <a:spLocks noChangeArrowheads="1"/>
          </xdr:cNvSpPr>
        </xdr:nvSpPr>
        <xdr:spPr bwMode="auto">
          <a:xfrm>
            <a:off x="2429" y="4"/>
            <a:ext cx="1" cy="23"/>
          </a:xfrm>
          <a:prstGeom prst="rect">
            <a:avLst/>
          </a:prstGeom>
          <a:solidFill>
            <a:srgbClr val="000000"/>
          </a:solidFill>
          <a:ln w="9525">
            <a:noFill/>
            <a:miter lim="800000"/>
            <a:headEnd/>
            <a:tailEnd/>
          </a:ln>
        </xdr:spPr>
      </xdr:sp>
      <xdr:sp macro="" textlink="">
        <xdr:nvSpPr>
          <xdr:cNvPr id="11553" name="Line 289"/>
          <xdr:cNvSpPr>
            <a:spLocks noChangeShapeType="1"/>
          </xdr:cNvSpPr>
        </xdr:nvSpPr>
        <xdr:spPr bwMode="auto">
          <a:xfrm>
            <a:off x="2508" y="4"/>
            <a:ext cx="1" cy="23"/>
          </a:xfrm>
          <a:prstGeom prst="line">
            <a:avLst/>
          </a:prstGeom>
          <a:noFill/>
          <a:ln w="0">
            <a:solidFill>
              <a:srgbClr val="000000"/>
            </a:solidFill>
            <a:prstDash val="solid"/>
            <a:round/>
            <a:headEnd/>
            <a:tailEnd/>
          </a:ln>
        </xdr:spPr>
      </xdr:sp>
      <xdr:sp macro="" textlink="">
        <xdr:nvSpPr>
          <xdr:cNvPr id="11554" name="Rectangle 290"/>
          <xdr:cNvSpPr>
            <a:spLocks noChangeArrowheads="1"/>
          </xdr:cNvSpPr>
        </xdr:nvSpPr>
        <xdr:spPr bwMode="auto">
          <a:xfrm>
            <a:off x="2508" y="4"/>
            <a:ext cx="1" cy="23"/>
          </a:xfrm>
          <a:prstGeom prst="rect">
            <a:avLst/>
          </a:prstGeom>
          <a:solidFill>
            <a:srgbClr val="000000"/>
          </a:solidFill>
          <a:ln w="9525">
            <a:noFill/>
            <a:miter lim="800000"/>
            <a:headEnd/>
            <a:tailEnd/>
          </a:ln>
        </xdr:spPr>
      </xdr:sp>
      <xdr:sp macro="" textlink="">
        <xdr:nvSpPr>
          <xdr:cNvPr id="11555" name="Line 291"/>
          <xdr:cNvSpPr>
            <a:spLocks noChangeShapeType="1"/>
          </xdr:cNvSpPr>
        </xdr:nvSpPr>
        <xdr:spPr bwMode="auto">
          <a:xfrm>
            <a:off x="2586" y="4"/>
            <a:ext cx="1" cy="23"/>
          </a:xfrm>
          <a:prstGeom prst="line">
            <a:avLst/>
          </a:prstGeom>
          <a:noFill/>
          <a:ln w="0">
            <a:solidFill>
              <a:srgbClr val="000000"/>
            </a:solidFill>
            <a:prstDash val="solid"/>
            <a:round/>
            <a:headEnd/>
            <a:tailEnd/>
          </a:ln>
        </xdr:spPr>
      </xdr:sp>
      <xdr:sp macro="" textlink="">
        <xdr:nvSpPr>
          <xdr:cNvPr id="11556" name="Rectangle 292"/>
          <xdr:cNvSpPr>
            <a:spLocks noChangeArrowheads="1"/>
          </xdr:cNvSpPr>
        </xdr:nvSpPr>
        <xdr:spPr bwMode="auto">
          <a:xfrm>
            <a:off x="2586" y="4"/>
            <a:ext cx="1" cy="23"/>
          </a:xfrm>
          <a:prstGeom prst="rect">
            <a:avLst/>
          </a:prstGeom>
          <a:solidFill>
            <a:srgbClr val="000000"/>
          </a:solidFill>
          <a:ln w="9525">
            <a:noFill/>
            <a:miter lim="800000"/>
            <a:headEnd/>
            <a:tailEnd/>
          </a:ln>
        </xdr:spPr>
      </xdr:sp>
      <xdr:sp macro="" textlink="">
        <xdr:nvSpPr>
          <xdr:cNvPr id="11557" name="Line 293"/>
          <xdr:cNvSpPr>
            <a:spLocks noChangeShapeType="1"/>
          </xdr:cNvSpPr>
        </xdr:nvSpPr>
        <xdr:spPr bwMode="auto">
          <a:xfrm>
            <a:off x="2664" y="4"/>
            <a:ext cx="1" cy="23"/>
          </a:xfrm>
          <a:prstGeom prst="line">
            <a:avLst/>
          </a:prstGeom>
          <a:noFill/>
          <a:ln w="0">
            <a:solidFill>
              <a:srgbClr val="000000"/>
            </a:solidFill>
            <a:prstDash val="solid"/>
            <a:round/>
            <a:headEnd/>
            <a:tailEnd/>
          </a:ln>
        </xdr:spPr>
      </xdr:sp>
      <xdr:sp macro="" textlink="">
        <xdr:nvSpPr>
          <xdr:cNvPr id="11558" name="Rectangle 294"/>
          <xdr:cNvSpPr>
            <a:spLocks noChangeArrowheads="1"/>
          </xdr:cNvSpPr>
        </xdr:nvSpPr>
        <xdr:spPr bwMode="auto">
          <a:xfrm>
            <a:off x="2664" y="4"/>
            <a:ext cx="1" cy="23"/>
          </a:xfrm>
          <a:prstGeom prst="rect">
            <a:avLst/>
          </a:prstGeom>
          <a:solidFill>
            <a:srgbClr val="000000"/>
          </a:solidFill>
          <a:ln w="9525">
            <a:noFill/>
            <a:miter lim="800000"/>
            <a:headEnd/>
            <a:tailEnd/>
          </a:ln>
        </xdr:spPr>
      </xdr:sp>
      <xdr:sp macro="" textlink="">
        <xdr:nvSpPr>
          <xdr:cNvPr id="11559" name="Line 295"/>
          <xdr:cNvSpPr>
            <a:spLocks noChangeShapeType="1"/>
          </xdr:cNvSpPr>
        </xdr:nvSpPr>
        <xdr:spPr bwMode="auto">
          <a:xfrm>
            <a:off x="2743" y="4"/>
            <a:ext cx="1" cy="23"/>
          </a:xfrm>
          <a:prstGeom prst="line">
            <a:avLst/>
          </a:prstGeom>
          <a:noFill/>
          <a:ln w="0">
            <a:solidFill>
              <a:srgbClr val="000000"/>
            </a:solidFill>
            <a:prstDash val="solid"/>
            <a:round/>
            <a:headEnd/>
            <a:tailEnd/>
          </a:ln>
        </xdr:spPr>
      </xdr:sp>
      <xdr:sp macro="" textlink="">
        <xdr:nvSpPr>
          <xdr:cNvPr id="11560" name="Rectangle 296"/>
          <xdr:cNvSpPr>
            <a:spLocks noChangeArrowheads="1"/>
          </xdr:cNvSpPr>
        </xdr:nvSpPr>
        <xdr:spPr bwMode="auto">
          <a:xfrm>
            <a:off x="2743" y="4"/>
            <a:ext cx="1" cy="23"/>
          </a:xfrm>
          <a:prstGeom prst="rect">
            <a:avLst/>
          </a:prstGeom>
          <a:solidFill>
            <a:srgbClr val="000000"/>
          </a:solidFill>
          <a:ln w="9525">
            <a:noFill/>
            <a:miter lim="800000"/>
            <a:headEnd/>
            <a:tailEnd/>
          </a:ln>
        </xdr:spPr>
      </xdr:sp>
      <xdr:sp macro="" textlink="">
        <xdr:nvSpPr>
          <xdr:cNvPr id="11561" name="Line 297"/>
          <xdr:cNvSpPr>
            <a:spLocks noChangeShapeType="1"/>
          </xdr:cNvSpPr>
        </xdr:nvSpPr>
        <xdr:spPr bwMode="auto">
          <a:xfrm>
            <a:off x="2821" y="4"/>
            <a:ext cx="1" cy="23"/>
          </a:xfrm>
          <a:prstGeom prst="line">
            <a:avLst/>
          </a:prstGeom>
          <a:noFill/>
          <a:ln w="0">
            <a:solidFill>
              <a:srgbClr val="000000"/>
            </a:solidFill>
            <a:prstDash val="solid"/>
            <a:round/>
            <a:headEnd/>
            <a:tailEnd/>
          </a:ln>
        </xdr:spPr>
      </xdr:sp>
      <xdr:sp macro="" textlink="">
        <xdr:nvSpPr>
          <xdr:cNvPr id="11562" name="Rectangle 298"/>
          <xdr:cNvSpPr>
            <a:spLocks noChangeArrowheads="1"/>
          </xdr:cNvSpPr>
        </xdr:nvSpPr>
        <xdr:spPr bwMode="auto">
          <a:xfrm>
            <a:off x="2821" y="4"/>
            <a:ext cx="1" cy="23"/>
          </a:xfrm>
          <a:prstGeom prst="rect">
            <a:avLst/>
          </a:prstGeom>
          <a:solidFill>
            <a:srgbClr val="000000"/>
          </a:solidFill>
          <a:ln w="9525">
            <a:noFill/>
            <a:miter lim="800000"/>
            <a:headEnd/>
            <a:tailEnd/>
          </a:ln>
        </xdr:spPr>
      </xdr:sp>
      <xdr:sp macro="" textlink="">
        <xdr:nvSpPr>
          <xdr:cNvPr id="11563" name="Line 299"/>
          <xdr:cNvSpPr>
            <a:spLocks noChangeShapeType="1"/>
          </xdr:cNvSpPr>
        </xdr:nvSpPr>
        <xdr:spPr bwMode="auto">
          <a:xfrm>
            <a:off x="2899" y="4"/>
            <a:ext cx="1" cy="23"/>
          </a:xfrm>
          <a:prstGeom prst="line">
            <a:avLst/>
          </a:prstGeom>
          <a:noFill/>
          <a:ln w="0">
            <a:solidFill>
              <a:srgbClr val="000000"/>
            </a:solidFill>
            <a:prstDash val="solid"/>
            <a:round/>
            <a:headEnd/>
            <a:tailEnd/>
          </a:ln>
        </xdr:spPr>
      </xdr:sp>
      <xdr:sp macro="" textlink="">
        <xdr:nvSpPr>
          <xdr:cNvPr id="11564" name="Rectangle 300"/>
          <xdr:cNvSpPr>
            <a:spLocks noChangeArrowheads="1"/>
          </xdr:cNvSpPr>
        </xdr:nvSpPr>
        <xdr:spPr bwMode="auto">
          <a:xfrm>
            <a:off x="2899" y="4"/>
            <a:ext cx="1" cy="23"/>
          </a:xfrm>
          <a:prstGeom prst="rect">
            <a:avLst/>
          </a:prstGeom>
          <a:solidFill>
            <a:srgbClr val="000000"/>
          </a:solidFill>
          <a:ln w="9525">
            <a:noFill/>
            <a:miter lim="800000"/>
            <a:headEnd/>
            <a:tailEnd/>
          </a:ln>
        </xdr:spPr>
      </xdr:sp>
      <xdr:sp macro="" textlink="">
        <xdr:nvSpPr>
          <xdr:cNvPr id="11565" name="Line 301"/>
          <xdr:cNvSpPr>
            <a:spLocks noChangeShapeType="1"/>
          </xdr:cNvSpPr>
        </xdr:nvSpPr>
        <xdr:spPr bwMode="auto">
          <a:xfrm>
            <a:off x="2977" y="4"/>
            <a:ext cx="1" cy="23"/>
          </a:xfrm>
          <a:prstGeom prst="line">
            <a:avLst/>
          </a:prstGeom>
          <a:noFill/>
          <a:ln w="0">
            <a:solidFill>
              <a:srgbClr val="000000"/>
            </a:solidFill>
            <a:prstDash val="solid"/>
            <a:round/>
            <a:headEnd/>
            <a:tailEnd/>
          </a:ln>
        </xdr:spPr>
      </xdr:sp>
      <xdr:sp macro="" textlink="">
        <xdr:nvSpPr>
          <xdr:cNvPr id="11566" name="Rectangle 302"/>
          <xdr:cNvSpPr>
            <a:spLocks noChangeArrowheads="1"/>
          </xdr:cNvSpPr>
        </xdr:nvSpPr>
        <xdr:spPr bwMode="auto">
          <a:xfrm>
            <a:off x="2977" y="4"/>
            <a:ext cx="2" cy="23"/>
          </a:xfrm>
          <a:prstGeom prst="rect">
            <a:avLst/>
          </a:prstGeom>
          <a:solidFill>
            <a:srgbClr val="000000"/>
          </a:solidFill>
          <a:ln w="9525">
            <a:noFill/>
            <a:miter lim="800000"/>
            <a:headEnd/>
            <a:tailEnd/>
          </a:ln>
        </xdr:spPr>
      </xdr:sp>
      <xdr:sp macro="" textlink="">
        <xdr:nvSpPr>
          <xdr:cNvPr id="11567" name="Line 303"/>
          <xdr:cNvSpPr>
            <a:spLocks noChangeShapeType="1"/>
          </xdr:cNvSpPr>
        </xdr:nvSpPr>
        <xdr:spPr bwMode="auto">
          <a:xfrm>
            <a:off x="2273" y="30"/>
            <a:ext cx="1" cy="23"/>
          </a:xfrm>
          <a:prstGeom prst="line">
            <a:avLst/>
          </a:prstGeom>
          <a:noFill/>
          <a:ln w="0">
            <a:solidFill>
              <a:srgbClr val="000000"/>
            </a:solidFill>
            <a:prstDash val="solid"/>
            <a:round/>
            <a:headEnd/>
            <a:tailEnd/>
          </a:ln>
        </xdr:spPr>
      </xdr:sp>
      <xdr:sp macro="" textlink="">
        <xdr:nvSpPr>
          <xdr:cNvPr id="11568" name="Rectangle 304"/>
          <xdr:cNvSpPr>
            <a:spLocks noChangeArrowheads="1"/>
          </xdr:cNvSpPr>
        </xdr:nvSpPr>
        <xdr:spPr bwMode="auto">
          <a:xfrm>
            <a:off x="2273" y="30"/>
            <a:ext cx="1" cy="23"/>
          </a:xfrm>
          <a:prstGeom prst="rect">
            <a:avLst/>
          </a:prstGeom>
          <a:solidFill>
            <a:srgbClr val="000000"/>
          </a:solidFill>
          <a:ln w="9525">
            <a:noFill/>
            <a:miter lim="800000"/>
            <a:headEnd/>
            <a:tailEnd/>
          </a:ln>
        </xdr:spPr>
      </xdr:sp>
      <xdr:sp macro="" textlink="">
        <xdr:nvSpPr>
          <xdr:cNvPr id="11569" name="Line 305"/>
          <xdr:cNvSpPr>
            <a:spLocks noChangeShapeType="1"/>
          </xdr:cNvSpPr>
        </xdr:nvSpPr>
        <xdr:spPr bwMode="auto">
          <a:xfrm>
            <a:off x="2351" y="30"/>
            <a:ext cx="1" cy="23"/>
          </a:xfrm>
          <a:prstGeom prst="line">
            <a:avLst/>
          </a:prstGeom>
          <a:noFill/>
          <a:ln w="0">
            <a:solidFill>
              <a:srgbClr val="000000"/>
            </a:solidFill>
            <a:prstDash val="solid"/>
            <a:round/>
            <a:headEnd/>
            <a:tailEnd/>
          </a:ln>
        </xdr:spPr>
      </xdr:sp>
      <xdr:sp macro="" textlink="">
        <xdr:nvSpPr>
          <xdr:cNvPr id="11570" name="Rectangle 306"/>
          <xdr:cNvSpPr>
            <a:spLocks noChangeArrowheads="1"/>
          </xdr:cNvSpPr>
        </xdr:nvSpPr>
        <xdr:spPr bwMode="auto">
          <a:xfrm>
            <a:off x="2351" y="30"/>
            <a:ext cx="1" cy="23"/>
          </a:xfrm>
          <a:prstGeom prst="rect">
            <a:avLst/>
          </a:prstGeom>
          <a:solidFill>
            <a:srgbClr val="000000"/>
          </a:solidFill>
          <a:ln w="9525">
            <a:noFill/>
            <a:miter lim="800000"/>
            <a:headEnd/>
            <a:tailEnd/>
          </a:ln>
        </xdr:spPr>
      </xdr:sp>
      <xdr:sp macro="" textlink="">
        <xdr:nvSpPr>
          <xdr:cNvPr id="11571" name="Line 307"/>
          <xdr:cNvSpPr>
            <a:spLocks noChangeShapeType="1"/>
          </xdr:cNvSpPr>
        </xdr:nvSpPr>
        <xdr:spPr bwMode="auto">
          <a:xfrm>
            <a:off x="2429" y="30"/>
            <a:ext cx="1" cy="23"/>
          </a:xfrm>
          <a:prstGeom prst="line">
            <a:avLst/>
          </a:prstGeom>
          <a:noFill/>
          <a:ln w="0">
            <a:solidFill>
              <a:srgbClr val="000000"/>
            </a:solidFill>
            <a:prstDash val="solid"/>
            <a:round/>
            <a:headEnd/>
            <a:tailEnd/>
          </a:ln>
        </xdr:spPr>
      </xdr:sp>
      <xdr:sp macro="" textlink="">
        <xdr:nvSpPr>
          <xdr:cNvPr id="11572" name="Rectangle 308"/>
          <xdr:cNvSpPr>
            <a:spLocks noChangeArrowheads="1"/>
          </xdr:cNvSpPr>
        </xdr:nvSpPr>
        <xdr:spPr bwMode="auto">
          <a:xfrm>
            <a:off x="2429" y="30"/>
            <a:ext cx="1" cy="23"/>
          </a:xfrm>
          <a:prstGeom prst="rect">
            <a:avLst/>
          </a:prstGeom>
          <a:solidFill>
            <a:srgbClr val="000000"/>
          </a:solidFill>
          <a:ln w="9525">
            <a:noFill/>
            <a:miter lim="800000"/>
            <a:headEnd/>
            <a:tailEnd/>
          </a:ln>
        </xdr:spPr>
      </xdr:sp>
      <xdr:sp macro="" textlink="">
        <xdr:nvSpPr>
          <xdr:cNvPr id="11573" name="Line 309"/>
          <xdr:cNvSpPr>
            <a:spLocks noChangeShapeType="1"/>
          </xdr:cNvSpPr>
        </xdr:nvSpPr>
        <xdr:spPr bwMode="auto">
          <a:xfrm>
            <a:off x="2508" y="30"/>
            <a:ext cx="1" cy="23"/>
          </a:xfrm>
          <a:prstGeom prst="line">
            <a:avLst/>
          </a:prstGeom>
          <a:noFill/>
          <a:ln w="0">
            <a:solidFill>
              <a:srgbClr val="000000"/>
            </a:solidFill>
            <a:prstDash val="solid"/>
            <a:round/>
            <a:headEnd/>
            <a:tailEnd/>
          </a:ln>
        </xdr:spPr>
      </xdr:sp>
      <xdr:sp macro="" textlink="">
        <xdr:nvSpPr>
          <xdr:cNvPr id="11574" name="Rectangle 310"/>
          <xdr:cNvSpPr>
            <a:spLocks noChangeArrowheads="1"/>
          </xdr:cNvSpPr>
        </xdr:nvSpPr>
        <xdr:spPr bwMode="auto">
          <a:xfrm>
            <a:off x="2508" y="30"/>
            <a:ext cx="1" cy="23"/>
          </a:xfrm>
          <a:prstGeom prst="rect">
            <a:avLst/>
          </a:prstGeom>
          <a:solidFill>
            <a:srgbClr val="000000"/>
          </a:solidFill>
          <a:ln w="9525">
            <a:noFill/>
            <a:miter lim="800000"/>
            <a:headEnd/>
            <a:tailEnd/>
          </a:ln>
        </xdr:spPr>
      </xdr:sp>
      <xdr:sp macro="" textlink="">
        <xdr:nvSpPr>
          <xdr:cNvPr id="11575" name="Line 311"/>
          <xdr:cNvSpPr>
            <a:spLocks noChangeShapeType="1"/>
          </xdr:cNvSpPr>
        </xdr:nvSpPr>
        <xdr:spPr bwMode="auto">
          <a:xfrm>
            <a:off x="2586" y="30"/>
            <a:ext cx="1" cy="23"/>
          </a:xfrm>
          <a:prstGeom prst="line">
            <a:avLst/>
          </a:prstGeom>
          <a:noFill/>
          <a:ln w="0">
            <a:solidFill>
              <a:srgbClr val="000000"/>
            </a:solidFill>
            <a:prstDash val="solid"/>
            <a:round/>
            <a:headEnd/>
            <a:tailEnd/>
          </a:ln>
        </xdr:spPr>
      </xdr:sp>
      <xdr:sp macro="" textlink="">
        <xdr:nvSpPr>
          <xdr:cNvPr id="11576" name="Rectangle 312"/>
          <xdr:cNvSpPr>
            <a:spLocks noChangeArrowheads="1"/>
          </xdr:cNvSpPr>
        </xdr:nvSpPr>
        <xdr:spPr bwMode="auto">
          <a:xfrm>
            <a:off x="2586" y="30"/>
            <a:ext cx="1" cy="23"/>
          </a:xfrm>
          <a:prstGeom prst="rect">
            <a:avLst/>
          </a:prstGeom>
          <a:solidFill>
            <a:srgbClr val="000000"/>
          </a:solidFill>
          <a:ln w="9525">
            <a:noFill/>
            <a:miter lim="800000"/>
            <a:headEnd/>
            <a:tailEnd/>
          </a:ln>
        </xdr:spPr>
      </xdr:sp>
      <xdr:sp macro="" textlink="">
        <xdr:nvSpPr>
          <xdr:cNvPr id="11577" name="Line 313"/>
          <xdr:cNvSpPr>
            <a:spLocks noChangeShapeType="1"/>
          </xdr:cNvSpPr>
        </xdr:nvSpPr>
        <xdr:spPr bwMode="auto">
          <a:xfrm>
            <a:off x="2664" y="30"/>
            <a:ext cx="1" cy="23"/>
          </a:xfrm>
          <a:prstGeom prst="line">
            <a:avLst/>
          </a:prstGeom>
          <a:noFill/>
          <a:ln w="0">
            <a:solidFill>
              <a:srgbClr val="000000"/>
            </a:solidFill>
            <a:prstDash val="solid"/>
            <a:round/>
            <a:headEnd/>
            <a:tailEnd/>
          </a:ln>
        </xdr:spPr>
      </xdr:sp>
      <xdr:sp macro="" textlink="">
        <xdr:nvSpPr>
          <xdr:cNvPr id="11578" name="Rectangle 314"/>
          <xdr:cNvSpPr>
            <a:spLocks noChangeArrowheads="1"/>
          </xdr:cNvSpPr>
        </xdr:nvSpPr>
        <xdr:spPr bwMode="auto">
          <a:xfrm>
            <a:off x="2664" y="30"/>
            <a:ext cx="1" cy="23"/>
          </a:xfrm>
          <a:prstGeom prst="rect">
            <a:avLst/>
          </a:prstGeom>
          <a:solidFill>
            <a:srgbClr val="000000"/>
          </a:solidFill>
          <a:ln w="9525">
            <a:noFill/>
            <a:miter lim="800000"/>
            <a:headEnd/>
            <a:tailEnd/>
          </a:ln>
        </xdr:spPr>
      </xdr:sp>
      <xdr:sp macro="" textlink="">
        <xdr:nvSpPr>
          <xdr:cNvPr id="11579" name="Line 315"/>
          <xdr:cNvSpPr>
            <a:spLocks noChangeShapeType="1"/>
          </xdr:cNvSpPr>
        </xdr:nvSpPr>
        <xdr:spPr bwMode="auto">
          <a:xfrm>
            <a:off x="2743" y="30"/>
            <a:ext cx="1" cy="23"/>
          </a:xfrm>
          <a:prstGeom prst="line">
            <a:avLst/>
          </a:prstGeom>
          <a:noFill/>
          <a:ln w="0">
            <a:solidFill>
              <a:srgbClr val="000000"/>
            </a:solidFill>
            <a:prstDash val="solid"/>
            <a:round/>
            <a:headEnd/>
            <a:tailEnd/>
          </a:ln>
        </xdr:spPr>
      </xdr:sp>
      <xdr:sp macro="" textlink="">
        <xdr:nvSpPr>
          <xdr:cNvPr id="11580" name="Rectangle 316"/>
          <xdr:cNvSpPr>
            <a:spLocks noChangeArrowheads="1"/>
          </xdr:cNvSpPr>
        </xdr:nvSpPr>
        <xdr:spPr bwMode="auto">
          <a:xfrm>
            <a:off x="2743" y="30"/>
            <a:ext cx="1" cy="23"/>
          </a:xfrm>
          <a:prstGeom prst="rect">
            <a:avLst/>
          </a:prstGeom>
          <a:solidFill>
            <a:srgbClr val="000000"/>
          </a:solidFill>
          <a:ln w="9525">
            <a:noFill/>
            <a:miter lim="800000"/>
            <a:headEnd/>
            <a:tailEnd/>
          </a:ln>
        </xdr:spPr>
      </xdr:sp>
      <xdr:sp macro="" textlink="">
        <xdr:nvSpPr>
          <xdr:cNvPr id="11581" name="Line 317"/>
          <xdr:cNvSpPr>
            <a:spLocks noChangeShapeType="1"/>
          </xdr:cNvSpPr>
        </xdr:nvSpPr>
        <xdr:spPr bwMode="auto">
          <a:xfrm>
            <a:off x="2821" y="30"/>
            <a:ext cx="1" cy="23"/>
          </a:xfrm>
          <a:prstGeom prst="line">
            <a:avLst/>
          </a:prstGeom>
          <a:noFill/>
          <a:ln w="0">
            <a:solidFill>
              <a:srgbClr val="000000"/>
            </a:solidFill>
            <a:prstDash val="solid"/>
            <a:round/>
            <a:headEnd/>
            <a:tailEnd/>
          </a:ln>
        </xdr:spPr>
      </xdr:sp>
      <xdr:sp macro="" textlink="">
        <xdr:nvSpPr>
          <xdr:cNvPr id="11582" name="Rectangle 318"/>
          <xdr:cNvSpPr>
            <a:spLocks noChangeArrowheads="1"/>
          </xdr:cNvSpPr>
        </xdr:nvSpPr>
        <xdr:spPr bwMode="auto">
          <a:xfrm>
            <a:off x="2821" y="30"/>
            <a:ext cx="1" cy="23"/>
          </a:xfrm>
          <a:prstGeom prst="rect">
            <a:avLst/>
          </a:prstGeom>
          <a:solidFill>
            <a:srgbClr val="000000"/>
          </a:solidFill>
          <a:ln w="9525">
            <a:noFill/>
            <a:miter lim="800000"/>
            <a:headEnd/>
            <a:tailEnd/>
          </a:ln>
        </xdr:spPr>
      </xdr:sp>
      <xdr:sp macro="" textlink="">
        <xdr:nvSpPr>
          <xdr:cNvPr id="11583" name="Line 319"/>
          <xdr:cNvSpPr>
            <a:spLocks noChangeShapeType="1"/>
          </xdr:cNvSpPr>
        </xdr:nvSpPr>
        <xdr:spPr bwMode="auto">
          <a:xfrm>
            <a:off x="2899" y="30"/>
            <a:ext cx="1" cy="23"/>
          </a:xfrm>
          <a:prstGeom prst="line">
            <a:avLst/>
          </a:prstGeom>
          <a:noFill/>
          <a:ln w="0">
            <a:solidFill>
              <a:srgbClr val="000000"/>
            </a:solidFill>
            <a:prstDash val="solid"/>
            <a:round/>
            <a:headEnd/>
            <a:tailEnd/>
          </a:ln>
        </xdr:spPr>
      </xdr:sp>
      <xdr:sp macro="" textlink="">
        <xdr:nvSpPr>
          <xdr:cNvPr id="11584" name="Rectangle 320"/>
          <xdr:cNvSpPr>
            <a:spLocks noChangeArrowheads="1"/>
          </xdr:cNvSpPr>
        </xdr:nvSpPr>
        <xdr:spPr bwMode="auto">
          <a:xfrm>
            <a:off x="2899" y="30"/>
            <a:ext cx="1" cy="23"/>
          </a:xfrm>
          <a:prstGeom prst="rect">
            <a:avLst/>
          </a:prstGeom>
          <a:solidFill>
            <a:srgbClr val="000000"/>
          </a:solidFill>
          <a:ln w="9525">
            <a:noFill/>
            <a:miter lim="800000"/>
            <a:headEnd/>
            <a:tailEnd/>
          </a:ln>
        </xdr:spPr>
      </xdr:sp>
      <xdr:sp macro="" textlink="">
        <xdr:nvSpPr>
          <xdr:cNvPr id="11585" name="Line 321"/>
          <xdr:cNvSpPr>
            <a:spLocks noChangeShapeType="1"/>
          </xdr:cNvSpPr>
        </xdr:nvSpPr>
        <xdr:spPr bwMode="auto">
          <a:xfrm>
            <a:off x="2977" y="30"/>
            <a:ext cx="1" cy="23"/>
          </a:xfrm>
          <a:prstGeom prst="line">
            <a:avLst/>
          </a:prstGeom>
          <a:noFill/>
          <a:ln w="0">
            <a:solidFill>
              <a:srgbClr val="000000"/>
            </a:solidFill>
            <a:prstDash val="solid"/>
            <a:round/>
            <a:headEnd/>
            <a:tailEnd/>
          </a:ln>
        </xdr:spPr>
      </xdr:sp>
      <xdr:sp macro="" textlink="">
        <xdr:nvSpPr>
          <xdr:cNvPr id="11586" name="Rectangle 322"/>
          <xdr:cNvSpPr>
            <a:spLocks noChangeArrowheads="1"/>
          </xdr:cNvSpPr>
        </xdr:nvSpPr>
        <xdr:spPr bwMode="auto">
          <a:xfrm>
            <a:off x="2977" y="30"/>
            <a:ext cx="2" cy="23"/>
          </a:xfrm>
          <a:prstGeom prst="rect">
            <a:avLst/>
          </a:prstGeom>
          <a:solidFill>
            <a:srgbClr val="000000"/>
          </a:solidFill>
          <a:ln w="9525">
            <a:noFill/>
            <a:miter lim="800000"/>
            <a:headEnd/>
            <a:tailEnd/>
          </a:ln>
        </xdr:spPr>
      </xdr:sp>
      <xdr:sp macro="" textlink="">
        <xdr:nvSpPr>
          <xdr:cNvPr id="11587" name="Line 323"/>
          <xdr:cNvSpPr>
            <a:spLocks noChangeShapeType="1"/>
          </xdr:cNvSpPr>
        </xdr:nvSpPr>
        <xdr:spPr bwMode="auto">
          <a:xfrm>
            <a:off x="2116" y="103"/>
            <a:ext cx="77" cy="1"/>
          </a:xfrm>
          <a:prstGeom prst="line">
            <a:avLst/>
          </a:prstGeom>
          <a:noFill/>
          <a:ln w="0">
            <a:solidFill>
              <a:srgbClr val="000000"/>
            </a:solidFill>
            <a:prstDash val="solid"/>
            <a:round/>
            <a:headEnd/>
            <a:tailEnd/>
          </a:ln>
        </xdr:spPr>
      </xdr:sp>
      <xdr:sp macro="" textlink="">
        <xdr:nvSpPr>
          <xdr:cNvPr id="11588" name="Rectangle 324"/>
          <xdr:cNvSpPr>
            <a:spLocks noChangeArrowheads="1"/>
          </xdr:cNvSpPr>
        </xdr:nvSpPr>
        <xdr:spPr bwMode="auto">
          <a:xfrm>
            <a:off x="2116" y="103"/>
            <a:ext cx="77" cy="1"/>
          </a:xfrm>
          <a:prstGeom prst="rect">
            <a:avLst/>
          </a:prstGeom>
          <a:solidFill>
            <a:srgbClr val="000000"/>
          </a:solidFill>
          <a:ln w="9525">
            <a:noFill/>
            <a:miter lim="800000"/>
            <a:headEnd/>
            <a:tailEnd/>
          </a:ln>
        </xdr:spPr>
      </xdr:sp>
      <xdr:sp macro="" textlink="">
        <xdr:nvSpPr>
          <xdr:cNvPr id="11589" name="Line 325"/>
          <xdr:cNvSpPr>
            <a:spLocks noChangeShapeType="1"/>
          </xdr:cNvSpPr>
        </xdr:nvSpPr>
        <xdr:spPr bwMode="auto">
          <a:xfrm>
            <a:off x="2196" y="103"/>
            <a:ext cx="859" cy="1"/>
          </a:xfrm>
          <a:prstGeom prst="line">
            <a:avLst/>
          </a:prstGeom>
          <a:noFill/>
          <a:ln w="0">
            <a:solidFill>
              <a:srgbClr val="000000"/>
            </a:solidFill>
            <a:prstDash val="solid"/>
            <a:round/>
            <a:headEnd/>
            <a:tailEnd/>
          </a:ln>
        </xdr:spPr>
      </xdr:sp>
      <xdr:sp macro="" textlink="">
        <xdr:nvSpPr>
          <xdr:cNvPr id="11590" name="Rectangle 326"/>
          <xdr:cNvSpPr>
            <a:spLocks noChangeArrowheads="1"/>
          </xdr:cNvSpPr>
        </xdr:nvSpPr>
        <xdr:spPr bwMode="auto">
          <a:xfrm>
            <a:off x="2196" y="103"/>
            <a:ext cx="859" cy="1"/>
          </a:xfrm>
          <a:prstGeom prst="rect">
            <a:avLst/>
          </a:prstGeom>
          <a:solidFill>
            <a:srgbClr val="000000"/>
          </a:solidFill>
          <a:ln w="9525">
            <a:noFill/>
            <a:miter lim="800000"/>
            <a:headEnd/>
            <a:tailEnd/>
          </a:ln>
        </xdr:spPr>
      </xdr:sp>
      <xdr:sp macro="" textlink="">
        <xdr:nvSpPr>
          <xdr:cNvPr id="11591" name="Line 327"/>
          <xdr:cNvSpPr>
            <a:spLocks noChangeShapeType="1"/>
          </xdr:cNvSpPr>
        </xdr:nvSpPr>
        <xdr:spPr bwMode="auto">
          <a:xfrm>
            <a:off x="2116" y="152"/>
            <a:ext cx="77" cy="1"/>
          </a:xfrm>
          <a:prstGeom prst="line">
            <a:avLst/>
          </a:prstGeom>
          <a:noFill/>
          <a:ln w="0">
            <a:solidFill>
              <a:srgbClr val="000000"/>
            </a:solidFill>
            <a:prstDash val="solid"/>
            <a:round/>
            <a:headEnd/>
            <a:tailEnd/>
          </a:ln>
        </xdr:spPr>
      </xdr:sp>
      <xdr:sp macro="" textlink="">
        <xdr:nvSpPr>
          <xdr:cNvPr id="11592" name="Rectangle 328"/>
          <xdr:cNvSpPr>
            <a:spLocks noChangeArrowheads="1"/>
          </xdr:cNvSpPr>
        </xdr:nvSpPr>
        <xdr:spPr bwMode="auto">
          <a:xfrm>
            <a:off x="2116" y="152"/>
            <a:ext cx="77" cy="1"/>
          </a:xfrm>
          <a:prstGeom prst="rect">
            <a:avLst/>
          </a:prstGeom>
          <a:solidFill>
            <a:srgbClr val="000000"/>
          </a:solidFill>
          <a:ln w="9525">
            <a:noFill/>
            <a:miter lim="800000"/>
            <a:headEnd/>
            <a:tailEnd/>
          </a:ln>
        </xdr:spPr>
      </xdr:sp>
      <xdr:sp macro="" textlink="">
        <xdr:nvSpPr>
          <xdr:cNvPr id="11593" name="Line 329"/>
          <xdr:cNvSpPr>
            <a:spLocks noChangeShapeType="1"/>
          </xdr:cNvSpPr>
        </xdr:nvSpPr>
        <xdr:spPr bwMode="auto">
          <a:xfrm>
            <a:off x="2196" y="152"/>
            <a:ext cx="859" cy="1"/>
          </a:xfrm>
          <a:prstGeom prst="line">
            <a:avLst/>
          </a:prstGeom>
          <a:noFill/>
          <a:ln w="0">
            <a:solidFill>
              <a:srgbClr val="000000"/>
            </a:solidFill>
            <a:prstDash val="solid"/>
            <a:round/>
            <a:headEnd/>
            <a:tailEnd/>
          </a:ln>
        </xdr:spPr>
      </xdr:sp>
      <xdr:sp macro="" textlink="">
        <xdr:nvSpPr>
          <xdr:cNvPr id="11594" name="Rectangle 330"/>
          <xdr:cNvSpPr>
            <a:spLocks noChangeArrowheads="1"/>
          </xdr:cNvSpPr>
        </xdr:nvSpPr>
        <xdr:spPr bwMode="auto">
          <a:xfrm>
            <a:off x="2196" y="152"/>
            <a:ext cx="859" cy="1"/>
          </a:xfrm>
          <a:prstGeom prst="rect">
            <a:avLst/>
          </a:prstGeom>
          <a:solidFill>
            <a:srgbClr val="000000"/>
          </a:solidFill>
          <a:ln w="9525">
            <a:noFill/>
            <a:miter lim="800000"/>
            <a:headEnd/>
            <a:tailEnd/>
          </a:ln>
        </xdr:spPr>
      </xdr:sp>
      <xdr:sp macro="" textlink="">
        <xdr:nvSpPr>
          <xdr:cNvPr id="11595" name="Line 331"/>
          <xdr:cNvSpPr>
            <a:spLocks noChangeShapeType="1"/>
          </xdr:cNvSpPr>
        </xdr:nvSpPr>
        <xdr:spPr bwMode="auto">
          <a:xfrm>
            <a:off x="2116" y="201"/>
            <a:ext cx="77" cy="1"/>
          </a:xfrm>
          <a:prstGeom prst="line">
            <a:avLst/>
          </a:prstGeom>
          <a:noFill/>
          <a:ln w="0">
            <a:solidFill>
              <a:srgbClr val="000000"/>
            </a:solidFill>
            <a:prstDash val="solid"/>
            <a:round/>
            <a:headEnd/>
            <a:tailEnd/>
          </a:ln>
        </xdr:spPr>
      </xdr:sp>
      <xdr:sp macro="" textlink="">
        <xdr:nvSpPr>
          <xdr:cNvPr id="11596" name="Rectangle 332"/>
          <xdr:cNvSpPr>
            <a:spLocks noChangeArrowheads="1"/>
          </xdr:cNvSpPr>
        </xdr:nvSpPr>
        <xdr:spPr bwMode="auto">
          <a:xfrm>
            <a:off x="2116" y="201"/>
            <a:ext cx="77" cy="1"/>
          </a:xfrm>
          <a:prstGeom prst="rect">
            <a:avLst/>
          </a:prstGeom>
          <a:solidFill>
            <a:srgbClr val="000000"/>
          </a:solidFill>
          <a:ln w="9525">
            <a:noFill/>
            <a:miter lim="800000"/>
            <a:headEnd/>
            <a:tailEnd/>
          </a:ln>
        </xdr:spPr>
      </xdr:sp>
      <xdr:sp macro="" textlink="">
        <xdr:nvSpPr>
          <xdr:cNvPr id="11597" name="Line 333"/>
          <xdr:cNvSpPr>
            <a:spLocks noChangeShapeType="1"/>
          </xdr:cNvSpPr>
        </xdr:nvSpPr>
        <xdr:spPr bwMode="auto">
          <a:xfrm>
            <a:off x="2196" y="201"/>
            <a:ext cx="859" cy="1"/>
          </a:xfrm>
          <a:prstGeom prst="line">
            <a:avLst/>
          </a:prstGeom>
          <a:noFill/>
          <a:ln w="0">
            <a:solidFill>
              <a:srgbClr val="000000"/>
            </a:solidFill>
            <a:prstDash val="solid"/>
            <a:round/>
            <a:headEnd/>
            <a:tailEnd/>
          </a:ln>
        </xdr:spPr>
      </xdr:sp>
      <xdr:sp macro="" textlink="">
        <xdr:nvSpPr>
          <xdr:cNvPr id="11598" name="Rectangle 334"/>
          <xdr:cNvSpPr>
            <a:spLocks noChangeArrowheads="1"/>
          </xdr:cNvSpPr>
        </xdr:nvSpPr>
        <xdr:spPr bwMode="auto">
          <a:xfrm>
            <a:off x="2196" y="201"/>
            <a:ext cx="859" cy="1"/>
          </a:xfrm>
          <a:prstGeom prst="rect">
            <a:avLst/>
          </a:prstGeom>
          <a:solidFill>
            <a:srgbClr val="000000"/>
          </a:solidFill>
          <a:ln w="9525">
            <a:noFill/>
            <a:miter lim="800000"/>
            <a:headEnd/>
            <a:tailEnd/>
          </a:ln>
        </xdr:spPr>
      </xdr:sp>
      <xdr:sp macro="" textlink="">
        <xdr:nvSpPr>
          <xdr:cNvPr id="11599" name="Line 335"/>
          <xdr:cNvSpPr>
            <a:spLocks noChangeShapeType="1"/>
          </xdr:cNvSpPr>
        </xdr:nvSpPr>
        <xdr:spPr bwMode="auto">
          <a:xfrm>
            <a:off x="2116" y="249"/>
            <a:ext cx="77" cy="1"/>
          </a:xfrm>
          <a:prstGeom prst="line">
            <a:avLst/>
          </a:prstGeom>
          <a:noFill/>
          <a:ln w="0">
            <a:solidFill>
              <a:srgbClr val="000000"/>
            </a:solidFill>
            <a:prstDash val="solid"/>
            <a:round/>
            <a:headEnd/>
            <a:tailEnd/>
          </a:ln>
        </xdr:spPr>
      </xdr:sp>
      <xdr:sp macro="" textlink="">
        <xdr:nvSpPr>
          <xdr:cNvPr id="11600" name="Rectangle 336"/>
          <xdr:cNvSpPr>
            <a:spLocks noChangeArrowheads="1"/>
          </xdr:cNvSpPr>
        </xdr:nvSpPr>
        <xdr:spPr bwMode="auto">
          <a:xfrm>
            <a:off x="2116" y="249"/>
            <a:ext cx="77" cy="2"/>
          </a:xfrm>
          <a:prstGeom prst="rect">
            <a:avLst/>
          </a:prstGeom>
          <a:solidFill>
            <a:srgbClr val="000000"/>
          </a:solidFill>
          <a:ln w="9525">
            <a:noFill/>
            <a:miter lim="800000"/>
            <a:headEnd/>
            <a:tailEnd/>
          </a:ln>
        </xdr:spPr>
      </xdr:sp>
      <xdr:sp macro="" textlink="">
        <xdr:nvSpPr>
          <xdr:cNvPr id="11601" name="Line 337"/>
          <xdr:cNvSpPr>
            <a:spLocks noChangeShapeType="1"/>
          </xdr:cNvSpPr>
        </xdr:nvSpPr>
        <xdr:spPr bwMode="auto">
          <a:xfrm>
            <a:off x="2196" y="249"/>
            <a:ext cx="859" cy="1"/>
          </a:xfrm>
          <a:prstGeom prst="line">
            <a:avLst/>
          </a:prstGeom>
          <a:noFill/>
          <a:ln w="0">
            <a:solidFill>
              <a:srgbClr val="000000"/>
            </a:solidFill>
            <a:prstDash val="solid"/>
            <a:round/>
            <a:headEnd/>
            <a:tailEnd/>
          </a:ln>
        </xdr:spPr>
      </xdr:sp>
      <xdr:sp macro="" textlink="">
        <xdr:nvSpPr>
          <xdr:cNvPr id="11602" name="Rectangle 338"/>
          <xdr:cNvSpPr>
            <a:spLocks noChangeArrowheads="1"/>
          </xdr:cNvSpPr>
        </xdr:nvSpPr>
        <xdr:spPr bwMode="auto">
          <a:xfrm>
            <a:off x="2196" y="249"/>
            <a:ext cx="859" cy="2"/>
          </a:xfrm>
          <a:prstGeom prst="rect">
            <a:avLst/>
          </a:prstGeom>
          <a:solidFill>
            <a:srgbClr val="000000"/>
          </a:solidFill>
          <a:ln w="9525">
            <a:noFill/>
            <a:miter lim="800000"/>
            <a:headEnd/>
            <a:tailEnd/>
          </a:ln>
        </xdr:spPr>
      </xdr:sp>
      <xdr:sp macro="" textlink="">
        <xdr:nvSpPr>
          <xdr:cNvPr id="11603" name="Line 339"/>
          <xdr:cNvSpPr>
            <a:spLocks noChangeShapeType="1"/>
          </xdr:cNvSpPr>
        </xdr:nvSpPr>
        <xdr:spPr bwMode="auto">
          <a:xfrm>
            <a:off x="2116" y="298"/>
            <a:ext cx="77" cy="1"/>
          </a:xfrm>
          <a:prstGeom prst="line">
            <a:avLst/>
          </a:prstGeom>
          <a:noFill/>
          <a:ln w="0">
            <a:solidFill>
              <a:srgbClr val="000000"/>
            </a:solidFill>
            <a:prstDash val="solid"/>
            <a:round/>
            <a:headEnd/>
            <a:tailEnd/>
          </a:ln>
        </xdr:spPr>
      </xdr:sp>
      <xdr:sp macro="" textlink="">
        <xdr:nvSpPr>
          <xdr:cNvPr id="11604" name="Rectangle 340"/>
          <xdr:cNvSpPr>
            <a:spLocks noChangeArrowheads="1"/>
          </xdr:cNvSpPr>
        </xdr:nvSpPr>
        <xdr:spPr bwMode="auto">
          <a:xfrm>
            <a:off x="2116" y="298"/>
            <a:ext cx="77" cy="1"/>
          </a:xfrm>
          <a:prstGeom prst="rect">
            <a:avLst/>
          </a:prstGeom>
          <a:solidFill>
            <a:srgbClr val="000000"/>
          </a:solidFill>
          <a:ln w="9525">
            <a:noFill/>
            <a:miter lim="800000"/>
            <a:headEnd/>
            <a:tailEnd/>
          </a:ln>
        </xdr:spPr>
      </xdr:sp>
      <xdr:sp macro="" textlink="">
        <xdr:nvSpPr>
          <xdr:cNvPr id="11605" name="Line 341"/>
          <xdr:cNvSpPr>
            <a:spLocks noChangeShapeType="1"/>
          </xdr:cNvSpPr>
        </xdr:nvSpPr>
        <xdr:spPr bwMode="auto">
          <a:xfrm>
            <a:off x="2196" y="298"/>
            <a:ext cx="859" cy="1"/>
          </a:xfrm>
          <a:prstGeom prst="line">
            <a:avLst/>
          </a:prstGeom>
          <a:noFill/>
          <a:ln w="0">
            <a:solidFill>
              <a:srgbClr val="000000"/>
            </a:solidFill>
            <a:prstDash val="solid"/>
            <a:round/>
            <a:headEnd/>
            <a:tailEnd/>
          </a:ln>
        </xdr:spPr>
      </xdr:sp>
      <xdr:sp macro="" textlink="">
        <xdr:nvSpPr>
          <xdr:cNvPr id="11606" name="Rectangle 342"/>
          <xdr:cNvSpPr>
            <a:spLocks noChangeArrowheads="1"/>
          </xdr:cNvSpPr>
        </xdr:nvSpPr>
        <xdr:spPr bwMode="auto">
          <a:xfrm>
            <a:off x="2196" y="298"/>
            <a:ext cx="859" cy="1"/>
          </a:xfrm>
          <a:prstGeom prst="rect">
            <a:avLst/>
          </a:prstGeom>
          <a:solidFill>
            <a:srgbClr val="000000"/>
          </a:solidFill>
          <a:ln w="9525">
            <a:noFill/>
            <a:miter lim="800000"/>
            <a:headEnd/>
            <a:tailEnd/>
          </a:ln>
        </xdr:spPr>
      </xdr:sp>
      <xdr:sp macro="" textlink="">
        <xdr:nvSpPr>
          <xdr:cNvPr id="11607" name="Line 343"/>
          <xdr:cNvSpPr>
            <a:spLocks noChangeShapeType="1"/>
          </xdr:cNvSpPr>
        </xdr:nvSpPr>
        <xdr:spPr bwMode="auto">
          <a:xfrm>
            <a:off x="2116" y="347"/>
            <a:ext cx="77" cy="1"/>
          </a:xfrm>
          <a:prstGeom prst="line">
            <a:avLst/>
          </a:prstGeom>
          <a:noFill/>
          <a:ln w="0">
            <a:solidFill>
              <a:srgbClr val="000000"/>
            </a:solidFill>
            <a:prstDash val="solid"/>
            <a:round/>
            <a:headEnd/>
            <a:tailEnd/>
          </a:ln>
        </xdr:spPr>
      </xdr:sp>
      <xdr:sp macro="" textlink="">
        <xdr:nvSpPr>
          <xdr:cNvPr id="11608" name="Rectangle 344"/>
          <xdr:cNvSpPr>
            <a:spLocks noChangeArrowheads="1"/>
          </xdr:cNvSpPr>
        </xdr:nvSpPr>
        <xdr:spPr bwMode="auto">
          <a:xfrm>
            <a:off x="2116" y="347"/>
            <a:ext cx="77" cy="1"/>
          </a:xfrm>
          <a:prstGeom prst="rect">
            <a:avLst/>
          </a:prstGeom>
          <a:solidFill>
            <a:srgbClr val="000000"/>
          </a:solidFill>
          <a:ln w="9525">
            <a:noFill/>
            <a:miter lim="800000"/>
            <a:headEnd/>
            <a:tailEnd/>
          </a:ln>
        </xdr:spPr>
      </xdr:sp>
      <xdr:sp macro="" textlink="">
        <xdr:nvSpPr>
          <xdr:cNvPr id="11609" name="Line 345"/>
          <xdr:cNvSpPr>
            <a:spLocks noChangeShapeType="1"/>
          </xdr:cNvSpPr>
        </xdr:nvSpPr>
        <xdr:spPr bwMode="auto">
          <a:xfrm>
            <a:off x="2196" y="347"/>
            <a:ext cx="859" cy="1"/>
          </a:xfrm>
          <a:prstGeom prst="line">
            <a:avLst/>
          </a:prstGeom>
          <a:noFill/>
          <a:ln w="0">
            <a:solidFill>
              <a:srgbClr val="000000"/>
            </a:solidFill>
            <a:prstDash val="solid"/>
            <a:round/>
            <a:headEnd/>
            <a:tailEnd/>
          </a:ln>
        </xdr:spPr>
      </xdr:sp>
      <xdr:sp macro="" textlink="">
        <xdr:nvSpPr>
          <xdr:cNvPr id="11610" name="Rectangle 346"/>
          <xdr:cNvSpPr>
            <a:spLocks noChangeArrowheads="1"/>
          </xdr:cNvSpPr>
        </xdr:nvSpPr>
        <xdr:spPr bwMode="auto">
          <a:xfrm>
            <a:off x="2196" y="347"/>
            <a:ext cx="859" cy="1"/>
          </a:xfrm>
          <a:prstGeom prst="rect">
            <a:avLst/>
          </a:prstGeom>
          <a:solidFill>
            <a:srgbClr val="000000"/>
          </a:solidFill>
          <a:ln w="9525">
            <a:noFill/>
            <a:miter lim="800000"/>
            <a:headEnd/>
            <a:tailEnd/>
          </a:ln>
        </xdr:spPr>
      </xdr:sp>
      <xdr:sp macro="" textlink="">
        <xdr:nvSpPr>
          <xdr:cNvPr id="11611" name="Line 347"/>
          <xdr:cNvSpPr>
            <a:spLocks noChangeShapeType="1"/>
          </xdr:cNvSpPr>
        </xdr:nvSpPr>
        <xdr:spPr bwMode="auto">
          <a:xfrm>
            <a:off x="2116" y="396"/>
            <a:ext cx="77" cy="1"/>
          </a:xfrm>
          <a:prstGeom prst="line">
            <a:avLst/>
          </a:prstGeom>
          <a:noFill/>
          <a:ln w="0">
            <a:solidFill>
              <a:srgbClr val="000000"/>
            </a:solidFill>
            <a:prstDash val="solid"/>
            <a:round/>
            <a:headEnd/>
            <a:tailEnd/>
          </a:ln>
        </xdr:spPr>
      </xdr:sp>
      <xdr:sp macro="" textlink="">
        <xdr:nvSpPr>
          <xdr:cNvPr id="11612" name="Rectangle 348"/>
          <xdr:cNvSpPr>
            <a:spLocks noChangeArrowheads="1"/>
          </xdr:cNvSpPr>
        </xdr:nvSpPr>
        <xdr:spPr bwMode="auto">
          <a:xfrm>
            <a:off x="2116" y="396"/>
            <a:ext cx="77" cy="1"/>
          </a:xfrm>
          <a:prstGeom prst="rect">
            <a:avLst/>
          </a:prstGeom>
          <a:solidFill>
            <a:srgbClr val="000000"/>
          </a:solidFill>
          <a:ln w="9525">
            <a:noFill/>
            <a:miter lim="800000"/>
            <a:headEnd/>
            <a:tailEnd/>
          </a:ln>
        </xdr:spPr>
      </xdr:sp>
      <xdr:sp macro="" textlink="">
        <xdr:nvSpPr>
          <xdr:cNvPr id="11613" name="Line 349"/>
          <xdr:cNvSpPr>
            <a:spLocks noChangeShapeType="1"/>
          </xdr:cNvSpPr>
        </xdr:nvSpPr>
        <xdr:spPr bwMode="auto">
          <a:xfrm>
            <a:off x="2196" y="396"/>
            <a:ext cx="859" cy="1"/>
          </a:xfrm>
          <a:prstGeom prst="line">
            <a:avLst/>
          </a:prstGeom>
          <a:noFill/>
          <a:ln w="0">
            <a:solidFill>
              <a:srgbClr val="000000"/>
            </a:solidFill>
            <a:prstDash val="solid"/>
            <a:round/>
            <a:headEnd/>
            <a:tailEnd/>
          </a:ln>
        </xdr:spPr>
      </xdr:sp>
      <xdr:sp macro="" textlink="">
        <xdr:nvSpPr>
          <xdr:cNvPr id="11614" name="Rectangle 350"/>
          <xdr:cNvSpPr>
            <a:spLocks noChangeArrowheads="1"/>
          </xdr:cNvSpPr>
        </xdr:nvSpPr>
        <xdr:spPr bwMode="auto">
          <a:xfrm>
            <a:off x="2196" y="396"/>
            <a:ext cx="859" cy="1"/>
          </a:xfrm>
          <a:prstGeom prst="rect">
            <a:avLst/>
          </a:prstGeom>
          <a:solidFill>
            <a:srgbClr val="000000"/>
          </a:solidFill>
          <a:ln w="9525">
            <a:noFill/>
            <a:miter lim="800000"/>
            <a:headEnd/>
            <a:tailEnd/>
          </a:ln>
        </xdr:spPr>
      </xdr:sp>
      <xdr:sp macro="" textlink="">
        <xdr:nvSpPr>
          <xdr:cNvPr id="11615" name="Rectangle 351"/>
          <xdr:cNvSpPr>
            <a:spLocks noChangeArrowheads="1"/>
          </xdr:cNvSpPr>
        </xdr:nvSpPr>
        <xdr:spPr bwMode="auto">
          <a:xfrm>
            <a:off x="2193" y="2"/>
            <a:ext cx="3" cy="445"/>
          </a:xfrm>
          <a:prstGeom prst="rect">
            <a:avLst/>
          </a:prstGeom>
          <a:solidFill>
            <a:srgbClr val="000000"/>
          </a:solidFill>
          <a:ln w="9525">
            <a:noFill/>
            <a:miter lim="800000"/>
            <a:headEnd/>
            <a:tailEnd/>
          </a:ln>
        </xdr:spPr>
      </xdr:sp>
      <xdr:sp macro="" textlink="">
        <xdr:nvSpPr>
          <xdr:cNvPr id="11616" name="Line 352"/>
          <xdr:cNvSpPr>
            <a:spLocks noChangeShapeType="1"/>
          </xdr:cNvSpPr>
        </xdr:nvSpPr>
        <xdr:spPr bwMode="auto">
          <a:xfrm>
            <a:off x="2273" y="55"/>
            <a:ext cx="1" cy="390"/>
          </a:xfrm>
          <a:prstGeom prst="line">
            <a:avLst/>
          </a:prstGeom>
          <a:noFill/>
          <a:ln w="0">
            <a:solidFill>
              <a:srgbClr val="000000"/>
            </a:solidFill>
            <a:prstDash val="solid"/>
            <a:round/>
            <a:headEnd/>
            <a:tailEnd/>
          </a:ln>
        </xdr:spPr>
      </xdr:sp>
      <xdr:sp macro="" textlink="">
        <xdr:nvSpPr>
          <xdr:cNvPr id="11617" name="Rectangle 353"/>
          <xdr:cNvSpPr>
            <a:spLocks noChangeArrowheads="1"/>
          </xdr:cNvSpPr>
        </xdr:nvSpPr>
        <xdr:spPr bwMode="auto">
          <a:xfrm>
            <a:off x="2273" y="55"/>
            <a:ext cx="1" cy="390"/>
          </a:xfrm>
          <a:prstGeom prst="rect">
            <a:avLst/>
          </a:prstGeom>
          <a:solidFill>
            <a:srgbClr val="000000"/>
          </a:solidFill>
          <a:ln w="9525">
            <a:noFill/>
            <a:miter lim="800000"/>
            <a:headEnd/>
            <a:tailEnd/>
          </a:ln>
        </xdr:spPr>
      </xdr:sp>
      <xdr:sp macro="" textlink="">
        <xdr:nvSpPr>
          <xdr:cNvPr id="11618" name="Line 354"/>
          <xdr:cNvSpPr>
            <a:spLocks noChangeShapeType="1"/>
          </xdr:cNvSpPr>
        </xdr:nvSpPr>
        <xdr:spPr bwMode="auto">
          <a:xfrm>
            <a:off x="2351" y="55"/>
            <a:ext cx="1" cy="390"/>
          </a:xfrm>
          <a:prstGeom prst="line">
            <a:avLst/>
          </a:prstGeom>
          <a:noFill/>
          <a:ln w="0">
            <a:solidFill>
              <a:srgbClr val="000000"/>
            </a:solidFill>
            <a:prstDash val="solid"/>
            <a:round/>
            <a:headEnd/>
            <a:tailEnd/>
          </a:ln>
        </xdr:spPr>
      </xdr:sp>
      <xdr:sp macro="" textlink="">
        <xdr:nvSpPr>
          <xdr:cNvPr id="11619" name="Rectangle 355"/>
          <xdr:cNvSpPr>
            <a:spLocks noChangeArrowheads="1"/>
          </xdr:cNvSpPr>
        </xdr:nvSpPr>
        <xdr:spPr bwMode="auto">
          <a:xfrm>
            <a:off x="2351" y="55"/>
            <a:ext cx="1" cy="390"/>
          </a:xfrm>
          <a:prstGeom prst="rect">
            <a:avLst/>
          </a:prstGeom>
          <a:solidFill>
            <a:srgbClr val="000000"/>
          </a:solidFill>
          <a:ln w="9525">
            <a:noFill/>
            <a:miter lim="800000"/>
            <a:headEnd/>
            <a:tailEnd/>
          </a:ln>
        </xdr:spPr>
      </xdr:sp>
      <xdr:sp macro="" textlink="">
        <xdr:nvSpPr>
          <xdr:cNvPr id="11620" name="Line 356"/>
          <xdr:cNvSpPr>
            <a:spLocks noChangeShapeType="1"/>
          </xdr:cNvSpPr>
        </xdr:nvSpPr>
        <xdr:spPr bwMode="auto">
          <a:xfrm>
            <a:off x="2429" y="55"/>
            <a:ext cx="1" cy="390"/>
          </a:xfrm>
          <a:prstGeom prst="line">
            <a:avLst/>
          </a:prstGeom>
          <a:noFill/>
          <a:ln w="0">
            <a:solidFill>
              <a:srgbClr val="000000"/>
            </a:solidFill>
            <a:prstDash val="solid"/>
            <a:round/>
            <a:headEnd/>
            <a:tailEnd/>
          </a:ln>
        </xdr:spPr>
      </xdr:sp>
      <xdr:sp macro="" textlink="">
        <xdr:nvSpPr>
          <xdr:cNvPr id="11621" name="Rectangle 357"/>
          <xdr:cNvSpPr>
            <a:spLocks noChangeArrowheads="1"/>
          </xdr:cNvSpPr>
        </xdr:nvSpPr>
        <xdr:spPr bwMode="auto">
          <a:xfrm>
            <a:off x="2429" y="55"/>
            <a:ext cx="1" cy="390"/>
          </a:xfrm>
          <a:prstGeom prst="rect">
            <a:avLst/>
          </a:prstGeom>
          <a:solidFill>
            <a:srgbClr val="000000"/>
          </a:solidFill>
          <a:ln w="9525">
            <a:noFill/>
            <a:miter lim="800000"/>
            <a:headEnd/>
            <a:tailEnd/>
          </a:ln>
        </xdr:spPr>
      </xdr:sp>
      <xdr:sp macro="" textlink="">
        <xdr:nvSpPr>
          <xdr:cNvPr id="11622" name="Line 358"/>
          <xdr:cNvSpPr>
            <a:spLocks noChangeShapeType="1"/>
          </xdr:cNvSpPr>
        </xdr:nvSpPr>
        <xdr:spPr bwMode="auto">
          <a:xfrm>
            <a:off x="2508" y="55"/>
            <a:ext cx="1" cy="390"/>
          </a:xfrm>
          <a:prstGeom prst="line">
            <a:avLst/>
          </a:prstGeom>
          <a:noFill/>
          <a:ln w="0">
            <a:solidFill>
              <a:srgbClr val="000000"/>
            </a:solidFill>
            <a:prstDash val="solid"/>
            <a:round/>
            <a:headEnd/>
            <a:tailEnd/>
          </a:ln>
        </xdr:spPr>
      </xdr:sp>
      <xdr:sp macro="" textlink="">
        <xdr:nvSpPr>
          <xdr:cNvPr id="11623" name="Rectangle 359"/>
          <xdr:cNvSpPr>
            <a:spLocks noChangeArrowheads="1"/>
          </xdr:cNvSpPr>
        </xdr:nvSpPr>
        <xdr:spPr bwMode="auto">
          <a:xfrm>
            <a:off x="2508" y="55"/>
            <a:ext cx="1" cy="390"/>
          </a:xfrm>
          <a:prstGeom prst="rect">
            <a:avLst/>
          </a:prstGeom>
          <a:solidFill>
            <a:srgbClr val="000000"/>
          </a:solidFill>
          <a:ln w="9525">
            <a:noFill/>
            <a:miter lim="800000"/>
            <a:headEnd/>
            <a:tailEnd/>
          </a:ln>
        </xdr:spPr>
      </xdr:sp>
      <xdr:sp macro="" textlink="">
        <xdr:nvSpPr>
          <xdr:cNvPr id="11624" name="Line 360"/>
          <xdr:cNvSpPr>
            <a:spLocks noChangeShapeType="1"/>
          </xdr:cNvSpPr>
        </xdr:nvSpPr>
        <xdr:spPr bwMode="auto">
          <a:xfrm>
            <a:off x="2586" y="55"/>
            <a:ext cx="1" cy="390"/>
          </a:xfrm>
          <a:prstGeom prst="line">
            <a:avLst/>
          </a:prstGeom>
          <a:noFill/>
          <a:ln w="0">
            <a:solidFill>
              <a:srgbClr val="000000"/>
            </a:solidFill>
            <a:prstDash val="solid"/>
            <a:round/>
            <a:headEnd/>
            <a:tailEnd/>
          </a:ln>
        </xdr:spPr>
      </xdr:sp>
      <xdr:sp macro="" textlink="">
        <xdr:nvSpPr>
          <xdr:cNvPr id="11625" name="Rectangle 361"/>
          <xdr:cNvSpPr>
            <a:spLocks noChangeArrowheads="1"/>
          </xdr:cNvSpPr>
        </xdr:nvSpPr>
        <xdr:spPr bwMode="auto">
          <a:xfrm>
            <a:off x="2586" y="55"/>
            <a:ext cx="1" cy="390"/>
          </a:xfrm>
          <a:prstGeom prst="rect">
            <a:avLst/>
          </a:prstGeom>
          <a:solidFill>
            <a:srgbClr val="000000"/>
          </a:solidFill>
          <a:ln w="9525">
            <a:noFill/>
            <a:miter lim="800000"/>
            <a:headEnd/>
            <a:tailEnd/>
          </a:ln>
        </xdr:spPr>
      </xdr:sp>
      <xdr:sp macro="" textlink="">
        <xdr:nvSpPr>
          <xdr:cNvPr id="11626" name="Line 362"/>
          <xdr:cNvSpPr>
            <a:spLocks noChangeShapeType="1"/>
          </xdr:cNvSpPr>
        </xdr:nvSpPr>
        <xdr:spPr bwMode="auto">
          <a:xfrm>
            <a:off x="2664" y="55"/>
            <a:ext cx="1" cy="390"/>
          </a:xfrm>
          <a:prstGeom prst="line">
            <a:avLst/>
          </a:prstGeom>
          <a:noFill/>
          <a:ln w="0">
            <a:solidFill>
              <a:srgbClr val="000000"/>
            </a:solidFill>
            <a:prstDash val="solid"/>
            <a:round/>
            <a:headEnd/>
            <a:tailEnd/>
          </a:ln>
        </xdr:spPr>
      </xdr:sp>
      <xdr:sp macro="" textlink="">
        <xdr:nvSpPr>
          <xdr:cNvPr id="11627" name="Rectangle 363"/>
          <xdr:cNvSpPr>
            <a:spLocks noChangeArrowheads="1"/>
          </xdr:cNvSpPr>
        </xdr:nvSpPr>
        <xdr:spPr bwMode="auto">
          <a:xfrm>
            <a:off x="2664" y="55"/>
            <a:ext cx="1" cy="390"/>
          </a:xfrm>
          <a:prstGeom prst="rect">
            <a:avLst/>
          </a:prstGeom>
          <a:solidFill>
            <a:srgbClr val="000000"/>
          </a:solidFill>
          <a:ln w="9525">
            <a:noFill/>
            <a:miter lim="800000"/>
            <a:headEnd/>
            <a:tailEnd/>
          </a:ln>
        </xdr:spPr>
      </xdr:sp>
      <xdr:sp macro="" textlink="">
        <xdr:nvSpPr>
          <xdr:cNvPr id="11628" name="Line 364"/>
          <xdr:cNvSpPr>
            <a:spLocks noChangeShapeType="1"/>
          </xdr:cNvSpPr>
        </xdr:nvSpPr>
        <xdr:spPr bwMode="auto">
          <a:xfrm>
            <a:off x="2743" y="55"/>
            <a:ext cx="1" cy="390"/>
          </a:xfrm>
          <a:prstGeom prst="line">
            <a:avLst/>
          </a:prstGeom>
          <a:noFill/>
          <a:ln w="0">
            <a:solidFill>
              <a:srgbClr val="000000"/>
            </a:solidFill>
            <a:prstDash val="solid"/>
            <a:round/>
            <a:headEnd/>
            <a:tailEnd/>
          </a:ln>
        </xdr:spPr>
      </xdr:sp>
      <xdr:sp macro="" textlink="">
        <xdr:nvSpPr>
          <xdr:cNvPr id="11629" name="Rectangle 365"/>
          <xdr:cNvSpPr>
            <a:spLocks noChangeArrowheads="1"/>
          </xdr:cNvSpPr>
        </xdr:nvSpPr>
        <xdr:spPr bwMode="auto">
          <a:xfrm>
            <a:off x="2743" y="55"/>
            <a:ext cx="1" cy="390"/>
          </a:xfrm>
          <a:prstGeom prst="rect">
            <a:avLst/>
          </a:prstGeom>
          <a:solidFill>
            <a:srgbClr val="000000"/>
          </a:solidFill>
          <a:ln w="9525">
            <a:noFill/>
            <a:miter lim="800000"/>
            <a:headEnd/>
            <a:tailEnd/>
          </a:ln>
        </xdr:spPr>
      </xdr:sp>
      <xdr:sp macro="" textlink="">
        <xdr:nvSpPr>
          <xdr:cNvPr id="11630" name="Line 366"/>
          <xdr:cNvSpPr>
            <a:spLocks noChangeShapeType="1"/>
          </xdr:cNvSpPr>
        </xdr:nvSpPr>
        <xdr:spPr bwMode="auto">
          <a:xfrm>
            <a:off x="2821" y="55"/>
            <a:ext cx="1" cy="390"/>
          </a:xfrm>
          <a:prstGeom prst="line">
            <a:avLst/>
          </a:prstGeom>
          <a:noFill/>
          <a:ln w="0">
            <a:solidFill>
              <a:srgbClr val="000000"/>
            </a:solidFill>
            <a:prstDash val="solid"/>
            <a:round/>
            <a:headEnd/>
            <a:tailEnd/>
          </a:ln>
        </xdr:spPr>
      </xdr:sp>
      <xdr:sp macro="" textlink="">
        <xdr:nvSpPr>
          <xdr:cNvPr id="11631" name="Rectangle 367"/>
          <xdr:cNvSpPr>
            <a:spLocks noChangeArrowheads="1"/>
          </xdr:cNvSpPr>
        </xdr:nvSpPr>
        <xdr:spPr bwMode="auto">
          <a:xfrm>
            <a:off x="2821" y="55"/>
            <a:ext cx="1" cy="390"/>
          </a:xfrm>
          <a:prstGeom prst="rect">
            <a:avLst/>
          </a:prstGeom>
          <a:solidFill>
            <a:srgbClr val="000000"/>
          </a:solidFill>
          <a:ln w="9525">
            <a:noFill/>
            <a:miter lim="800000"/>
            <a:headEnd/>
            <a:tailEnd/>
          </a:ln>
        </xdr:spPr>
      </xdr:sp>
      <xdr:sp macro="" textlink="">
        <xdr:nvSpPr>
          <xdr:cNvPr id="11632" name="Line 368"/>
          <xdr:cNvSpPr>
            <a:spLocks noChangeShapeType="1"/>
          </xdr:cNvSpPr>
        </xdr:nvSpPr>
        <xdr:spPr bwMode="auto">
          <a:xfrm>
            <a:off x="2899" y="55"/>
            <a:ext cx="1" cy="390"/>
          </a:xfrm>
          <a:prstGeom prst="line">
            <a:avLst/>
          </a:prstGeom>
          <a:noFill/>
          <a:ln w="0">
            <a:solidFill>
              <a:srgbClr val="000000"/>
            </a:solidFill>
            <a:prstDash val="solid"/>
            <a:round/>
            <a:headEnd/>
            <a:tailEnd/>
          </a:ln>
        </xdr:spPr>
      </xdr:sp>
      <xdr:sp macro="" textlink="">
        <xdr:nvSpPr>
          <xdr:cNvPr id="11633" name="Rectangle 369"/>
          <xdr:cNvSpPr>
            <a:spLocks noChangeArrowheads="1"/>
          </xdr:cNvSpPr>
        </xdr:nvSpPr>
        <xdr:spPr bwMode="auto">
          <a:xfrm>
            <a:off x="2899" y="55"/>
            <a:ext cx="1" cy="390"/>
          </a:xfrm>
          <a:prstGeom prst="rect">
            <a:avLst/>
          </a:prstGeom>
          <a:solidFill>
            <a:srgbClr val="000000"/>
          </a:solidFill>
          <a:ln w="9525">
            <a:noFill/>
            <a:miter lim="800000"/>
            <a:headEnd/>
            <a:tailEnd/>
          </a:ln>
        </xdr:spPr>
      </xdr:sp>
      <xdr:sp macro="" textlink="">
        <xdr:nvSpPr>
          <xdr:cNvPr id="11634" name="Line 370"/>
          <xdr:cNvSpPr>
            <a:spLocks noChangeShapeType="1"/>
          </xdr:cNvSpPr>
        </xdr:nvSpPr>
        <xdr:spPr bwMode="auto">
          <a:xfrm>
            <a:off x="2977" y="55"/>
            <a:ext cx="1" cy="390"/>
          </a:xfrm>
          <a:prstGeom prst="line">
            <a:avLst/>
          </a:prstGeom>
          <a:noFill/>
          <a:ln w="0">
            <a:solidFill>
              <a:srgbClr val="000000"/>
            </a:solidFill>
            <a:prstDash val="solid"/>
            <a:round/>
            <a:headEnd/>
            <a:tailEnd/>
          </a:ln>
        </xdr:spPr>
      </xdr:sp>
      <xdr:sp macro="" textlink="">
        <xdr:nvSpPr>
          <xdr:cNvPr id="11635" name="Rectangle 371"/>
          <xdr:cNvSpPr>
            <a:spLocks noChangeArrowheads="1"/>
          </xdr:cNvSpPr>
        </xdr:nvSpPr>
        <xdr:spPr bwMode="auto">
          <a:xfrm>
            <a:off x="2977" y="55"/>
            <a:ext cx="2" cy="390"/>
          </a:xfrm>
          <a:prstGeom prst="rect">
            <a:avLst/>
          </a:prstGeom>
          <a:solidFill>
            <a:srgbClr val="000000"/>
          </a:solidFill>
          <a:ln w="9525">
            <a:noFill/>
            <a:miter lim="800000"/>
            <a:headEnd/>
            <a:tailEnd/>
          </a:ln>
        </xdr:spPr>
      </xdr:sp>
      <xdr:sp macro="" textlink="">
        <xdr:nvSpPr>
          <xdr:cNvPr id="11636" name="Rectangle 372"/>
          <xdr:cNvSpPr>
            <a:spLocks noChangeArrowheads="1"/>
          </xdr:cNvSpPr>
        </xdr:nvSpPr>
        <xdr:spPr bwMode="auto">
          <a:xfrm>
            <a:off x="3055" y="4"/>
            <a:ext cx="2" cy="443"/>
          </a:xfrm>
          <a:prstGeom prst="rect">
            <a:avLst/>
          </a:prstGeom>
          <a:solidFill>
            <a:srgbClr val="000000"/>
          </a:solidFill>
          <a:ln w="9525">
            <a:noFill/>
            <a:miter lim="800000"/>
            <a:headEnd/>
            <a:tailEnd/>
          </a:ln>
        </xdr:spPr>
      </xdr:sp>
      <xdr:sp macro="" textlink="">
        <xdr:nvSpPr>
          <xdr:cNvPr id="11637" name="Line 373"/>
          <xdr:cNvSpPr>
            <a:spLocks noChangeShapeType="1"/>
          </xdr:cNvSpPr>
        </xdr:nvSpPr>
        <xdr:spPr bwMode="auto">
          <a:xfrm>
            <a:off x="2116" y="55"/>
            <a:ext cx="1" cy="390"/>
          </a:xfrm>
          <a:prstGeom prst="line">
            <a:avLst/>
          </a:prstGeom>
          <a:noFill/>
          <a:ln w="0">
            <a:solidFill>
              <a:srgbClr val="000000"/>
            </a:solidFill>
            <a:prstDash val="solid"/>
            <a:round/>
            <a:headEnd/>
            <a:tailEnd/>
          </a:ln>
        </xdr:spPr>
      </xdr:sp>
      <xdr:sp macro="" textlink="">
        <xdr:nvSpPr>
          <xdr:cNvPr id="11638" name="Rectangle 374"/>
          <xdr:cNvSpPr>
            <a:spLocks noChangeArrowheads="1"/>
          </xdr:cNvSpPr>
        </xdr:nvSpPr>
        <xdr:spPr bwMode="auto">
          <a:xfrm>
            <a:off x="2116" y="55"/>
            <a:ext cx="1" cy="390"/>
          </a:xfrm>
          <a:prstGeom prst="rect">
            <a:avLst/>
          </a:prstGeom>
          <a:solidFill>
            <a:srgbClr val="000000"/>
          </a:solidFill>
          <a:ln w="9525">
            <a:noFill/>
            <a:miter lim="800000"/>
            <a:headEnd/>
            <a:tailEnd/>
          </a:ln>
        </xdr:spPr>
      </xdr:sp>
      <xdr:sp macro="" textlink="">
        <xdr:nvSpPr>
          <xdr:cNvPr id="11639" name="Rectangle 375"/>
          <xdr:cNvSpPr>
            <a:spLocks noChangeArrowheads="1"/>
          </xdr:cNvSpPr>
        </xdr:nvSpPr>
        <xdr:spPr bwMode="auto">
          <a:xfrm>
            <a:off x="2196" y="2"/>
            <a:ext cx="862" cy="2"/>
          </a:xfrm>
          <a:prstGeom prst="rect">
            <a:avLst/>
          </a:prstGeom>
          <a:solidFill>
            <a:srgbClr val="000000"/>
          </a:solidFill>
          <a:ln w="9525">
            <a:noFill/>
            <a:miter lim="800000"/>
            <a:headEnd/>
            <a:tailEnd/>
          </a:ln>
        </xdr:spPr>
      </xdr:sp>
      <xdr:sp macro="" textlink="">
        <xdr:nvSpPr>
          <xdr:cNvPr id="11640" name="Rectangle 376"/>
          <xdr:cNvSpPr>
            <a:spLocks noChangeArrowheads="1"/>
          </xdr:cNvSpPr>
        </xdr:nvSpPr>
        <xdr:spPr bwMode="auto">
          <a:xfrm>
            <a:off x="2196" y="27"/>
            <a:ext cx="862" cy="3"/>
          </a:xfrm>
          <a:prstGeom prst="rect">
            <a:avLst/>
          </a:prstGeom>
          <a:solidFill>
            <a:srgbClr val="000000"/>
          </a:solidFill>
          <a:ln w="9525">
            <a:noFill/>
            <a:miter lim="800000"/>
            <a:headEnd/>
            <a:tailEnd/>
          </a:ln>
        </xdr:spPr>
      </xdr:sp>
      <xdr:sp macro="" textlink="">
        <xdr:nvSpPr>
          <xdr:cNvPr id="11641" name="Rectangle 377"/>
          <xdr:cNvSpPr>
            <a:spLocks noChangeArrowheads="1"/>
          </xdr:cNvSpPr>
        </xdr:nvSpPr>
        <xdr:spPr bwMode="auto">
          <a:xfrm>
            <a:off x="2116" y="53"/>
            <a:ext cx="942" cy="2"/>
          </a:xfrm>
          <a:prstGeom prst="rect">
            <a:avLst/>
          </a:prstGeom>
          <a:solidFill>
            <a:srgbClr val="000000"/>
          </a:solidFill>
          <a:ln w="9525">
            <a:noFill/>
            <a:miter lim="800000"/>
            <a:headEnd/>
            <a:tailEnd/>
          </a:ln>
        </xdr:spPr>
      </xdr:sp>
      <xdr:sp macro="" textlink="">
        <xdr:nvSpPr>
          <xdr:cNvPr id="11642" name="Line 378"/>
          <xdr:cNvSpPr>
            <a:spLocks noChangeShapeType="1"/>
          </xdr:cNvSpPr>
        </xdr:nvSpPr>
        <xdr:spPr bwMode="auto">
          <a:xfrm>
            <a:off x="3057" y="103"/>
            <a:ext cx="1" cy="1"/>
          </a:xfrm>
          <a:prstGeom prst="line">
            <a:avLst/>
          </a:prstGeom>
          <a:noFill/>
          <a:ln w="0">
            <a:solidFill>
              <a:srgbClr val="000000"/>
            </a:solidFill>
            <a:prstDash val="solid"/>
            <a:round/>
            <a:headEnd/>
            <a:tailEnd/>
          </a:ln>
        </xdr:spPr>
      </xdr:sp>
      <xdr:sp macro="" textlink="">
        <xdr:nvSpPr>
          <xdr:cNvPr id="11643" name="Rectangle 379"/>
          <xdr:cNvSpPr>
            <a:spLocks noChangeArrowheads="1"/>
          </xdr:cNvSpPr>
        </xdr:nvSpPr>
        <xdr:spPr bwMode="auto">
          <a:xfrm>
            <a:off x="3057" y="103"/>
            <a:ext cx="1" cy="1"/>
          </a:xfrm>
          <a:prstGeom prst="rect">
            <a:avLst/>
          </a:prstGeom>
          <a:solidFill>
            <a:srgbClr val="000000"/>
          </a:solidFill>
          <a:ln w="9525">
            <a:noFill/>
            <a:miter lim="800000"/>
            <a:headEnd/>
            <a:tailEnd/>
          </a:ln>
        </xdr:spPr>
      </xdr:sp>
      <xdr:sp macro="" textlink="">
        <xdr:nvSpPr>
          <xdr:cNvPr id="11644" name="Line 380"/>
          <xdr:cNvSpPr>
            <a:spLocks noChangeShapeType="1"/>
          </xdr:cNvSpPr>
        </xdr:nvSpPr>
        <xdr:spPr bwMode="auto">
          <a:xfrm>
            <a:off x="3057" y="152"/>
            <a:ext cx="1" cy="1"/>
          </a:xfrm>
          <a:prstGeom prst="line">
            <a:avLst/>
          </a:prstGeom>
          <a:noFill/>
          <a:ln w="0">
            <a:solidFill>
              <a:srgbClr val="000000"/>
            </a:solidFill>
            <a:prstDash val="solid"/>
            <a:round/>
            <a:headEnd/>
            <a:tailEnd/>
          </a:ln>
        </xdr:spPr>
      </xdr:sp>
      <xdr:sp macro="" textlink="">
        <xdr:nvSpPr>
          <xdr:cNvPr id="11645" name="Rectangle 381"/>
          <xdr:cNvSpPr>
            <a:spLocks noChangeArrowheads="1"/>
          </xdr:cNvSpPr>
        </xdr:nvSpPr>
        <xdr:spPr bwMode="auto">
          <a:xfrm>
            <a:off x="3057" y="152"/>
            <a:ext cx="1" cy="1"/>
          </a:xfrm>
          <a:prstGeom prst="rect">
            <a:avLst/>
          </a:prstGeom>
          <a:solidFill>
            <a:srgbClr val="000000"/>
          </a:solidFill>
          <a:ln w="9525">
            <a:noFill/>
            <a:miter lim="800000"/>
            <a:headEnd/>
            <a:tailEnd/>
          </a:ln>
        </xdr:spPr>
      </xdr:sp>
      <xdr:sp macro="" textlink="">
        <xdr:nvSpPr>
          <xdr:cNvPr id="11646" name="Line 382"/>
          <xdr:cNvSpPr>
            <a:spLocks noChangeShapeType="1"/>
          </xdr:cNvSpPr>
        </xdr:nvSpPr>
        <xdr:spPr bwMode="auto">
          <a:xfrm>
            <a:off x="3057" y="201"/>
            <a:ext cx="1" cy="1"/>
          </a:xfrm>
          <a:prstGeom prst="line">
            <a:avLst/>
          </a:prstGeom>
          <a:noFill/>
          <a:ln w="0">
            <a:solidFill>
              <a:srgbClr val="000000"/>
            </a:solidFill>
            <a:prstDash val="solid"/>
            <a:round/>
            <a:headEnd/>
            <a:tailEnd/>
          </a:ln>
        </xdr:spPr>
      </xdr:sp>
      <xdr:sp macro="" textlink="">
        <xdr:nvSpPr>
          <xdr:cNvPr id="11647" name="Rectangle 383"/>
          <xdr:cNvSpPr>
            <a:spLocks noChangeArrowheads="1"/>
          </xdr:cNvSpPr>
        </xdr:nvSpPr>
        <xdr:spPr bwMode="auto">
          <a:xfrm>
            <a:off x="3057" y="201"/>
            <a:ext cx="1" cy="1"/>
          </a:xfrm>
          <a:prstGeom prst="rect">
            <a:avLst/>
          </a:prstGeom>
          <a:solidFill>
            <a:srgbClr val="000000"/>
          </a:solidFill>
          <a:ln w="9525">
            <a:noFill/>
            <a:miter lim="800000"/>
            <a:headEnd/>
            <a:tailEnd/>
          </a:ln>
        </xdr:spPr>
      </xdr:sp>
      <xdr:sp macro="" textlink="">
        <xdr:nvSpPr>
          <xdr:cNvPr id="11648" name="Line 384"/>
          <xdr:cNvSpPr>
            <a:spLocks noChangeShapeType="1"/>
          </xdr:cNvSpPr>
        </xdr:nvSpPr>
        <xdr:spPr bwMode="auto">
          <a:xfrm>
            <a:off x="3057" y="249"/>
            <a:ext cx="1" cy="1"/>
          </a:xfrm>
          <a:prstGeom prst="line">
            <a:avLst/>
          </a:prstGeom>
          <a:noFill/>
          <a:ln w="0">
            <a:solidFill>
              <a:srgbClr val="000000"/>
            </a:solidFill>
            <a:prstDash val="solid"/>
            <a:round/>
            <a:headEnd/>
            <a:tailEnd/>
          </a:ln>
        </xdr:spPr>
      </xdr:sp>
      <xdr:sp macro="" textlink="">
        <xdr:nvSpPr>
          <xdr:cNvPr id="11649" name="Rectangle 385"/>
          <xdr:cNvSpPr>
            <a:spLocks noChangeArrowheads="1"/>
          </xdr:cNvSpPr>
        </xdr:nvSpPr>
        <xdr:spPr bwMode="auto">
          <a:xfrm>
            <a:off x="3057" y="249"/>
            <a:ext cx="1" cy="2"/>
          </a:xfrm>
          <a:prstGeom prst="rect">
            <a:avLst/>
          </a:prstGeom>
          <a:solidFill>
            <a:srgbClr val="000000"/>
          </a:solidFill>
          <a:ln w="9525">
            <a:noFill/>
            <a:miter lim="800000"/>
            <a:headEnd/>
            <a:tailEnd/>
          </a:ln>
        </xdr:spPr>
      </xdr:sp>
      <xdr:sp macro="" textlink="">
        <xdr:nvSpPr>
          <xdr:cNvPr id="11650" name="Line 386"/>
          <xdr:cNvSpPr>
            <a:spLocks noChangeShapeType="1"/>
          </xdr:cNvSpPr>
        </xdr:nvSpPr>
        <xdr:spPr bwMode="auto">
          <a:xfrm>
            <a:off x="3057" y="298"/>
            <a:ext cx="1" cy="1"/>
          </a:xfrm>
          <a:prstGeom prst="line">
            <a:avLst/>
          </a:prstGeom>
          <a:noFill/>
          <a:ln w="0">
            <a:solidFill>
              <a:srgbClr val="000000"/>
            </a:solidFill>
            <a:prstDash val="solid"/>
            <a:round/>
            <a:headEnd/>
            <a:tailEnd/>
          </a:ln>
        </xdr:spPr>
      </xdr:sp>
      <xdr:sp macro="" textlink="">
        <xdr:nvSpPr>
          <xdr:cNvPr id="11651" name="Rectangle 387"/>
          <xdr:cNvSpPr>
            <a:spLocks noChangeArrowheads="1"/>
          </xdr:cNvSpPr>
        </xdr:nvSpPr>
        <xdr:spPr bwMode="auto">
          <a:xfrm>
            <a:off x="3057" y="298"/>
            <a:ext cx="1" cy="1"/>
          </a:xfrm>
          <a:prstGeom prst="rect">
            <a:avLst/>
          </a:prstGeom>
          <a:solidFill>
            <a:srgbClr val="000000"/>
          </a:solidFill>
          <a:ln w="9525">
            <a:noFill/>
            <a:miter lim="800000"/>
            <a:headEnd/>
            <a:tailEnd/>
          </a:ln>
        </xdr:spPr>
      </xdr:sp>
      <xdr:sp macro="" textlink="">
        <xdr:nvSpPr>
          <xdr:cNvPr id="11652" name="Line 388"/>
          <xdr:cNvSpPr>
            <a:spLocks noChangeShapeType="1"/>
          </xdr:cNvSpPr>
        </xdr:nvSpPr>
        <xdr:spPr bwMode="auto">
          <a:xfrm>
            <a:off x="3057" y="347"/>
            <a:ext cx="1" cy="1"/>
          </a:xfrm>
          <a:prstGeom prst="line">
            <a:avLst/>
          </a:prstGeom>
          <a:noFill/>
          <a:ln w="0">
            <a:solidFill>
              <a:srgbClr val="000000"/>
            </a:solidFill>
            <a:prstDash val="solid"/>
            <a:round/>
            <a:headEnd/>
            <a:tailEnd/>
          </a:ln>
        </xdr:spPr>
      </xdr:sp>
      <xdr:sp macro="" textlink="">
        <xdr:nvSpPr>
          <xdr:cNvPr id="11653" name="Rectangle 389"/>
          <xdr:cNvSpPr>
            <a:spLocks noChangeArrowheads="1"/>
          </xdr:cNvSpPr>
        </xdr:nvSpPr>
        <xdr:spPr bwMode="auto">
          <a:xfrm>
            <a:off x="3057" y="347"/>
            <a:ext cx="1" cy="1"/>
          </a:xfrm>
          <a:prstGeom prst="rect">
            <a:avLst/>
          </a:prstGeom>
          <a:solidFill>
            <a:srgbClr val="000000"/>
          </a:solidFill>
          <a:ln w="9525">
            <a:noFill/>
            <a:miter lim="800000"/>
            <a:headEnd/>
            <a:tailEnd/>
          </a:ln>
        </xdr:spPr>
      </xdr:sp>
      <xdr:sp macro="" textlink="">
        <xdr:nvSpPr>
          <xdr:cNvPr id="11654" name="Line 390"/>
          <xdr:cNvSpPr>
            <a:spLocks noChangeShapeType="1"/>
          </xdr:cNvSpPr>
        </xdr:nvSpPr>
        <xdr:spPr bwMode="auto">
          <a:xfrm>
            <a:off x="3057" y="396"/>
            <a:ext cx="1" cy="1"/>
          </a:xfrm>
          <a:prstGeom prst="line">
            <a:avLst/>
          </a:prstGeom>
          <a:noFill/>
          <a:ln w="0">
            <a:solidFill>
              <a:srgbClr val="000000"/>
            </a:solidFill>
            <a:prstDash val="solid"/>
            <a:round/>
            <a:headEnd/>
            <a:tailEnd/>
          </a:ln>
        </xdr:spPr>
      </xdr:sp>
      <xdr:sp macro="" textlink="">
        <xdr:nvSpPr>
          <xdr:cNvPr id="11655" name="Rectangle 391"/>
          <xdr:cNvSpPr>
            <a:spLocks noChangeArrowheads="1"/>
          </xdr:cNvSpPr>
        </xdr:nvSpPr>
        <xdr:spPr bwMode="auto">
          <a:xfrm>
            <a:off x="3057" y="396"/>
            <a:ext cx="1" cy="1"/>
          </a:xfrm>
          <a:prstGeom prst="rect">
            <a:avLst/>
          </a:prstGeom>
          <a:solidFill>
            <a:srgbClr val="000000"/>
          </a:solidFill>
          <a:ln w="9525">
            <a:noFill/>
            <a:miter lim="800000"/>
            <a:headEnd/>
            <a:tailEnd/>
          </a:ln>
        </xdr:spPr>
      </xdr:sp>
      <xdr:sp macro="" textlink="">
        <xdr:nvSpPr>
          <xdr:cNvPr id="11656" name="Rectangle 392"/>
          <xdr:cNvSpPr>
            <a:spLocks noChangeArrowheads="1"/>
          </xdr:cNvSpPr>
        </xdr:nvSpPr>
        <xdr:spPr bwMode="auto">
          <a:xfrm>
            <a:off x="2116" y="445"/>
            <a:ext cx="942" cy="2"/>
          </a:xfrm>
          <a:prstGeom prst="rect">
            <a:avLst/>
          </a:prstGeom>
          <a:solidFill>
            <a:srgbClr val="000000"/>
          </a:solidFill>
          <a:ln w="9525">
            <a:noFill/>
            <a:miter lim="800000"/>
            <a:headEnd/>
            <a:tailEnd/>
          </a:ln>
        </xdr:spPr>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180975</xdr:colOff>
      <xdr:row>21</xdr:row>
      <xdr:rowOff>114300</xdr:rowOff>
    </xdr:from>
    <xdr:to>
      <xdr:col>12</xdr:col>
      <xdr:colOff>523875</xdr:colOff>
      <xdr:row>50</xdr:row>
      <xdr:rowOff>9526</xdr:rowOff>
    </xdr:to>
    <xdr:pic>
      <xdr:nvPicPr>
        <xdr:cNvPr id="5" name="Imagem 4">
          <a:extLst>
            <a:ext uri="{FF2B5EF4-FFF2-40B4-BE49-F238E27FC236}">
              <a16:creationId xmlns="" xmlns:a16="http://schemas.microsoft.com/office/drawing/2014/main" id="{C8EA1AE4-DC1B-4A0B-BBED-306FEC06D7AD}"/>
            </a:ext>
          </a:extLst>
        </xdr:cNvPr>
        <xdr:cNvPicPr>
          <a:picLocks noChangeAspect="1"/>
        </xdr:cNvPicPr>
      </xdr:nvPicPr>
      <xdr:blipFill rotWithShape="1">
        <a:blip xmlns:r="http://schemas.openxmlformats.org/officeDocument/2006/relationships" r:embed="rId1" cstate="print">
          <a:extLst>
            <a:ext uri="{28A0092B-C50C-407E-A947-70E740481C1C}">
              <a14:useLocalDpi xmlns="" xmlns:a14="http://schemas.microsoft.com/office/drawing/2010/main" val="0"/>
            </a:ext>
          </a:extLst>
        </a:blip>
        <a:srcRect l="3432" t="5165" b="5790"/>
        <a:stretch/>
      </xdr:blipFill>
      <xdr:spPr>
        <a:xfrm>
          <a:off x="180975" y="5657850"/>
          <a:ext cx="7505700" cy="54197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17</xdr:col>
      <xdr:colOff>308722</xdr:colOff>
      <xdr:row>0</xdr:row>
      <xdr:rowOff>0</xdr:rowOff>
    </xdr:from>
    <xdr:to>
      <xdr:col>34</xdr:col>
      <xdr:colOff>1059</xdr:colOff>
      <xdr:row>11</xdr:row>
      <xdr:rowOff>64994</xdr:rowOff>
    </xdr:to>
    <xdr:pic>
      <xdr:nvPicPr>
        <xdr:cNvPr id="2" name="Imagem 1">
          <a:extLst>
            <a:ext uri="{FF2B5EF4-FFF2-40B4-BE49-F238E27FC236}">
              <a16:creationId xmlns="" xmlns:a16="http://schemas.microsoft.com/office/drawing/2014/main" id="{62CC5E10-CDB5-4968-9F94-914F5DBD27D3}"/>
            </a:ext>
          </a:extLst>
        </xdr:cNvPr>
        <xdr:cNvPicPr>
          <a:picLocks noChangeAspect="1"/>
        </xdr:cNvPicPr>
      </xdr:nvPicPr>
      <xdr:blipFill rotWithShape="1">
        <a:blip xmlns:r="http://schemas.openxmlformats.org/officeDocument/2006/relationships" r:embed="rId1" cstate="print"/>
        <a:srcRect l="5725" t="20195" r="3759" b="31914"/>
        <a:stretch/>
      </xdr:blipFill>
      <xdr:spPr>
        <a:xfrm>
          <a:off x="10595722" y="0"/>
          <a:ext cx="9979337" cy="3729318"/>
        </a:xfrm>
        <a:prstGeom prst="rect">
          <a:avLst/>
        </a:prstGeom>
      </xdr:spPr>
    </xdr:pic>
    <xdr:clientData/>
  </xdr:twoCellAnchor>
  <xdr:twoCellAnchor editAs="oneCell">
    <xdr:from>
      <xdr:col>0</xdr:col>
      <xdr:colOff>0</xdr:colOff>
      <xdr:row>20</xdr:row>
      <xdr:rowOff>0</xdr:rowOff>
    </xdr:from>
    <xdr:to>
      <xdr:col>29</xdr:col>
      <xdr:colOff>336176</xdr:colOff>
      <xdr:row>59</xdr:row>
      <xdr:rowOff>13607</xdr:rowOff>
    </xdr:to>
    <xdr:pic>
      <xdr:nvPicPr>
        <xdr:cNvPr id="4" name="fancybox-img" descr="Gradiente Expert XP-800 keyboard">
          <a:extLst>
            <a:ext uri="{FF2B5EF4-FFF2-40B4-BE49-F238E27FC236}">
              <a16:creationId xmlns="" xmlns:a16="http://schemas.microsoft.com/office/drawing/2014/main" id="{EABF4292-F99F-4886-81BD-E310FC20DB5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 xmlns:a14="http://schemas.microsoft.com/office/drawing/2010/main" val="0"/>
            </a:ext>
          </a:extLst>
        </a:blip>
        <a:srcRect t="21331" b="22411"/>
        <a:stretch/>
      </xdr:blipFill>
      <xdr:spPr bwMode="auto">
        <a:xfrm>
          <a:off x="0" y="6150429"/>
          <a:ext cx="17716500" cy="7443107"/>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17</xdr:col>
      <xdr:colOff>58067</xdr:colOff>
      <xdr:row>0</xdr:row>
      <xdr:rowOff>150771</xdr:rowOff>
    </xdr:from>
    <xdr:to>
      <xdr:col>29</xdr:col>
      <xdr:colOff>388734</xdr:colOff>
      <xdr:row>11</xdr:row>
      <xdr:rowOff>311727</xdr:rowOff>
    </xdr:to>
    <xdr:pic>
      <xdr:nvPicPr>
        <xdr:cNvPr id="4" name="Imagem 3">
          <a:extLst>
            <a:ext uri="{FF2B5EF4-FFF2-40B4-BE49-F238E27FC236}">
              <a16:creationId xmlns="" xmlns:a16="http://schemas.microsoft.com/office/drawing/2014/main" id="{33B22A61-7BF2-4B35-B6BF-666144DC6588}"/>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 xmlns:a14="http://schemas.microsoft.com/office/drawing/2010/main" val="0"/>
            </a:ext>
          </a:extLst>
        </a:blip>
        <a:srcRect t="7243"/>
        <a:stretch/>
      </xdr:blipFill>
      <xdr:spPr bwMode="auto">
        <a:xfrm>
          <a:off x="9998703" y="150771"/>
          <a:ext cx="7604304" cy="3849729"/>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0</xdr:col>
      <xdr:colOff>0</xdr:colOff>
      <xdr:row>20</xdr:row>
      <xdr:rowOff>190498</xdr:rowOff>
    </xdr:from>
    <xdr:to>
      <xdr:col>21</xdr:col>
      <xdr:colOff>254423</xdr:colOff>
      <xdr:row>64</xdr:row>
      <xdr:rowOff>54427</xdr:rowOff>
    </xdr:to>
    <xdr:pic macro="[0]!mainPlanYourMSX">
      <xdr:nvPicPr>
        <xdr:cNvPr id="5" name="Imagem 4">
          <a:extLst>
            <a:ext uri="{FF2B5EF4-FFF2-40B4-BE49-F238E27FC236}">
              <a16:creationId xmlns="" xmlns:a16="http://schemas.microsoft.com/office/drawing/2014/main" id="{28DA0A49-21A7-45FB-B6CF-E41976DA5946}"/>
            </a:ext>
          </a:extLst>
        </xdr:cNvPr>
        <xdr:cNvPicPr>
          <a:picLocks noChangeAspect="1"/>
        </xdr:cNvPicPr>
      </xdr:nvPicPr>
      <xdr:blipFill>
        <a:blip xmlns:r="http://schemas.openxmlformats.org/officeDocument/2006/relationships" r:embed="rId2" cstate="print"/>
        <a:stretch>
          <a:fillRect/>
        </a:stretch>
      </xdr:blipFill>
      <xdr:spPr>
        <a:xfrm>
          <a:off x="0" y="5959927"/>
          <a:ext cx="12745780" cy="8245929"/>
        </a:xfrm>
        <a:prstGeom prst="rect">
          <a:avLst/>
        </a:prstGeom>
      </xdr:spPr>
    </xdr:pic>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dimension ref="A1:AG255"/>
  <sheetViews>
    <sheetView showGridLines="0" zoomScale="70" zoomScaleNormal="70" workbookViewId="0">
      <pane ySplit="3" topLeftCell="A34" activePane="bottomLeft" state="frozen"/>
      <selection activeCell="B4" sqref="B4"/>
      <selection pane="bottomLeft" activeCell="N92" sqref="N92"/>
    </sheetView>
  </sheetViews>
  <sheetFormatPr defaultRowHeight="15"/>
  <cols>
    <col min="1" max="1" width="20" bestFit="1" customWidth="1"/>
    <col min="2" max="2" width="25" customWidth="1"/>
    <col min="3" max="3" width="11.85546875" style="2" customWidth="1"/>
    <col min="4" max="4" width="15.28515625" style="1" customWidth="1"/>
    <col min="5" max="5" width="21" customWidth="1"/>
    <col min="6" max="6" width="25.28515625" customWidth="1"/>
    <col min="7" max="7" width="14.7109375" bestFit="1" customWidth="1"/>
    <col min="8" max="8" width="20.85546875" customWidth="1"/>
    <col min="9" max="9" width="14.7109375" bestFit="1" customWidth="1"/>
    <col min="10" max="10" width="20.85546875" customWidth="1"/>
    <col min="11" max="11" width="1.42578125" customWidth="1"/>
    <col min="12" max="12" width="23.42578125" customWidth="1"/>
    <col min="13" max="13" width="16" bestFit="1" customWidth="1"/>
    <col min="14" max="14" width="5.7109375" bestFit="1" customWidth="1"/>
    <col min="15" max="15" width="9.7109375" bestFit="1" customWidth="1"/>
    <col min="16" max="16" width="16" bestFit="1" customWidth="1"/>
    <col min="17" max="17" width="5.7109375" bestFit="1" customWidth="1"/>
    <col min="18" max="18" width="8" customWidth="1"/>
    <col min="19" max="19" width="14.140625" customWidth="1"/>
    <col min="20" max="20" width="7.140625" customWidth="1"/>
    <col min="21" max="21" width="8.5703125" bestFit="1" customWidth="1"/>
  </cols>
  <sheetData>
    <row r="1" spans="1:21" ht="87" customHeight="1" thickBot="1">
      <c r="A1" s="153" t="s">
        <v>1087</v>
      </c>
      <c r="B1" s="154"/>
      <c r="C1" s="154"/>
      <c r="D1" s="154"/>
      <c r="E1" s="154"/>
      <c r="F1" s="154"/>
      <c r="G1" s="154"/>
      <c r="H1" s="154"/>
      <c r="I1" s="154"/>
      <c r="J1" s="155"/>
      <c r="K1" s="42"/>
      <c r="L1" s="153" t="s">
        <v>648</v>
      </c>
      <c r="M1" s="154"/>
      <c r="N1" s="154"/>
      <c r="O1" s="154"/>
      <c r="P1" s="154"/>
      <c r="Q1" s="154"/>
      <c r="R1" s="154"/>
      <c r="S1" s="154"/>
      <c r="T1" s="154"/>
      <c r="U1" s="155"/>
    </row>
    <row r="2" spans="1:21" ht="165.75" customHeight="1" thickBot="1">
      <c r="A2" s="159" t="s">
        <v>313</v>
      </c>
      <c r="B2" s="160"/>
      <c r="C2" s="160"/>
      <c r="D2" s="161"/>
      <c r="E2" s="159" t="s">
        <v>312</v>
      </c>
      <c r="F2" s="161"/>
      <c r="G2" s="162" t="s">
        <v>645</v>
      </c>
      <c r="H2" s="163"/>
      <c r="I2" s="162" t="s">
        <v>646</v>
      </c>
      <c r="J2" s="163"/>
      <c r="K2" s="42"/>
      <c r="L2" s="43" t="s">
        <v>654</v>
      </c>
      <c r="M2" s="156" t="s">
        <v>653</v>
      </c>
      <c r="N2" s="157"/>
      <c r="O2" s="158"/>
      <c r="P2" s="156" t="s">
        <v>1227</v>
      </c>
      <c r="Q2" s="157"/>
      <c r="R2" s="158"/>
      <c r="S2" s="156" t="s">
        <v>1228</v>
      </c>
      <c r="T2" s="157"/>
      <c r="U2" s="158"/>
    </row>
    <row r="3" spans="1:21" ht="39.75" customHeight="1" thickBot="1">
      <c r="A3" s="3" t="s">
        <v>313</v>
      </c>
      <c r="B3" s="4" t="s">
        <v>311</v>
      </c>
      <c r="C3" s="4" t="s">
        <v>641</v>
      </c>
      <c r="D3" s="5" t="s">
        <v>642</v>
      </c>
      <c r="E3" s="3" t="s">
        <v>1</v>
      </c>
      <c r="F3" s="5" t="s">
        <v>1226</v>
      </c>
      <c r="G3" s="3" t="s">
        <v>1</v>
      </c>
      <c r="H3" s="5" t="s">
        <v>311</v>
      </c>
      <c r="I3" s="3" t="s">
        <v>1</v>
      </c>
      <c r="J3" s="5" t="s">
        <v>311</v>
      </c>
      <c r="K3" s="111" t="s">
        <v>690</v>
      </c>
      <c r="L3" s="17" t="s">
        <v>656</v>
      </c>
      <c r="M3" s="17" t="s">
        <v>647</v>
      </c>
      <c r="N3" s="18" t="s">
        <v>345</v>
      </c>
      <c r="O3" s="19" t="s">
        <v>344</v>
      </c>
      <c r="P3" s="17" t="s">
        <v>647</v>
      </c>
      <c r="Q3" s="18" t="s">
        <v>345</v>
      </c>
      <c r="R3" s="19" t="s">
        <v>344</v>
      </c>
      <c r="S3" s="17" t="s">
        <v>647</v>
      </c>
      <c r="T3" s="18" t="s">
        <v>345</v>
      </c>
      <c r="U3" s="19" t="s">
        <v>344</v>
      </c>
    </row>
    <row r="4" spans="1:21">
      <c r="A4" s="20"/>
      <c r="B4" s="6"/>
      <c r="C4" s="6">
        <v>0</v>
      </c>
      <c r="D4" s="21" t="str">
        <f>"0x"&amp;DEC2HEX(C4,2)</f>
        <v>0x00</v>
      </c>
      <c r="E4" s="20"/>
      <c r="F4" s="21"/>
      <c r="G4" s="20"/>
      <c r="H4" s="21"/>
      <c r="I4" s="20"/>
      <c r="J4" s="21"/>
      <c r="L4" s="9"/>
      <c r="M4" s="9"/>
      <c r="N4" s="44"/>
      <c r="O4" s="45"/>
      <c r="P4" s="9"/>
      <c r="Q4" s="44"/>
      <c r="R4" s="45"/>
      <c r="S4" s="11"/>
      <c r="T4" s="12"/>
      <c r="U4" s="13"/>
    </row>
    <row r="5" spans="1:21">
      <c r="A5" s="24" t="s">
        <v>2</v>
      </c>
      <c r="B5" s="25" t="s">
        <v>3</v>
      </c>
      <c r="C5" s="25">
        <v>1</v>
      </c>
      <c r="D5" s="26" t="str">
        <f t="shared" ref="D5:D68" si="0">"0x"&amp;DEC2HEX(C5,2)</f>
        <v>0x01</v>
      </c>
      <c r="E5" s="24" t="s">
        <v>386</v>
      </c>
      <c r="F5" s="26" t="s">
        <v>193</v>
      </c>
      <c r="G5" s="24"/>
      <c r="H5" s="26"/>
      <c r="I5" s="24"/>
      <c r="J5" s="26"/>
      <c r="L5" s="35"/>
      <c r="M5" s="35" t="s">
        <v>372</v>
      </c>
      <c r="N5" s="46" t="s">
        <v>659</v>
      </c>
      <c r="O5" s="46" t="s">
        <v>373</v>
      </c>
      <c r="P5" s="35"/>
      <c r="Q5" s="46"/>
      <c r="R5" s="46"/>
      <c r="S5" s="35"/>
      <c r="T5" s="36"/>
      <c r="U5" s="37"/>
    </row>
    <row r="6" spans="1:21">
      <c r="A6" s="22"/>
      <c r="B6" s="7"/>
      <c r="C6" s="7">
        <v>2</v>
      </c>
      <c r="D6" s="23" t="str">
        <f t="shared" si="0"/>
        <v>0x02</v>
      </c>
      <c r="E6" s="22"/>
      <c r="F6" s="23"/>
      <c r="G6" s="22"/>
      <c r="H6" s="23"/>
      <c r="I6" s="22"/>
      <c r="J6" s="23"/>
      <c r="L6" s="11"/>
      <c r="M6" s="11"/>
      <c r="N6" s="47"/>
      <c r="O6" s="47"/>
      <c r="P6" s="11"/>
      <c r="Q6" s="47"/>
      <c r="R6" s="47"/>
      <c r="S6" s="11"/>
      <c r="T6" s="12"/>
      <c r="U6" s="13"/>
    </row>
    <row r="7" spans="1:21">
      <c r="A7" s="24" t="s">
        <v>4</v>
      </c>
      <c r="B7" s="25" t="s">
        <v>5</v>
      </c>
      <c r="C7" s="25">
        <v>3</v>
      </c>
      <c r="D7" s="26" t="str">
        <f t="shared" si="0"/>
        <v>0x03</v>
      </c>
      <c r="E7" s="24" t="s">
        <v>387</v>
      </c>
      <c r="F7" s="26" t="s">
        <v>194</v>
      </c>
      <c r="G7" s="24"/>
      <c r="H7" s="26"/>
      <c r="I7" s="24"/>
      <c r="J7" s="26"/>
      <c r="L7" s="35"/>
      <c r="M7" s="35" t="s">
        <v>354</v>
      </c>
      <c r="N7" s="46" t="s">
        <v>1208</v>
      </c>
      <c r="O7" s="46">
        <v>7</v>
      </c>
      <c r="P7" s="35"/>
      <c r="Q7" s="46"/>
      <c r="R7" s="46"/>
      <c r="S7" s="35"/>
      <c r="T7" s="36"/>
      <c r="U7" s="37"/>
    </row>
    <row r="8" spans="1:21">
      <c r="A8" s="22" t="s">
        <v>6</v>
      </c>
      <c r="B8" s="7" t="s">
        <v>7</v>
      </c>
      <c r="C8" s="7">
        <v>4</v>
      </c>
      <c r="D8" s="23" t="str">
        <f t="shared" si="0"/>
        <v>0x04</v>
      </c>
      <c r="E8" s="22" t="s">
        <v>388</v>
      </c>
      <c r="F8" s="23" t="s">
        <v>195</v>
      </c>
      <c r="G8" s="22"/>
      <c r="H8" s="23"/>
      <c r="I8" s="22"/>
      <c r="J8" s="23"/>
      <c r="L8" s="11"/>
      <c r="M8" s="11" t="s">
        <v>351</v>
      </c>
      <c r="N8" s="47">
        <v>7</v>
      </c>
      <c r="O8" s="47">
        <v>6</v>
      </c>
      <c r="P8" s="11"/>
      <c r="Q8" s="47"/>
      <c r="R8" s="47"/>
      <c r="S8" s="11"/>
      <c r="T8" s="12"/>
      <c r="U8" s="13"/>
    </row>
    <row r="9" spans="1:21">
      <c r="A9" s="24" t="s">
        <v>8</v>
      </c>
      <c r="B9" s="25" t="s">
        <v>9</v>
      </c>
      <c r="C9" s="25">
        <v>5</v>
      </c>
      <c r="D9" s="26" t="str">
        <f t="shared" si="0"/>
        <v>0x05</v>
      </c>
      <c r="E9" s="24" t="s">
        <v>389</v>
      </c>
      <c r="F9" s="26" t="s">
        <v>196</v>
      </c>
      <c r="G9" s="24"/>
      <c r="H9" s="26"/>
      <c r="I9" s="24"/>
      <c r="J9" s="26"/>
      <c r="L9" s="35"/>
      <c r="M9" s="35" t="s">
        <v>352</v>
      </c>
      <c r="N9" s="46">
        <v>5</v>
      </c>
      <c r="O9" s="46">
        <v>6</v>
      </c>
      <c r="P9" s="35"/>
      <c r="Q9" s="46"/>
      <c r="R9" s="46"/>
      <c r="S9" s="35"/>
      <c r="T9" s="36"/>
      <c r="U9" s="37"/>
    </row>
    <row r="10" spans="1:21">
      <c r="A10" s="22" t="s">
        <v>10</v>
      </c>
      <c r="B10" s="7" t="s">
        <v>11</v>
      </c>
      <c r="C10" s="7">
        <v>6</v>
      </c>
      <c r="D10" s="23" t="str">
        <f t="shared" si="0"/>
        <v>0x06</v>
      </c>
      <c r="E10" s="22" t="s">
        <v>390</v>
      </c>
      <c r="F10" s="23" t="s">
        <v>197</v>
      </c>
      <c r="G10" s="22"/>
      <c r="H10" s="23"/>
      <c r="I10" s="22"/>
      <c r="J10" s="23"/>
      <c r="L10" s="11"/>
      <c r="M10" s="11" t="s">
        <v>353</v>
      </c>
      <c r="N10" s="47">
        <v>6</v>
      </c>
      <c r="O10" s="47">
        <v>6</v>
      </c>
      <c r="P10" s="11"/>
      <c r="Q10" s="47"/>
      <c r="R10" s="47"/>
      <c r="S10" s="11"/>
      <c r="T10" s="12"/>
      <c r="U10" s="13"/>
    </row>
    <row r="11" spans="1:21">
      <c r="A11" s="24" t="s">
        <v>12</v>
      </c>
      <c r="B11" s="25" t="s">
        <v>13</v>
      </c>
      <c r="C11" s="25">
        <v>7</v>
      </c>
      <c r="D11" s="26" t="str">
        <f t="shared" si="0"/>
        <v>0x07</v>
      </c>
      <c r="E11" s="24" t="s">
        <v>391</v>
      </c>
      <c r="F11" s="26" t="s">
        <v>198</v>
      </c>
      <c r="G11" s="24"/>
      <c r="H11" s="26"/>
      <c r="I11" s="24"/>
      <c r="J11" s="26"/>
      <c r="L11" s="35"/>
      <c r="M11" s="35" t="s">
        <v>367</v>
      </c>
      <c r="N11" s="46">
        <v>4</v>
      </c>
      <c r="O11" s="46">
        <v>7</v>
      </c>
      <c r="P11" s="35"/>
      <c r="Q11" s="46"/>
      <c r="R11" s="46"/>
      <c r="S11" s="35"/>
      <c r="T11" s="36"/>
      <c r="U11" s="37"/>
    </row>
    <row r="12" spans="1:21">
      <c r="A12" s="22"/>
      <c r="B12" s="7"/>
      <c r="C12" s="7">
        <v>8</v>
      </c>
      <c r="D12" s="23" t="str">
        <f t="shared" si="0"/>
        <v>0x08</v>
      </c>
      <c r="E12" s="22"/>
      <c r="F12" s="23"/>
      <c r="G12" s="22"/>
      <c r="H12" s="23"/>
      <c r="I12" s="22"/>
      <c r="J12" s="23"/>
      <c r="L12" s="11"/>
      <c r="M12" s="11"/>
      <c r="N12" s="47"/>
      <c r="O12" s="47"/>
      <c r="P12" s="11"/>
      <c r="Q12" s="47"/>
      <c r="R12" s="47"/>
      <c r="S12" s="11"/>
      <c r="T12" s="12"/>
      <c r="U12" s="13"/>
    </row>
    <row r="13" spans="1:21">
      <c r="A13" s="24" t="s">
        <v>14</v>
      </c>
      <c r="B13" s="25" t="s">
        <v>15</v>
      </c>
      <c r="C13" s="25">
        <v>9</v>
      </c>
      <c r="D13" s="26" t="str">
        <f t="shared" si="0"/>
        <v>0x09</v>
      </c>
      <c r="E13" s="24" t="s">
        <v>392</v>
      </c>
      <c r="F13" s="26" t="s">
        <v>199</v>
      </c>
      <c r="G13" s="24"/>
      <c r="H13" s="26"/>
      <c r="I13" s="24"/>
      <c r="J13" s="26"/>
      <c r="L13" s="35"/>
      <c r="M13" s="35" t="s">
        <v>374</v>
      </c>
      <c r="N13" s="46" t="s">
        <v>660</v>
      </c>
      <c r="O13" s="46" t="s">
        <v>373</v>
      </c>
      <c r="P13" s="35"/>
      <c r="Q13" s="46"/>
      <c r="R13" s="46"/>
      <c r="S13" s="35"/>
      <c r="T13" s="36"/>
      <c r="U13" s="37"/>
    </row>
    <row r="14" spans="1:21">
      <c r="A14" s="22" t="s">
        <v>16</v>
      </c>
      <c r="B14" s="7" t="s">
        <v>17</v>
      </c>
      <c r="C14" s="7">
        <v>10</v>
      </c>
      <c r="D14" s="23" t="str">
        <f t="shared" si="0"/>
        <v>0x0A</v>
      </c>
      <c r="E14" s="22" t="s">
        <v>393</v>
      </c>
      <c r="F14" s="23" t="s">
        <v>200</v>
      </c>
      <c r="G14" s="22"/>
      <c r="H14" s="23"/>
      <c r="I14" s="22"/>
      <c r="J14" s="23"/>
      <c r="L14" s="11"/>
      <c r="M14" s="11" t="s">
        <v>375</v>
      </c>
      <c r="N14" s="47" t="s">
        <v>661</v>
      </c>
      <c r="O14" s="47" t="s">
        <v>376</v>
      </c>
      <c r="P14" s="11"/>
      <c r="Q14" s="47"/>
      <c r="R14" s="47"/>
      <c r="S14" s="11"/>
      <c r="T14" s="12"/>
      <c r="U14" s="13"/>
    </row>
    <row r="15" spans="1:21">
      <c r="A15" s="24" t="s">
        <v>18</v>
      </c>
      <c r="B15" s="25" t="s">
        <v>19</v>
      </c>
      <c r="C15" s="25">
        <v>11</v>
      </c>
      <c r="D15" s="26" t="str">
        <f t="shared" si="0"/>
        <v>0x0B</v>
      </c>
      <c r="E15" s="24" t="s">
        <v>394</v>
      </c>
      <c r="F15" s="26" t="s">
        <v>201</v>
      </c>
      <c r="G15" s="24"/>
      <c r="H15" s="26"/>
      <c r="I15" s="24"/>
      <c r="J15" s="26"/>
      <c r="L15" s="35"/>
      <c r="M15" s="35" t="s">
        <v>377</v>
      </c>
      <c r="N15" s="46" t="s">
        <v>662</v>
      </c>
      <c r="O15" s="46" t="s">
        <v>376</v>
      </c>
      <c r="P15" s="35"/>
      <c r="Q15" s="46"/>
      <c r="R15" s="46"/>
      <c r="S15" s="35"/>
      <c r="T15" s="36"/>
      <c r="U15" s="37"/>
    </row>
    <row r="16" spans="1:21">
      <c r="A16" s="22" t="s">
        <v>20</v>
      </c>
      <c r="B16" s="7" t="s">
        <v>21</v>
      </c>
      <c r="C16" s="7">
        <v>12</v>
      </c>
      <c r="D16" s="23" t="str">
        <f t="shared" si="0"/>
        <v>0x0C</v>
      </c>
      <c r="E16" s="22" t="s">
        <v>395</v>
      </c>
      <c r="F16" s="23" t="s">
        <v>202</v>
      </c>
      <c r="G16" s="22"/>
      <c r="H16" s="23"/>
      <c r="I16" s="22"/>
      <c r="J16" s="23"/>
      <c r="L16" s="11"/>
      <c r="M16" s="11" t="s">
        <v>355</v>
      </c>
      <c r="N16" s="47" t="s">
        <v>965</v>
      </c>
      <c r="O16" s="47">
        <v>7</v>
      </c>
      <c r="P16" s="11"/>
      <c r="Q16" s="47"/>
      <c r="R16" s="47"/>
      <c r="S16" s="11"/>
      <c r="T16" s="12"/>
      <c r="U16" s="13"/>
    </row>
    <row r="17" spans="1:22">
      <c r="A17" s="24" t="s">
        <v>22</v>
      </c>
      <c r="B17" s="25" t="s">
        <v>23</v>
      </c>
      <c r="C17" s="25">
        <v>13</v>
      </c>
      <c r="D17" s="26" t="str">
        <f t="shared" si="0"/>
        <v>0x0D</v>
      </c>
      <c r="E17" s="24" t="s">
        <v>396</v>
      </c>
      <c r="F17" s="26" t="s">
        <v>203</v>
      </c>
      <c r="G17" s="24"/>
      <c r="H17" s="26"/>
      <c r="I17" s="24"/>
      <c r="J17" s="26"/>
      <c r="L17" s="35"/>
      <c r="M17" s="35" t="s">
        <v>368</v>
      </c>
      <c r="N17" s="46">
        <v>3</v>
      </c>
      <c r="O17" s="46">
        <v>7</v>
      </c>
      <c r="P17" s="35"/>
      <c r="Q17" s="46"/>
      <c r="R17" s="46"/>
      <c r="S17" s="35"/>
      <c r="T17" s="36"/>
      <c r="U17" s="37"/>
    </row>
    <row r="18" spans="1:22">
      <c r="A18" s="22" t="s">
        <v>24</v>
      </c>
      <c r="B18" s="7" t="s">
        <v>643</v>
      </c>
      <c r="C18" s="7">
        <v>14</v>
      </c>
      <c r="D18" s="23" t="str">
        <f t="shared" si="0"/>
        <v>0x0E</v>
      </c>
      <c r="E18" s="22" t="s">
        <v>397</v>
      </c>
      <c r="F18" s="23" t="s">
        <v>644</v>
      </c>
      <c r="G18" s="22"/>
      <c r="H18" s="23"/>
      <c r="I18" s="22"/>
      <c r="J18" s="23"/>
      <c r="L18" s="11" t="s">
        <v>655</v>
      </c>
      <c r="M18" s="11" t="s">
        <v>378</v>
      </c>
      <c r="N18" s="47" t="s">
        <v>663</v>
      </c>
      <c r="O18" s="47" t="s">
        <v>385</v>
      </c>
      <c r="P18" s="11"/>
      <c r="Q18" s="47"/>
      <c r="R18" s="47"/>
      <c r="S18" s="11" t="s">
        <v>1222</v>
      </c>
      <c r="T18" s="12">
        <v>6</v>
      </c>
      <c r="U18" s="13">
        <v>0</v>
      </c>
      <c r="V18" t="s">
        <v>1220</v>
      </c>
    </row>
    <row r="19" spans="1:22">
      <c r="A19" s="24"/>
      <c r="B19" s="25"/>
      <c r="C19" s="25">
        <v>15</v>
      </c>
      <c r="D19" s="26" t="str">
        <f t="shared" si="0"/>
        <v>0x0F</v>
      </c>
      <c r="E19" s="24"/>
      <c r="F19" s="26"/>
      <c r="G19" s="24"/>
      <c r="H19" s="26"/>
      <c r="I19" s="24"/>
      <c r="J19" s="26"/>
      <c r="L19" s="35"/>
      <c r="M19" s="35"/>
      <c r="N19" s="46"/>
      <c r="O19" s="46"/>
      <c r="P19" s="35"/>
      <c r="Q19" s="46"/>
      <c r="R19" s="46"/>
      <c r="S19" s="35"/>
      <c r="T19" s="36"/>
      <c r="U19" s="37"/>
    </row>
    <row r="20" spans="1:22">
      <c r="A20" s="22"/>
      <c r="B20" s="7"/>
      <c r="C20" s="7">
        <v>16</v>
      </c>
      <c r="D20" s="23" t="str">
        <f t="shared" si="0"/>
        <v>0x10</v>
      </c>
      <c r="E20" s="22"/>
      <c r="F20" s="23"/>
      <c r="G20" s="22"/>
      <c r="H20" s="23"/>
      <c r="I20" s="22"/>
      <c r="J20" s="23"/>
      <c r="L20" s="11"/>
      <c r="M20" s="11"/>
      <c r="N20" s="47"/>
      <c r="O20" s="47"/>
      <c r="P20" s="11"/>
      <c r="Q20" s="47"/>
      <c r="R20" s="47"/>
      <c r="S20" s="11"/>
      <c r="T20" s="12"/>
      <c r="U20" s="13"/>
    </row>
    <row r="21" spans="1:22">
      <c r="A21" s="24" t="s">
        <v>25</v>
      </c>
      <c r="B21" s="25" t="s">
        <v>26</v>
      </c>
      <c r="C21" s="25">
        <v>17</v>
      </c>
      <c r="D21" s="26" t="str">
        <f t="shared" si="0"/>
        <v>0x11</v>
      </c>
      <c r="E21" s="24" t="s">
        <v>398</v>
      </c>
      <c r="F21" s="26" t="s">
        <v>204</v>
      </c>
      <c r="G21" s="24"/>
      <c r="H21" s="26"/>
      <c r="I21" s="24"/>
      <c r="J21" s="26"/>
      <c r="L21" s="35"/>
      <c r="M21" s="35" t="s">
        <v>361</v>
      </c>
      <c r="N21" s="46">
        <v>4</v>
      </c>
      <c r="O21" s="46">
        <v>6</v>
      </c>
      <c r="P21" s="35"/>
      <c r="Q21" s="46"/>
      <c r="R21" s="46"/>
      <c r="S21" s="35"/>
      <c r="T21" s="36"/>
      <c r="U21" s="37"/>
    </row>
    <row r="22" spans="1:22">
      <c r="A22" s="22" t="s">
        <v>27</v>
      </c>
      <c r="B22" s="7" t="s">
        <v>28</v>
      </c>
      <c r="C22" s="7">
        <v>18</v>
      </c>
      <c r="D22" s="23" t="str">
        <f t="shared" si="0"/>
        <v>0x12</v>
      </c>
      <c r="E22" s="22" t="s">
        <v>399</v>
      </c>
      <c r="F22" s="23" t="s">
        <v>205</v>
      </c>
      <c r="G22" s="22"/>
      <c r="H22" s="23"/>
      <c r="I22" s="22"/>
      <c r="J22" s="23"/>
      <c r="L22" s="11"/>
      <c r="M22" s="11" t="s">
        <v>365</v>
      </c>
      <c r="N22" s="47">
        <v>0</v>
      </c>
      <c r="O22" s="47">
        <v>6</v>
      </c>
      <c r="P22" s="11"/>
      <c r="Q22" s="47"/>
      <c r="R22" s="47"/>
      <c r="S22" s="11"/>
      <c r="T22" s="12"/>
      <c r="U22" s="13"/>
    </row>
    <row r="23" spans="1:22">
      <c r="A23" s="132" t="s">
        <v>631</v>
      </c>
      <c r="B23" s="25"/>
      <c r="C23" s="25">
        <v>19</v>
      </c>
      <c r="D23" s="26" t="str">
        <f>"0x"&amp;DEC2HEX(C23,2)</f>
        <v>0x13</v>
      </c>
      <c r="E23" s="24"/>
      <c r="F23" s="26"/>
      <c r="G23" s="24"/>
      <c r="H23" s="26"/>
      <c r="I23" s="24"/>
      <c r="J23" s="26"/>
      <c r="L23" s="35"/>
      <c r="M23" s="35"/>
      <c r="N23" s="46"/>
      <c r="O23" s="46"/>
      <c r="P23" s="35"/>
      <c r="Q23" s="46"/>
      <c r="R23" s="46"/>
      <c r="S23" s="35"/>
      <c r="T23" s="36"/>
      <c r="U23" s="37"/>
    </row>
    <row r="24" spans="1:22">
      <c r="A24" s="133" t="s">
        <v>29</v>
      </c>
      <c r="B24" s="7" t="s">
        <v>30</v>
      </c>
      <c r="C24" s="7">
        <v>20</v>
      </c>
      <c r="D24" s="23" t="str">
        <f t="shared" si="0"/>
        <v>0x14</v>
      </c>
      <c r="E24" s="22" t="s">
        <v>400</v>
      </c>
      <c r="F24" s="23" t="s">
        <v>206</v>
      </c>
      <c r="G24" s="22"/>
      <c r="H24" s="23"/>
      <c r="I24" s="22"/>
      <c r="J24" s="23"/>
      <c r="L24" s="11"/>
      <c r="M24" s="11" t="s">
        <v>364</v>
      </c>
      <c r="N24" s="47">
        <v>1</v>
      </c>
      <c r="O24" s="47">
        <v>6</v>
      </c>
      <c r="P24" s="11"/>
      <c r="Q24" s="47"/>
      <c r="R24" s="47"/>
      <c r="S24" s="11"/>
      <c r="T24" s="12"/>
      <c r="U24" s="13"/>
    </row>
    <row r="25" spans="1:22">
      <c r="A25" s="132" t="s">
        <v>31</v>
      </c>
      <c r="B25" s="25" t="s">
        <v>32</v>
      </c>
      <c r="C25" s="25">
        <v>21</v>
      </c>
      <c r="D25" s="26" t="str">
        <f t="shared" si="0"/>
        <v>0x15</v>
      </c>
      <c r="E25" s="24" t="s">
        <v>401</v>
      </c>
      <c r="F25" s="26" t="s">
        <v>207</v>
      </c>
      <c r="G25" s="24"/>
      <c r="H25" s="26"/>
      <c r="I25" s="24"/>
      <c r="J25" s="26"/>
      <c r="L25" s="35"/>
      <c r="M25" s="35" t="s">
        <v>336</v>
      </c>
      <c r="N25" s="46">
        <v>6</v>
      </c>
      <c r="O25" s="46">
        <v>4</v>
      </c>
      <c r="P25" s="35"/>
      <c r="Q25" s="46"/>
      <c r="R25" s="46"/>
      <c r="S25" s="35"/>
      <c r="T25" s="36"/>
      <c r="U25" s="37"/>
    </row>
    <row r="26" spans="1:22">
      <c r="A26" s="133" t="s">
        <v>1026</v>
      </c>
      <c r="B26" s="7" t="s">
        <v>33</v>
      </c>
      <c r="C26" s="7">
        <v>22</v>
      </c>
      <c r="D26" s="23" t="str">
        <f t="shared" si="0"/>
        <v>0x16</v>
      </c>
      <c r="E26" s="22" t="s">
        <v>1028</v>
      </c>
      <c r="F26" s="23" t="s">
        <v>208</v>
      </c>
      <c r="G26" s="22"/>
      <c r="H26" s="23"/>
      <c r="I26" s="22"/>
      <c r="J26" s="23"/>
      <c r="L26" s="11"/>
      <c r="M26" s="11">
        <v>1</v>
      </c>
      <c r="N26" s="47">
        <v>1</v>
      </c>
      <c r="O26" s="47">
        <v>0</v>
      </c>
      <c r="P26" s="11"/>
      <c r="Q26" s="47"/>
      <c r="R26" s="47"/>
      <c r="S26" s="11"/>
      <c r="T26" s="12"/>
      <c r="U26" s="13"/>
    </row>
    <row r="27" spans="1:22">
      <c r="A27" s="24"/>
      <c r="B27" s="25"/>
      <c r="C27" s="25">
        <v>23</v>
      </c>
      <c r="D27" s="26" t="str">
        <f t="shared" si="0"/>
        <v>0x17</v>
      </c>
      <c r="E27" s="24"/>
      <c r="F27" s="26"/>
      <c r="G27" s="24"/>
      <c r="H27" s="26"/>
      <c r="I27" s="24"/>
      <c r="J27" s="26"/>
      <c r="L27" s="35"/>
      <c r="M27" s="35"/>
      <c r="N27" s="46"/>
      <c r="O27" s="46"/>
      <c r="P27" s="35"/>
      <c r="Q27" s="46"/>
      <c r="R27" s="46"/>
      <c r="S27" s="35"/>
      <c r="T27" s="36"/>
      <c r="U27" s="37"/>
    </row>
    <row r="28" spans="1:22">
      <c r="A28" s="22"/>
      <c r="B28" s="7"/>
      <c r="C28" s="7">
        <v>24</v>
      </c>
      <c r="D28" s="23" t="str">
        <f t="shared" si="0"/>
        <v>0x18</v>
      </c>
      <c r="E28" s="115"/>
      <c r="F28" s="23"/>
      <c r="G28" s="22"/>
      <c r="H28" s="23"/>
      <c r="I28" s="22"/>
      <c r="J28" s="23"/>
      <c r="L28" s="11"/>
      <c r="M28" s="11"/>
      <c r="N28" s="47"/>
      <c r="O28" s="47"/>
      <c r="P28" s="11"/>
      <c r="Q28" s="47"/>
      <c r="R28" s="47"/>
      <c r="S28" s="11"/>
      <c r="T28" s="12"/>
      <c r="U28" s="13"/>
    </row>
    <row r="29" spans="1:22">
      <c r="A29" s="24"/>
      <c r="B29" s="25"/>
      <c r="C29" s="25">
        <v>25</v>
      </c>
      <c r="D29" s="26" t="str">
        <f t="shared" si="0"/>
        <v>0x19</v>
      </c>
      <c r="E29" s="24"/>
      <c r="F29" s="26"/>
      <c r="G29" s="24"/>
      <c r="H29" s="26"/>
      <c r="I29" s="24"/>
      <c r="J29" s="26"/>
      <c r="L29" s="35"/>
      <c r="M29" s="35"/>
      <c r="N29" s="46"/>
      <c r="O29" s="46"/>
      <c r="P29" s="35"/>
      <c r="Q29" s="46"/>
      <c r="R29" s="46"/>
      <c r="S29" s="35"/>
      <c r="T29" s="36"/>
      <c r="U29" s="37"/>
    </row>
    <row r="30" spans="1:22">
      <c r="A30" s="22" t="s">
        <v>34</v>
      </c>
      <c r="B30" s="7" t="s">
        <v>35</v>
      </c>
      <c r="C30" s="7">
        <v>26</v>
      </c>
      <c r="D30" s="23" t="str">
        <f t="shared" si="0"/>
        <v>0x1A</v>
      </c>
      <c r="E30" s="22" t="s">
        <v>402</v>
      </c>
      <c r="F30" s="23" t="s">
        <v>209</v>
      </c>
      <c r="G30" s="22"/>
      <c r="H30" s="23"/>
      <c r="I30" s="22"/>
      <c r="J30" s="23"/>
      <c r="L30" s="11"/>
      <c r="M30" s="11" t="s">
        <v>343</v>
      </c>
      <c r="N30" s="47">
        <v>7</v>
      </c>
      <c r="O30" s="47">
        <v>5</v>
      </c>
      <c r="P30" s="11"/>
      <c r="Q30" s="47"/>
      <c r="R30" s="47"/>
      <c r="S30" s="11"/>
      <c r="T30" s="12"/>
      <c r="U30" s="13"/>
    </row>
    <row r="31" spans="1:22">
      <c r="A31" s="24" t="s">
        <v>36</v>
      </c>
      <c r="B31" s="25" t="s">
        <v>37</v>
      </c>
      <c r="C31" s="25">
        <v>27</v>
      </c>
      <c r="D31" s="26" t="str">
        <f t="shared" si="0"/>
        <v>0x1B</v>
      </c>
      <c r="E31" s="24" t="s">
        <v>403</v>
      </c>
      <c r="F31" s="26" t="s">
        <v>210</v>
      </c>
      <c r="G31" s="24"/>
      <c r="H31" s="26"/>
      <c r="I31" s="24"/>
      <c r="J31" s="26"/>
      <c r="L31" s="35"/>
      <c r="M31" s="35" t="s">
        <v>349</v>
      </c>
      <c r="N31" s="46">
        <v>0</v>
      </c>
      <c r="O31" s="46">
        <v>5</v>
      </c>
      <c r="P31" s="35"/>
      <c r="Q31" s="46"/>
      <c r="R31" s="46"/>
      <c r="S31" s="35"/>
      <c r="T31" s="36"/>
      <c r="U31" s="37"/>
    </row>
    <row r="32" spans="1:22">
      <c r="A32" s="22" t="s">
        <v>38</v>
      </c>
      <c r="B32" s="7" t="s">
        <v>39</v>
      </c>
      <c r="C32" s="7">
        <v>28</v>
      </c>
      <c r="D32" s="23" t="str">
        <f t="shared" si="0"/>
        <v>0x1C</v>
      </c>
      <c r="E32" s="22" t="s">
        <v>404</v>
      </c>
      <c r="F32" s="23" t="s">
        <v>211</v>
      </c>
      <c r="G32" s="22"/>
      <c r="H32" s="23"/>
      <c r="I32" s="22"/>
      <c r="J32" s="23"/>
      <c r="L32" s="11"/>
      <c r="M32" s="11" t="s">
        <v>326</v>
      </c>
      <c r="N32" s="47">
        <v>6</v>
      </c>
      <c r="O32" s="47">
        <v>2</v>
      </c>
      <c r="P32" s="11"/>
      <c r="Q32" s="47"/>
      <c r="R32" s="47"/>
      <c r="S32" s="11"/>
      <c r="T32" s="12"/>
      <c r="U32" s="13"/>
    </row>
    <row r="33" spans="1:21">
      <c r="A33" s="24" t="s">
        <v>40</v>
      </c>
      <c r="B33" s="25" t="s">
        <v>41</v>
      </c>
      <c r="C33" s="25">
        <v>29</v>
      </c>
      <c r="D33" s="26" t="str">
        <f t="shared" si="0"/>
        <v>0x1D</v>
      </c>
      <c r="E33" s="24" t="s">
        <v>405</v>
      </c>
      <c r="F33" s="26" t="s">
        <v>212</v>
      </c>
      <c r="G33" s="24"/>
      <c r="H33" s="26"/>
      <c r="I33" s="24"/>
      <c r="J33" s="26"/>
      <c r="L33" s="35"/>
      <c r="M33" s="35" t="s">
        <v>346</v>
      </c>
      <c r="N33" s="46">
        <v>4</v>
      </c>
      <c r="O33" s="46">
        <v>5</v>
      </c>
      <c r="P33" s="35"/>
      <c r="Q33" s="46"/>
      <c r="R33" s="46"/>
      <c r="S33" s="35"/>
      <c r="T33" s="36"/>
      <c r="U33" s="37"/>
    </row>
    <row r="34" spans="1:21">
      <c r="A34" s="22" t="s">
        <v>42</v>
      </c>
      <c r="B34" s="7" t="s">
        <v>43</v>
      </c>
      <c r="C34" s="7">
        <v>30</v>
      </c>
      <c r="D34" s="23" t="str">
        <f t="shared" si="0"/>
        <v>0x1E</v>
      </c>
      <c r="E34" s="22" t="s">
        <v>406</v>
      </c>
      <c r="F34" s="23" t="s">
        <v>213</v>
      </c>
      <c r="G34" s="22"/>
      <c r="H34" s="23"/>
      <c r="I34" s="22"/>
      <c r="J34" s="23"/>
      <c r="L34" s="11"/>
      <c r="M34" s="11">
        <v>2</v>
      </c>
      <c r="N34" s="47">
        <v>2</v>
      </c>
      <c r="O34" s="47">
        <v>0</v>
      </c>
      <c r="P34" s="11"/>
      <c r="Q34" s="47"/>
      <c r="R34" s="47"/>
      <c r="S34" s="11"/>
      <c r="T34" s="12"/>
      <c r="U34" s="13"/>
    </row>
    <row r="35" spans="1:21">
      <c r="A35" s="24"/>
      <c r="B35" s="25"/>
      <c r="C35" s="25">
        <v>31</v>
      </c>
      <c r="D35" s="26" t="str">
        <f t="shared" si="0"/>
        <v>0x1F</v>
      </c>
      <c r="E35" s="24"/>
      <c r="F35" s="26"/>
      <c r="G35" s="24"/>
      <c r="H35" s="26"/>
      <c r="I35" s="24"/>
      <c r="J35" s="26"/>
      <c r="L35" s="35"/>
      <c r="M35" s="35"/>
      <c r="N35" s="46"/>
      <c r="O35" s="46"/>
      <c r="P35" s="35"/>
      <c r="Q35" s="46"/>
      <c r="R35" s="46"/>
      <c r="S35" s="35"/>
      <c r="T35" s="36"/>
      <c r="U35" s="37"/>
    </row>
    <row r="36" spans="1:21">
      <c r="A36" s="22"/>
      <c r="B36" s="7"/>
      <c r="C36" s="7">
        <v>32</v>
      </c>
      <c r="D36" s="23" t="str">
        <f t="shared" si="0"/>
        <v>0x20</v>
      </c>
      <c r="E36" s="22"/>
      <c r="F36" s="23"/>
      <c r="G36" s="22"/>
      <c r="H36" s="23"/>
      <c r="I36" s="22"/>
      <c r="J36" s="23"/>
      <c r="L36" s="11"/>
      <c r="M36" s="11"/>
      <c r="N36" s="47"/>
      <c r="O36" s="47"/>
      <c r="P36" s="11"/>
      <c r="Q36" s="47"/>
      <c r="R36" s="47"/>
      <c r="S36" s="11"/>
      <c r="T36" s="12"/>
      <c r="U36" s="13"/>
    </row>
    <row r="37" spans="1:21">
      <c r="A37" s="24" t="s">
        <v>44</v>
      </c>
      <c r="B37" s="25" t="s">
        <v>45</v>
      </c>
      <c r="C37" s="25">
        <v>33</v>
      </c>
      <c r="D37" s="26" t="str">
        <f t="shared" si="0"/>
        <v>0x21</v>
      </c>
      <c r="E37" s="24" t="s">
        <v>407</v>
      </c>
      <c r="F37" s="26" t="s">
        <v>214</v>
      </c>
      <c r="G37" s="24"/>
      <c r="H37" s="26"/>
      <c r="I37" s="24"/>
      <c r="J37" s="26"/>
      <c r="L37" s="35"/>
      <c r="M37" s="35" t="s">
        <v>334</v>
      </c>
      <c r="N37" s="46">
        <v>0</v>
      </c>
      <c r="O37" s="46">
        <v>3</v>
      </c>
      <c r="P37" s="35"/>
      <c r="Q37" s="46"/>
      <c r="R37" s="46"/>
      <c r="S37" s="35"/>
      <c r="T37" s="36"/>
      <c r="U37" s="37"/>
    </row>
    <row r="38" spans="1:21">
      <c r="A38" s="22" t="s">
        <v>46</v>
      </c>
      <c r="B38" s="7" t="s">
        <v>47</v>
      </c>
      <c r="C38" s="7">
        <v>34</v>
      </c>
      <c r="D38" s="23" t="str">
        <f t="shared" si="0"/>
        <v>0x22</v>
      </c>
      <c r="E38" s="22" t="s">
        <v>408</v>
      </c>
      <c r="F38" s="23" t="s">
        <v>215</v>
      </c>
      <c r="G38" s="22"/>
      <c r="H38" s="23"/>
      <c r="I38" s="22"/>
      <c r="J38" s="23"/>
      <c r="L38" s="11"/>
      <c r="M38" s="11" t="s">
        <v>345</v>
      </c>
      <c r="N38" s="47">
        <v>5</v>
      </c>
      <c r="O38" s="47">
        <v>5</v>
      </c>
      <c r="P38" s="11"/>
      <c r="Q38" s="47"/>
      <c r="R38" s="47"/>
      <c r="S38" s="11"/>
      <c r="T38" s="12"/>
      <c r="U38" s="13"/>
    </row>
    <row r="39" spans="1:21">
      <c r="A39" s="24" t="s">
        <v>48</v>
      </c>
      <c r="B39" s="25" t="s">
        <v>49</v>
      </c>
      <c r="C39" s="25">
        <v>35</v>
      </c>
      <c r="D39" s="26" t="str">
        <f t="shared" si="0"/>
        <v>0x23</v>
      </c>
      <c r="E39" s="24" t="s">
        <v>409</v>
      </c>
      <c r="F39" s="26" t="s">
        <v>216</v>
      </c>
      <c r="G39" s="24"/>
      <c r="H39" s="26"/>
      <c r="I39" s="24"/>
      <c r="J39" s="26"/>
      <c r="L39" s="35"/>
      <c r="M39" s="35" t="s">
        <v>333</v>
      </c>
      <c r="N39" s="46">
        <v>1</v>
      </c>
      <c r="O39" s="46">
        <v>3</v>
      </c>
      <c r="P39" s="35"/>
      <c r="Q39" s="46"/>
      <c r="R39" s="46"/>
      <c r="S39" s="35"/>
      <c r="T39" s="36"/>
      <c r="U39" s="37"/>
    </row>
    <row r="40" spans="1:21">
      <c r="A40" s="22" t="s">
        <v>50</v>
      </c>
      <c r="B40" s="7" t="s">
        <v>51</v>
      </c>
      <c r="C40" s="7">
        <v>36</v>
      </c>
      <c r="D40" s="23" t="str">
        <f t="shared" si="0"/>
        <v>0x24</v>
      </c>
      <c r="E40" s="22" t="s">
        <v>410</v>
      </c>
      <c r="F40" s="23" t="s">
        <v>217</v>
      </c>
      <c r="G40" s="22"/>
      <c r="H40" s="23"/>
      <c r="I40" s="22"/>
      <c r="J40" s="23"/>
      <c r="L40" s="11"/>
      <c r="M40" s="11" t="s">
        <v>332</v>
      </c>
      <c r="N40" s="47">
        <v>2</v>
      </c>
      <c r="O40" s="47">
        <v>3</v>
      </c>
      <c r="P40" s="11"/>
      <c r="Q40" s="47"/>
      <c r="R40" s="47"/>
      <c r="S40" s="11"/>
      <c r="T40" s="12"/>
      <c r="U40" s="13"/>
    </row>
    <row r="41" spans="1:21">
      <c r="A41" s="24" t="s">
        <v>52</v>
      </c>
      <c r="B41" s="25" t="s">
        <v>53</v>
      </c>
      <c r="C41" s="25">
        <v>37</v>
      </c>
      <c r="D41" s="26" t="str">
        <f t="shared" si="0"/>
        <v>0x25</v>
      </c>
      <c r="E41" s="24" t="s">
        <v>411</v>
      </c>
      <c r="F41" s="26" t="s">
        <v>218</v>
      </c>
      <c r="G41" s="24"/>
      <c r="H41" s="26"/>
      <c r="I41" s="24"/>
      <c r="J41" s="26"/>
      <c r="L41" s="10"/>
      <c r="M41" s="10">
        <v>4</v>
      </c>
      <c r="N41" s="48">
        <v>4</v>
      </c>
      <c r="O41" s="48">
        <v>0</v>
      </c>
      <c r="P41" s="10"/>
      <c r="Q41" s="48"/>
      <c r="R41" s="48"/>
      <c r="S41" s="35"/>
      <c r="T41" s="36"/>
      <c r="U41" s="37"/>
    </row>
    <row r="42" spans="1:21">
      <c r="A42" s="22" t="s">
        <v>54</v>
      </c>
      <c r="B42" s="7" t="s">
        <v>55</v>
      </c>
      <c r="C42" s="7">
        <v>38</v>
      </c>
      <c r="D42" s="23" t="str">
        <f t="shared" si="0"/>
        <v>0x26</v>
      </c>
      <c r="E42" s="22" t="s">
        <v>412</v>
      </c>
      <c r="F42" s="23" t="s">
        <v>219</v>
      </c>
      <c r="G42" s="22"/>
      <c r="H42" s="23"/>
      <c r="I42" s="22"/>
      <c r="J42" s="23"/>
      <c r="L42" s="11"/>
      <c r="M42" s="11">
        <v>3</v>
      </c>
      <c r="N42" s="47">
        <v>3</v>
      </c>
      <c r="O42" s="47">
        <v>0</v>
      </c>
      <c r="P42" s="11"/>
      <c r="Q42" s="47"/>
      <c r="R42" s="47"/>
      <c r="S42" s="11"/>
      <c r="T42" s="12"/>
      <c r="U42" s="13"/>
    </row>
    <row r="43" spans="1:21">
      <c r="A43" s="24"/>
      <c r="B43" s="25"/>
      <c r="C43" s="25">
        <v>39</v>
      </c>
      <c r="D43" s="26" t="str">
        <f t="shared" si="0"/>
        <v>0x27</v>
      </c>
      <c r="E43" s="24"/>
      <c r="F43" s="26"/>
      <c r="G43" s="24"/>
      <c r="H43" s="26"/>
      <c r="I43" s="24"/>
      <c r="J43" s="26"/>
      <c r="L43" s="35"/>
      <c r="M43" s="35"/>
      <c r="N43" s="46"/>
      <c r="O43" s="46"/>
      <c r="P43" s="35"/>
      <c r="Q43" s="46"/>
      <c r="R43" s="46"/>
      <c r="S43" s="35"/>
      <c r="T43" s="36"/>
      <c r="U43" s="37"/>
    </row>
    <row r="44" spans="1:21">
      <c r="A44" s="22"/>
      <c r="B44" s="7"/>
      <c r="C44" s="7">
        <v>40</v>
      </c>
      <c r="D44" s="23" t="str">
        <f t="shared" si="0"/>
        <v>0x28</v>
      </c>
      <c r="E44" s="22"/>
      <c r="F44" s="23"/>
      <c r="G44" s="22"/>
      <c r="H44" s="23"/>
      <c r="I44" s="22"/>
      <c r="J44" s="23"/>
      <c r="L44" s="11"/>
      <c r="M44" s="11"/>
      <c r="N44" s="47"/>
      <c r="O44" s="47"/>
      <c r="P44" s="11"/>
      <c r="Q44" s="47"/>
      <c r="R44" s="47"/>
      <c r="S44" s="11"/>
      <c r="T44" s="12"/>
      <c r="U44" s="13"/>
    </row>
    <row r="45" spans="1:21">
      <c r="A45" s="24" t="s">
        <v>56</v>
      </c>
      <c r="B45" s="25" t="s">
        <v>57</v>
      </c>
      <c r="C45" s="25">
        <v>41</v>
      </c>
      <c r="D45" s="26" t="str">
        <f t="shared" si="0"/>
        <v>0x29</v>
      </c>
      <c r="E45" s="24" t="s">
        <v>413</v>
      </c>
      <c r="F45" s="26" t="s">
        <v>220</v>
      </c>
      <c r="G45" s="24"/>
      <c r="H45" s="26"/>
      <c r="I45" s="24"/>
      <c r="J45" s="26"/>
      <c r="L45" s="35"/>
      <c r="M45" s="35" t="s">
        <v>620</v>
      </c>
      <c r="N45" s="46">
        <v>0</v>
      </c>
      <c r="O45" s="46">
        <v>8</v>
      </c>
      <c r="P45" s="35"/>
      <c r="Q45" s="46"/>
      <c r="R45" s="46"/>
      <c r="S45" s="35"/>
      <c r="T45" s="36"/>
      <c r="U45" s="37"/>
    </row>
    <row r="46" spans="1:21">
      <c r="A46" s="22" t="s">
        <v>58</v>
      </c>
      <c r="B46" s="7" t="s">
        <v>59</v>
      </c>
      <c r="C46" s="7">
        <v>42</v>
      </c>
      <c r="D46" s="23" t="str">
        <f t="shared" si="0"/>
        <v>0x2A</v>
      </c>
      <c r="E46" s="22" t="s">
        <v>414</v>
      </c>
      <c r="F46" s="23" t="s">
        <v>221</v>
      </c>
      <c r="G46" s="22"/>
      <c r="H46" s="23"/>
      <c r="I46" s="22"/>
      <c r="J46" s="23"/>
      <c r="L46" s="11"/>
      <c r="M46" s="11" t="s">
        <v>350</v>
      </c>
      <c r="N46" s="47">
        <v>3</v>
      </c>
      <c r="O46" s="47">
        <v>5</v>
      </c>
      <c r="P46" s="11"/>
      <c r="Q46" s="47"/>
      <c r="R46" s="47"/>
      <c r="S46" s="11"/>
      <c r="T46" s="12"/>
      <c r="U46" s="13"/>
    </row>
    <row r="47" spans="1:21">
      <c r="A47" s="24" t="s">
        <v>60</v>
      </c>
      <c r="B47" s="25" t="s">
        <v>61</v>
      </c>
      <c r="C47" s="25">
        <v>43</v>
      </c>
      <c r="D47" s="26" t="str">
        <f t="shared" si="0"/>
        <v>0x2B</v>
      </c>
      <c r="E47" s="24" t="s">
        <v>415</v>
      </c>
      <c r="F47" s="26" t="s">
        <v>222</v>
      </c>
      <c r="G47" s="24"/>
      <c r="H47" s="26"/>
      <c r="I47" s="24"/>
      <c r="J47" s="26"/>
      <c r="L47" s="35"/>
      <c r="M47" s="35" t="s">
        <v>331</v>
      </c>
      <c r="N47" s="46">
        <v>3</v>
      </c>
      <c r="O47" s="46">
        <v>3</v>
      </c>
      <c r="P47" s="35"/>
      <c r="Q47" s="46"/>
      <c r="R47" s="46"/>
      <c r="S47" s="35"/>
      <c r="T47" s="36"/>
      <c r="U47" s="37"/>
    </row>
    <row r="48" spans="1:21">
      <c r="A48" s="22" t="s">
        <v>62</v>
      </c>
      <c r="B48" s="7" t="s">
        <v>63</v>
      </c>
      <c r="C48" s="7">
        <v>44</v>
      </c>
      <c r="D48" s="23" t="str">
        <f t="shared" si="0"/>
        <v>0x2C</v>
      </c>
      <c r="E48" s="22" t="s">
        <v>416</v>
      </c>
      <c r="F48" s="23" t="s">
        <v>223</v>
      </c>
      <c r="G48" s="22"/>
      <c r="H48" s="23"/>
      <c r="I48" s="22"/>
      <c r="J48" s="23"/>
      <c r="L48" s="11"/>
      <c r="M48" s="11" t="s">
        <v>348</v>
      </c>
      <c r="N48" s="47">
        <v>1</v>
      </c>
      <c r="O48" s="47">
        <v>5</v>
      </c>
      <c r="P48" s="11"/>
      <c r="Q48" s="47"/>
      <c r="R48" s="47"/>
      <c r="S48" s="11"/>
      <c r="T48" s="12"/>
      <c r="U48" s="13"/>
    </row>
    <row r="49" spans="1:21">
      <c r="A49" s="24" t="s">
        <v>64</v>
      </c>
      <c r="B49" s="25" t="s">
        <v>65</v>
      </c>
      <c r="C49" s="25">
        <v>45</v>
      </c>
      <c r="D49" s="26" t="str">
        <f t="shared" si="0"/>
        <v>0x2D</v>
      </c>
      <c r="E49" s="24" t="s">
        <v>417</v>
      </c>
      <c r="F49" s="26" t="s">
        <v>224</v>
      </c>
      <c r="G49" s="24"/>
      <c r="H49" s="26"/>
      <c r="I49" s="24"/>
      <c r="J49" s="26"/>
      <c r="L49" s="35"/>
      <c r="M49" s="35" t="s">
        <v>335</v>
      </c>
      <c r="N49" s="46">
        <v>7</v>
      </c>
      <c r="O49" s="46">
        <v>4</v>
      </c>
      <c r="P49" s="35"/>
      <c r="Q49" s="46"/>
      <c r="R49" s="46"/>
      <c r="S49" s="35"/>
      <c r="T49" s="36"/>
      <c r="U49" s="37"/>
    </row>
    <row r="50" spans="1:21">
      <c r="A50" s="22" t="s">
        <v>66</v>
      </c>
      <c r="B50" s="7" t="s">
        <v>67</v>
      </c>
      <c r="C50" s="7">
        <v>46</v>
      </c>
      <c r="D50" s="23" t="str">
        <f t="shared" si="0"/>
        <v>0x2E</v>
      </c>
      <c r="E50" s="22" t="s">
        <v>418</v>
      </c>
      <c r="F50" s="23" t="s">
        <v>225</v>
      </c>
      <c r="G50" s="22"/>
      <c r="H50" s="23"/>
      <c r="I50" s="22"/>
      <c r="J50" s="23"/>
      <c r="L50" s="11"/>
      <c r="M50" s="11">
        <v>5</v>
      </c>
      <c r="N50" s="47" t="s">
        <v>1150</v>
      </c>
      <c r="O50" s="47" t="s">
        <v>965</v>
      </c>
      <c r="P50" s="11"/>
      <c r="Q50" s="47"/>
      <c r="R50" s="47"/>
      <c r="S50" s="11"/>
      <c r="T50" s="12"/>
      <c r="U50" s="13"/>
    </row>
    <row r="51" spans="1:21">
      <c r="A51" s="24"/>
      <c r="B51" s="25"/>
      <c r="C51" s="25">
        <v>47</v>
      </c>
      <c r="D51" s="26" t="str">
        <f t="shared" si="0"/>
        <v>0x2F</v>
      </c>
      <c r="E51" s="24"/>
      <c r="F51" s="26"/>
      <c r="G51" s="24"/>
      <c r="H51" s="26"/>
      <c r="I51" s="24"/>
      <c r="J51" s="26"/>
      <c r="L51" s="35"/>
      <c r="M51" s="35"/>
      <c r="N51" s="46"/>
      <c r="O51" s="46"/>
      <c r="P51" s="35"/>
      <c r="Q51" s="46"/>
      <c r="R51" s="46"/>
      <c r="S51" s="35"/>
      <c r="T51" s="36"/>
      <c r="U51" s="37"/>
    </row>
    <row r="52" spans="1:21">
      <c r="A52" s="22"/>
      <c r="B52" s="7"/>
      <c r="C52" s="7">
        <v>48</v>
      </c>
      <c r="D52" s="23" t="str">
        <f t="shared" si="0"/>
        <v>0x30</v>
      </c>
      <c r="E52" s="22"/>
      <c r="F52" s="23"/>
      <c r="G52" s="22"/>
      <c r="H52" s="23"/>
      <c r="I52" s="22"/>
      <c r="J52" s="23"/>
      <c r="L52" s="11"/>
      <c r="M52" s="11"/>
      <c r="N52" s="47"/>
      <c r="O52" s="47"/>
      <c r="P52" s="11"/>
      <c r="Q52" s="47"/>
      <c r="R52" s="47"/>
      <c r="S52" s="11"/>
      <c r="T52" s="12"/>
      <c r="U52" s="13"/>
    </row>
    <row r="53" spans="1:21">
      <c r="A53" s="24" t="s">
        <v>68</v>
      </c>
      <c r="B53" s="25" t="s">
        <v>69</v>
      </c>
      <c r="C53" s="25">
        <v>49</v>
      </c>
      <c r="D53" s="26" t="str">
        <f t="shared" si="0"/>
        <v>0x31</v>
      </c>
      <c r="E53" s="24" t="s">
        <v>419</v>
      </c>
      <c r="F53" s="26" t="s">
        <v>226</v>
      </c>
      <c r="G53" s="24"/>
      <c r="H53" s="26"/>
      <c r="I53" s="24"/>
      <c r="J53" s="26"/>
      <c r="L53" s="35"/>
      <c r="M53" s="35" t="s">
        <v>339</v>
      </c>
      <c r="N53" s="46">
        <v>3</v>
      </c>
      <c r="O53" s="46">
        <v>4</v>
      </c>
      <c r="P53" s="35"/>
      <c r="Q53" s="46"/>
      <c r="R53" s="46"/>
      <c r="S53" s="35"/>
      <c r="T53" s="36"/>
      <c r="U53" s="37"/>
    </row>
    <row r="54" spans="1:21">
      <c r="A54" s="22" t="s">
        <v>70</v>
      </c>
      <c r="B54" s="7" t="s">
        <v>71</v>
      </c>
      <c r="C54" s="7">
        <v>50</v>
      </c>
      <c r="D54" s="23" t="str">
        <f t="shared" si="0"/>
        <v>0x32</v>
      </c>
      <c r="E54" s="22" t="s">
        <v>420</v>
      </c>
      <c r="F54" s="23" t="s">
        <v>227</v>
      </c>
      <c r="G54" s="22"/>
      <c r="H54" s="23"/>
      <c r="I54" s="22"/>
      <c r="J54" s="23"/>
      <c r="L54" s="11"/>
      <c r="M54" s="11" t="s">
        <v>325</v>
      </c>
      <c r="N54" s="47">
        <v>7</v>
      </c>
      <c r="O54" s="47">
        <v>2</v>
      </c>
      <c r="P54" s="11"/>
      <c r="Q54" s="47"/>
      <c r="R54" s="47"/>
      <c r="S54" s="11"/>
      <c r="T54" s="12"/>
      <c r="U54" s="13"/>
    </row>
    <row r="55" spans="1:21">
      <c r="A55" s="24" t="s">
        <v>72</v>
      </c>
      <c r="B55" s="25" t="s">
        <v>73</v>
      </c>
      <c r="C55" s="25">
        <v>51</v>
      </c>
      <c r="D55" s="26" t="str">
        <f t="shared" si="0"/>
        <v>0x33</v>
      </c>
      <c r="E55" s="24" t="s">
        <v>421</v>
      </c>
      <c r="F55" s="26" t="s">
        <v>228</v>
      </c>
      <c r="G55" s="24"/>
      <c r="H55" s="26"/>
      <c r="I55" s="24"/>
      <c r="J55" s="26"/>
      <c r="L55" s="35"/>
      <c r="M55" s="35" t="s">
        <v>329</v>
      </c>
      <c r="N55" s="46">
        <v>5</v>
      </c>
      <c r="O55" s="46">
        <v>3</v>
      </c>
      <c r="P55" s="35"/>
      <c r="Q55" s="46"/>
      <c r="R55" s="46"/>
      <c r="S55" s="35"/>
      <c r="T55" s="36"/>
      <c r="U55" s="37"/>
    </row>
    <row r="56" spans="1:21">
      <c r="A56" s="22" t="s">
        <v>74</v>
      </c>
      <c r="B56" s="7" t="s">
        <v>75</v>
      </c>
      <c r="C56" s="7">
        <v>52</v>
      </c>
      <c r="D56" s="23" t="str">
        <f t="shared" si="0"/>
        <v>0x34</v>
      </c>
      <c r="E56" s="22" t="s">
        <v>422</v>
      </c>
      <c r="F56" s="23" t="s">
        <v>229</v>
      </c>
      <c r="G56" s="22"/>
      <c r="H56" s="23"/>
      <c r="I56" s="22"/>
      <c r="J56" s="23"/>
      <c r="L56" s="11"/>
      <c r="M56" s="11" t="s">
        <v>330</v>
      </c>
      <c r="N56" s="47">
        <v>4</v>
      </c>
      <c r="O56" s="47">
        <v>3</v>
      </c>
      <c r="P56" s="11"/>
      <c r="Q56" s="47"/>
      <c r="R56" s="47"/>
      <c r="S56" s="11"/>
      <c r="T56" s="12"/>
      <c r="U56" s="13"/>
    </row>
    <row r="57" spans="1:21">
      <c r="A57" s="24" t="s">
        <v>76</v>
      </c>
      <c r="B57" s="25" t="s">
        <v>77</v>
      </c>
      <c r="C57" s="25">
        <v>53</v>
      </c>
      <c r="D57" s="26" t="str">
        <f t="shared" si="0"/>
        <v>0x35</v>
      </c>
      <c r="E57" s="24" t="s">
        <v>423</v>
      </c>
      <c r="F57" s="26" t="s">
        <v>230</v>
      </c>
      <c r="G57" s="24"/>
      <c r="H57" s="26"/>
      <c r="I57" s="24"/>
      <c r="J57" s="26"/>
      <c r="L57" s="35"/>
      <c r="M57" s="35" t="s">
        <v>344</v>
      </c>
      <c r="N57" s="46">
        <v>6</v>
      </c>
      <c r="O57" s="46">
        <v>5</v>
      </c>
      <c r="P57" s="35"/>
      <c r="Q57" s="46"/>
      <c r="R57" s="46"/>
      <c r="S57" s="35"/>
      <c r="T57" s="36"/>
      <c r="U57" s="37"/>
    </row>
    <row r="58" spans="1:21">
      <c r="A58" s="22" t="s">
        <v>78</v>
      </c>
      <c r="B58" s="7" t="s">
        <v>79</v>
      </c>
      <c r="C58" s="7">
        <v>54</v>
      </c>
      <c r="D58" s="23" t="str">
        <f t="shared" si="0"/>
        <v>0x36</v>
      </c>
      <c r="E58" s="22" t="s">
        <v>424</v>
      </c>
      <c r="F58" s="23" t="s">
        <v>231</v>
      </c>
      <c r="G58" s="22" t="s">
        <v>27</v>
      </c>
      <c r="H58" s="23" t="s">
        <v>28</v>
      </c>
      <c r="I58" s="22" t="s">
        <v>118</v>
      </c>
      <c r="J58" s="23" t="s">
        <v>119</v>
      </c>
      <c r="L58" s="11" t="s">
        <v>655</v>
      </c>
      <c r="M58" s="11">
        <v>6</v>
      </c>
      <c r="N58" s="47">
        <v>6</v>
      </c>
      <c r="O58" s="47">
        <v>0</v>
      </c>
      <c r="P58" s="11"/>
      <c r="Q58" s="47"/>
      <c r="R58" s="47"/>
      <c r="S58" s="53" t="s">
        <v>967</v>
      </c>
      <c r="T58" s="12" t="s">
        <v>680</v>
      </c>
      <c r="U58" s="13" t="s">
        <v>385</v>
      </c>
    </row>
    <row r="59" spans="1:21">
      <c r="A59" s="24"/>
      <c r="B59" s="25"/>
      <c r="C59" s="25">
        <v>55</v>
      </c>
      <c r="D59" s="26" t="str">
        <f t="shared" si="0"/>
        <v>0x37</v>
      </c>
      <c r="E59" s="24"/>
      <c r="F59" s="26"/>
      <c r="G59" s="24"/>
      <c r="H59" s="26"/>
      <c r="I59" s="24"/>
      <c r="J59" s="26"/>
      <c r="L59" s="35"/>
      <c r="M59" s="35"/>
      <c r="N59" s="46"/>
      <c r="O59" s="46"/>
      <c r="P59" s="35"/>
      <c r="Q59" s="46"/>
      <c r="R59" s="46"/>
      <c r="S59" s="35"/>
      <c r="T59" s="36"/>
      <c r="U59" s="37"/>
    </row>
    <row r="60" spans="1:21">
      <c r="A60" s="22"/>
      <c r="B60" s="7"/>
      <c r="C60" s="7">
        <v>56</v>
      </c>
      <c r="D60" s="23" t="str">
        <f t="shared" si="0"/>
        <v>0x38</v>
      </c>
      <c r="E60" s="22"/>
      <c r="F60" s="23"/>
      <c r="G60" s="22"/>
      <c r="H60" s="23"/>
      <c r="I60" s="22"/>
      <c r="J60" s="23"/>
      <c r="L60" s="11"/>
      <c r="M60" s="11"/>
      <c r="N60" s="47"/>
      <c r="O60" s="47"/>
      <c r="P60" s="11"/>
      <c r="Q60" s="47"/>
      <c r="R60" s="47"/>
      <c r="S60" s="11"/>
      <c r="T60" s="12"/>
      <c r="U60" s="13"/>
    </row>
    <row r="61" spans="1:21">
      <c r="A61" s="24"/>
      <c r="B61" s="25"/>
      <c r="C61" s="25">
        <v>57</v>
      </c>
      <c r="D61" s="26" t="str">
        <f t="shared" si="0"/>
        <v>0x39</v>
      </c>
      <c r="E61" s="24"/>
      <c r="F61" s="26"/>
      <c r="G61" s="24"/>
      <c r="H61" s="26"/>
      <c r="I61" s="24"/>
      <c r="J61" s="26"/>
      <c r="L61" s="35"/>
      <c r="M61" s="35"/>
      <c r="N61" s="46"/>
      <c r="O61" s="46"/>
      <c r="P61" s="35"/>
      <c r="Q61" s="46"/>
      <c r="R61" s="46"/>
      <c r="S61" s="35"/>
      <c r="T61" s="36"/>
      <c r="U61" s="37"/>
    </row>
    <row r="62" spans="1:21">
      <c r="A62" s="22" t="s">
        <v>80</v>
      </c>
      <c r="B62" s="7" t="s">
        <v>81</v>
      </c>
      <c r="C62" s="7">
        <v>58</v>
      </c>
      <c r="D62" s="23" t="str">
        <f t="shared" si="0"/>
        <v>0x3A</v>
      </c>
      <c r="E62" s="22" t="s">
        <v>425</v>
      </c>
      <c r="F62" s="23" t="s">
        <v>232</v>
      </c>
      <c r="G62" s="22"/>
      <c r="H62" s="23"/>
      <c r="I62" s="22"/>
      <c r="J62" s="23"/>
      <c r="L62" s="11"/>
      <c r="M62" s="11" t="s">
        <v>340</v>
      </c>
      <c r="N62" s="47">
        <v>2</v>
      </c>
      <c r="O62" s="47">
        <v>4</v>
      </c>
      <c r="P62" s="11"/>
      <c r="Q62" s="47"/>
      <c r="R62" s="47"/>
      <c r="S62" s="11"/>
      <c r="T62" s="12"/>
      <c r="U62" s="13"/>
    </row>
    <row r="63" spans="1:21">
      <c r="A63" s="24" t="s">
        <v>82</v>
      </c>
      <c r="B63" s="25" t="s">
        <v>83</v>
      </c>
      <c r="C63" s="25">
        <v>59</v>
      </c>
      <c r="D63" s="26" t="str">
        <f t="shared" si="0"/>
        <v>0x3B</v>
      </c>
      <c r="E63" s="24" t="s">
        <v>426</v>
      </c>
      <c r="F63" s="26" t="s">
        <v>233</v>
      </c>
      <c r="G63" s="24"/>
      <c r="H63" s="26"/>
      <c r="I63" s="24"/>
      <c r="J63" s="26"/>
      <c r="L63" s="35"/>
      <c r="M63" s="35" t="s">
        <v>327</v>
      </c>
      <c r="N63" s="46">
        <v>7</v>
      </c>
      <c r="O63" s="46">
        <v>3</v>
      </c>
      <c r="P63" s="35"/>
      <c r="Q63" s="46"/>
      <c r="R63" s="46"/>
      <c r="S63" s="35"/>
      <c r="T63" s="36"/>
      <c r="U63" s="37"/>
    </row>
    <row r="64" spans="1:21">
      <c r="A64" s="22" t="s">
        <v>84</v>
      </c>
      <c r="B64" s="7" t="s">
        <v>85</v>
      </c>
      <c r="C64" s="7">
        <v>60</v>
      </c>
      <c r="D64" s="23" t="str">
        <f t="shared" si="0"/>
        <v>0x3C</v>
      </c>
      <c r="E64" s="22" t="s">
        <v>427</v>
      </c>
      <c r="F64" s="23" t="s">
        <v>234</v>
      </c>
      <c r="G64" s="22"/>
      <c r="H64" s="23"/>
      <c r="I64" s="22"/>
      <c r="J64" s="23"/>
      <c r="L64" s="11"/>
      <c r="M64" s="11" t="s">
        <v>347</v>
      </c>
      <c r="N64" s="47">
        <v>2</v>
      </c>
      <c r="O64" s="47">
        <v>5</v>
      </c>
      <c r="P64" s="11"/>
      <c r="Q64" s="47"/>
      <c r="R64" s="47"/>
      <c r="S64" s="11"/>
      <c r="T64" s="12"/>
      <c r="U64" s="13"/>
    </row>
    <row r="65" spans="1:22">
      <c r="A65" s="24" t="s">
        <v>86</v>
      </c>
      <c r="B65" s="25" t="s">
        <v>87</v>
      </c>
      <c r="C65" s="25">
        <v>61</v>
      </c>
      <c r="D65" s="26" t="str">
        <f t="shared" si="0"/>
        <v>0x3D</v>
      </c>
      <c r="E65" s="24" t="s">
        <v>428</v>
      </c>
      <c r="F65" s="26" t="s">
        <v>235</v>
      </c>
      <c r="G65" s="24"/>
      <c r="H65" s="26"/>
      <c r="I65" s="24"/>
      <c r="J65" s="26"/>
      <c r="L65" s="35"/>
      <c r="M65" s="35">
        <v>7</v>
      </c>
      <c r="N65" s="46">
        <v>7</v>
      </c>
      <c r="O65" s="46">
        <v>0</v>
      </c>
      <c r="P65" s="35"/>
      <c r="Q65" s="46"/>
      <c r="R65" s="46"/>
      <c r="S65" s="35"/>
      <c r="T65" s="36"/>
      <c r="U65" s="37"/>
    </row>
    <row r="66" spans="1:22">
      <c r="A66" s="22" t="s">
        <v>88</v>
      </c>
      <c r="B66" s="7" t="s">
        <v>89</v>
      </c>
      <c r="C66" s="7">
        <v>62</v>
      </c>
      <c r="D66" s="23" t="str">
        <f t="shared" si="0"/>
        <v>0x3E</v>
      </c>
      <c r="E66" s="22" t="s">
        <v>429</v>
      </c>
      <c r="F66" s="23" t="s">
        <v>236</v>
      </c>
      <c r="G66" s="22"/>
      <c r="H66" s="23"/>
      <c r="I66" s="22"/>
      <c r="J66" s="23"/>
      <c r="L66" s="11"/>
      <c r="M66" s="11">
        <v>8</v>
      </c>
      <c r="N66" s="47">
        <v>0</v>
      </c>
      <c r="O66" s="47">
        <v>1</v>
      </c>
      <c r="P66" s="11"/>
      <c r="Q66" s="47"/>
      <c r="R66" s="47"/>
      <c r="S66" s="11"/>
      <c r="T66" s="12"/>
      <c r="U66" s="13"/>
    </row>
    <row r="67" spans="1:22">
      <c r="A67" s="24"/>
      <c r="B67" s="25"/>
      <c r="C67" s="25">
        <v>63</v>
      </c>
      <c r="D67" s="26" t="str">
        <f t="shared" si="0"/>
        <v>0x3F</v>
      </c>
      <c r="E67" s="24"/>
      <c r="F67" s="26"/>
      <c r="G67" s="24"/>
      <c r="H67" s="26"/>
      <c r="I67" s="24"/>
      <c r="J67" s="26"/>
      <c r="L67" s="35"/>
      <c r="M67" s="35"/>
      <c r="N67" s="46"/>
      <c r="O67" s="46"/>
      <c r="P67" s="35"/>
      <c r="Q67" s="46"/>
      <c r="R67" s="46"/>
      <c r="S67" s="35"/>
      <c r="T67" s="36"/>
      <c r="U67" s="37"/>
    </row>
    <row r="68" spans="1:22">
      <c r="A68" s="22"/>
      <c r="B68" s="7"/>
      <c r="C68" s="7">
        <v>64</v>
      </c>
      <c r="D68" s="23" t="str">
        <f t="shared" si="0"/>
        <v>0x40</v>
      </c>
      <c r="E68" s="22"/>
      <c r="F68" s="23"/>
      <c r="G68" s="22"/>
      <c r="H68" s="23"/>
      <c r="I68" s="22"/>
      <c r="J68" s="23"/>
      <c r="L68" s="11"/>
      <c r="M68" s="11"/>
      <c r="N68" s="47"/>
      <c r="O68" s="47"/>
      <c r="P68" s="11"/>
      <c r="Q68" s="47"/>
      <c r="R68" s="47"/>
      <c r="S68" s="11"/>
      <c r="T68" s="12"/>
      <c r="U68" s="13"/>
    </row>
    <row r="69" spans="1:22">
      <c r="A69" s="24" t="s">
        <v>90</v>
      </c>
      <c r="B69" s="25" t="s">
        <v>91</v>
      </c>
      <c r="C69" s="25">
        <v>65</v>
      </c>
      <c r="D69" s="26" t="str">
        <f t="shared" ref="D69:D132" si="1">"0x"&amp;DEC2HEX(C69,2)</f>
        <v>0x41</v>
      </c>
      <c r="E69" s="24" t="s">
        <v>430</v>
      </c>
      <c r="F69" s="26" t="s">
        <v>237</v>
      </c>
      <c r="G69" s="24" t="s">
        <v>27</v>
      </c>
      <c r="H69" s="26" t="s">
        <v>28</v>
      </c>
      <c r="I69" s="24" t="s">
        <v>118</v>
      </c>
      <c r="J69" s="26" t="s">
        <v>119</v>
      </c>
      <c r="L69" s="35" t="s">
        <v>655</v>
      </c>
      <c r="M69" s="35" t="s">
        <v>1221</v>
      </c>
      <c r="N69" s="46">
        <v>2</v>
      </c>
      <c r="O69" s="46">
        <v>2</v>
      </c>
      <c r="P69" s="35"/>
      <c r="Q69" s="46"/>
      <c r="R69" s="46"/>
      <c r="S69" s="52" t="s">
        <v>966</v>
      </c>
      <c r="T69" s="36" t="s">
        <v>678</v>
      </c>
      <c r="U69" s="37" t="s">
        <v>626</v>
      </c>
    </row>
    <row r="70" spans="1:22">
      <c r="A70" s="22" t="s">
        <v>92</v>
      </c>
      <c r="B70" s="7" t="s">
        <v>93</v>
      </c>
      <c r="C70" s="7">
        <v>66</v>
      </c>
      <c r="D70" s="23" t="str">
        <f t="shared" si="1"/>
        <v>0x42</v>
      </c>
      <c r="E70" s="22" t="s">
        <v>431</v>
      </c>
      <c r="F70" s="23" t="s">
        <v>238</v>
      </c>
      <c r="G70" s="22"/>
      <c r="H70" s="23"/>
      <c r="I70" s="22"/>
      <c r="J70" s="23"/>
      <c r="L70" s="11"/>
      <c r="M70" s="11" t="s">
        <v>342</v>
      </c>
      <c r="N70" s="47">
        <v>0</v>
      </c>
      <c r="O70" s="47">
        <v>4</v>
      </c>
      <c r="P70" s="11"/>
      <c r="Q70" s="47"/>
      <c r="R70" s="47"/>
      <c r="S70" s="11"/>
      <c r="T70" s="12"/>
      <c r="U70" s="13"/>
    </row>
    <row r="71" spans="1:22">
      <c r="A71" s="24" t="s">
        <v>94</v>
      </c>
      <c r="B71" s="25" t="s">
        <v>95</v>
      </c>
      <c r="C71" s="25">
        <v>67</v>
      </c>
      <c r="D71" s="26" t="str">
        <f t="shared" si="1"/>
        <v>0x43</v>
      </c>
      <c r="E71" s="24" t="s">
        <v>432</v>
      </c>
      <c r="F71" s="26" t="s">
        <v>239</v>
      </c>
      <c r="G71" s="24"/>
      <c r="H71" s="26"/>
      <c r="I71" s="24"/>
      <c r="J71" s="26"/>
      <c r="L71" s="35"/>
      <c r="M71" s="35" t="s">
        <v>328</v>
      </c>
      <c r="N71" s="46">
        <v>6</v>
      </c>
      <c r="O71" s="46">
        <v>3</v>
      </c>
      <c r="P71" s="35"/>
      <c r="Q71" s="46"/>
      <c r="R71" s="46"/>
      <c r="S71" s="35"/>
      <c r="T71" s="36"/>
      <c r="U71" s="37"/>
    </row>
    <row r="72" spans="1:22">
      <c r="A72" s="22" t="s">
        <v>96</v>
      </c>
      <c r="B72" s="7" t="s">
        <v>97</v>
      </c>
      <c r="C72" s="7">
        <v>68</v>
      </c>
      <c r="D72" s="23" t="str">
        <f t="shared" si="1"/>
        <v>0x44</v>
      </c>
      <c r="E72" s="22" t="s">
        <v>433</v>
      </c>
      <c r="F72" s="23" t="s">
        <v>240</v>
      </c>
      <c r="G72" s="22"/>
      <c r="H72" s="23"/>
      <c r="I72" s="22"/>
      <c r="J72" s="23"/>
      <c r="L72" s="11"/>
      <c r="M72" s="11" t="s">
        <v>338</v>
      </c>
      <c r="N72" s="47">
        <v>4</v>
      </c>
      <c r="O72" s="47">
        <v>4</v>
      </c>
      <c r="P72" s="11"/>
      <c r="Q72" s="47"/>
      <c r="R72" s="47"/>
      <c r="S72" s="11"/>
      <c r="T72" s="12"/>
      <c r="U72" s="13"/>
    </row>
    <row r="73" spans="1:22">
      <c r="A73" s="24" t="s">
        <v>98</v>
      </c>
      <c r="B73" s="25" t="s">
        <v>99</v>
      </c>
      <c r="C73" s="25">
        <v>69</v>
      </c>
      <c r="D73" s="26" t="str">
        <f t="shared" si="1"/>
        <v>0x45</v>
      </c>
      <c r="E73" s="24" t="s">
        <v>434</v>
      </c>
      <c r="F73" s="26" t="s">
        <v>241</v>
      </c>
      <c r="G73" s="24"/>
      <c r="H73" s="26"/>
      <c r="I73" s="24"/>
      <c r="J73" s="26"/>
      <c r="L73" s="35"/>
      <c r="M73" s="35" t="s">
        <v>623</v>
      </c>
      <c r="N73" s="46">
        <v>0</v>
      </c>
      <c r="O73" s="46">
        <v>0</v>
      </c>
      <c r="P73" s="35"/>
      <c r="Q73" s="46"/>
      <c r="R73" s="46"/>
      <c r="S73" s="35"/>
      <c r="T73" s="36"/>
      <c r="U73" s="37"/>
    </row>
    <row r="74" spans="1:22">
      <c r="A74" s="22" t="s">
        <v>100</v>
      </c>
      <c r="B74" s="7" t="s">
        <v>101</v>
      </c>
      <c r="C74" s="7">
        <v>70</v>
      </c>
      <c r="D74" s="23" t="str">
        <f t="shared" si="1"/>
        <v>0x46</v>
      </c>
      <c r="E74" s="22" t="s">
        <v>435</v>
      </c>
      <c r="F74" s="23" t="s">
        <v>242</v>
      </c>
      <c r="G74" s="22"/>
      <c r="H74" s="23"/>
      <c r="I74" s="22"/>
      <c r="J74" s="23"/>
      <c r="L74" s="11"/>
      <c r="M74" s="11">
        <v>9</v>
      </c>
      <c r="N74" s="47">
        <v>1</v>
      </c>
      <c r="O74" s="47">
        <v>1</v>
      </c>
      <c r="P74" s="11"/>
      <c r="Q74" s="47"/>
      <c r="R74" s="47"/>
      <c r="S74" s="11"/>
      <c r="T74" s="12"/>
      <c r="U74" s="13"/>
    </row>
    <row r="75" spans="1:22">
      <c r="A75" s="24"/>
      <c r="B75" s="25"/>
      <c r="C75" s="25">
        <v>71</v>
      </c>
      <c r="D75" s="26" t="str">
        <f t="shared" si="1"/>
        <v>0x47</v>
      </c>
      <c r="E75" s="24"/>
      <c r="F75" s="26"/>
      <c r="G75" s="24"/>
      <c r="H75" s="26"/>
      <c r="I75" s="24"/>
      <c r="J75" s="26"/>
      <c r="L75" s="35"/>
      <c r="M75" s="35"/>
      <c r="N75" s="46"/>
      <c r="O75" s="46"/>
      <c r="P75" s="35"/>
      <c r="Q75" s="46"/>
      <c r="R75" s="46"/>
      <c r="S75" s="35"/>
      <c r="T75" s="36"/>
      <c r="U75" s="37"/>
    </row>
    <row r="76" spans="1:22">
      <c r="A76" s="22"/>
      <c r="B76" s="7"/>
      <c r="C76" s="7">
        <v>72</v>
      </c>
      <c r="D76" s="23" t="str">
        <f t="shared" si="1"/>
        <v>0x48</v>
      </c>
      <c r="E76" s="22"/>
      <c r="F76" s="23"/>
      <c r="G76" s="22"/>
      <c r="H76" s="23"/>
      <c r="I76" s="22"/>
      <c r="J76" s="23"/>
      <c r="L76" s="11"/>
      <c r="M76" s="11"/>
      <c r="N76" s="47"/>
      <c r="O76" s="47"/>
      <c r="P76" s="11"/>
      <c r="Q76" s="47"/>
      <c r="R76" s="47"/>
      <c r="S76" s="11"/>
      <c r="T76" s="12"/>
      <c r="U76" s="13"/>
    </row>
    <row r="77" spans="1:22">
      <c r="A77" s="24" t="s">
        <v>102</v>
      </c>
      <c r="B77" s="25" t="s">
        <v>103</v>
      </c>
      <c r="C77" s="25">
        <v>73</v>
      </c>
      <c r="D77" s="26" t="str">
        <f t="shared" si="1"/>
        <v>0x49</v>
      </c>
      <c r="E77" s="24" t="s">
        <v>436</v>
      </c>
      <c r="F77" s="26" t="s">
        <v>243</v>
      </c>
      <c r="G77" s="24" t="s">
        <v>27</v>
      </c>
      <c r="H77" s="26" t="s">
        <v>28</v>
      </c>
      <c r="I77" s="24" t="s">
        <v>118</v>
      </c>
      <c r="J77" s="26" t="s">
        <v>119</v>
      </c>
      <c r="L77" s="35" t="s">
        <v>655</v>
      </c>
      <c r="M77" s="35" t="s">
        <v>1223</v>
      </c>
      <c r="N77" s="46">
        <v>3</v>
      </c>
      <c r="O77" s="46">
        <v>2</v>
      </c>
      <c r="P77" s="35"/>
      <c r="Q77" s="46"/>
      <c r="R77" s="46"/>
      <c r="S77" s="35" t="s">
        <v>668</v>
      </c>
      <c r="T77" s="36">
        <v>5</v>
      </c>
      <c r="U77" s="37">
        <v>2</v>
      </c>
      <c r="V77" t="s">
        <v>1220</v>
      </c>
    </row>
    <row r="78" spans="1:22">
      <c r="A78" s="22" t="s">
        <v>104</v>
      </c>
      <c r="B78" s="7" t="s">
        <v>624</v>
      </c>
      <c r="C78" s="7">
        <v>74</v>
      </c>
      <c r="D78" s="23" t="str">
        <f t="shared" si="1"/>
        <v>0x4A</v>
      </c>
      <c r="E78" s="115" t="s">
        <v>437</v>
      </c>
      <c r="F78" s="23" t="s">
        <v>314</v>
      </c>
      <c r="G78" s="22" t="s">
        <v>27</v>
      </c>
      <c r="H78" s="23" t="s">
        <v>28</v>
      </c>
      <c r="I78" s="22" t="s">
        <v>118</v>
      </c>
      <c r="J78" s="23" t="s">
        <v>119</v>
      </c>
      <c r="L78" s="11" t="s">
        <v>655</v>
      </c>
      <c r="M78" s="11" t="s">
        <v>1082</v>
      </c>
      <c r="N78" s="47" t="s">
        <v>664</v>
      </c>
      <c r="O78" s="47" t="s">
        <v>626</v>
      </c>
      <c r="P78" s="11"/>
      <c r="Q78" s="47"/>
      <c r="R78" s="47"/>
      <c r="S78" s="11" t="s">
        <v>1083</v>
      </c>
      <c r="T78" s="47" t="s">
        <v>1209</v>
      </c>
      <c r="U78" s="13">
        <v>2</v>
      </c>
      <c r="V78" t="s">
        <v>1220</v>
      </c>
    </row>
    <row r="79" spans="1:22">
      <c r="A79" s="24" t="s">
        <v>106</v>
      </c>
      <c r="B79" s="25" t="s">
        <v>107</v>
      </c>
      <c r="C79" s="25">
        <v>75</v>
      </c>
      <c r="D79" s="26" t="str">
        <f t="shared" si="1"/>
        <v>0x4B</v>
      </c>
      <c r="E79" s="24" t="s">
        <v>438</v>
      </c>
      <c r="F79" s="26" t="s">
        <v>245</v>
      </c>
      <c r="G79" s="24"/>
      <c r="H79" s="26"/>
      <c r="I79" s="24"/>
      <c r="J79" s="26"/>
      <c r="L79" s="35"/>
      <c r="M79" s="35" t="s">
        <v>341</v>
      </c>
      <c r="N79" s="46">
        <v>1</v>
      </c>
      <c r="O79" s="46">
        <v>4</v>
      </c>
      <c r="P79" s="35"/>
      <c r="Q79" s="46"/>
      <c r="R79" s="46"/>
      <c r="S79" s="35"/>
      <c r="T79" s="36"/>
      <c r="U79" s="37"/>
    </row>
    <row r="80" spans="1:22">
      <c r="A80" s="22" t="s">
        <v>108</v>
      </c>
      <c r="B80" s="7" t="s">
        <v>315</v>
      </c>
      <c r="C80" s="7">
        <v>76</v>
      </c>
      <c r="D80" s="23" t="str">
        <f t="shared" si="1"/>
        <v>0x4C</v>
      </c>
      <c r="E80" s="22" t="s">
        <v>439</v>
      </c>
      <c r="F80" s="23" t="s">
        <v>316</v>
      </c>
      <c r="G80" s="22"/>
      <c r="H80" s="23"/>
      <c r="I80" s="22"/>
      <c r="J80" s="23"/>
      <c r="L80" s="11"/>
      <c r="M80" s="11" t="s">
        <v>323</v>
      </c>
      <c r="N80" s="47">
        <v>7</v>
      </c>
      <c r="O80" s="47">
        <v>1</v>
      </c>
      <c r="P80" s="11"/>
      <c r="Q80" s="47"/>
      <c r="R80" s="47"/>
      <c r="S80" s="11"/>
      <c r="T80" s="12"/>
      <c r="U80" s="13"/>
    </row>
    <row r="81" spans="1:21">
      <c r="A81" s="24" t="s">
        <v>109</v>
      </c>
      <c r="B81" s="25" t="s">
        <v>110</v>
      </c>
      <c r="C81" s="25">
        <v>77</v>
      </c>
      <c r="D81" s="26" t="str">
        <f t="shared" si="1"/>
        <v>0x4D</v>
      </c>
      <c r="E81" s="24" t="s">
        <v>440</v>
      </c>
      <c r="F81" s="26" t="s">
        <v>246</v>
      </c>
      <c r="G81" s="24"/>
      <c r="H81" s="26"/>
      <c r="I81" s="24"/>
      <c r="J81" s="26"/>
      <c r="L81" s="35"/>
      <c r="M81" s="35" t="s">
        <v>337</v>
      </c>
      <c r="N81" s="46">
        <v>5</v>
      </c>
      <c r="O81" s="46">
        <v>4</v>
      </c>
      <c r="P81" s="35"/>
      <c r="Q81" s="46"/>
      <c r="R81" s="46"/>
      <c r="S81" s="35"/>
      <c r="T81" s="36"/>
      <c r="U81" s="37"/>
    </row>
    <row r="82" spans="1:21">
      <c r="A82" s="22" t="s">
        <v>111</v>
      </c>
      <c r="B82" s="7" t="s">
        <v>637</v>
      </c>
      <c r="C82" s="7">
        <v>78</v>
      </c>
      <c r="D82" s="23" t="str">
        <f t="shared" si="1"/>
        <v>0x4E</v>
      </c>
      <c r="E82" s="22" t="s">
        <v>441</v>
      </c>
      <c r="F82" s="23" t="s">
        <v>638</v>
      </c>
      <c r="G82" s="22"/>
      <c r="H82" s="23"/>
      <c r="I82" s="22"/>
      <c r="J82" s="23"/>
      <c r="L82" s="11"/>
      <c r="M82" s="53" t="s">
        <v>1224</v>
      </c>
      <c r="N82" s="47">
        <v>2</v>
      </c>
      <c r="O82" s="47">
        <v>1</v>
      </c>
      <c r="P82" s="11"/>
      <c r="Q82" s="47"/>
      <c r="R82" s="47"/>
      <c r="S82" s="11"/>
      <c r="T82" s="12"/>
      <c r="U82" s="13"/>
    </row>
    <row r="83" spans="1:21">
      <c r="A83" s="24"/>
      <c r="B83" s="25"/>
      <c r="C83" s="25">
        <v>79</v>
      </c>
      <c r="D83" s="26" t="str">
        <f t="shared" si="1"/>
        <v>0x4F</v>
      </c>
      <c r="E83" s="24"/>
      <c r="F83" s="26"/>
      <c r="G83" s="24"/>
      <c r="H83" s="26"/>
      <c r="I83" s="24"/>
      <c r="J83" s="26"/>
      <c r="L83" s="35"/>
      <c r="M83" s="35"/>
      <c r="N83" s="46"/>
      <c r="O83" s="46"/>
      <c r="P83" s="35"/>
      <c r="Q83" s="46"/>
      <c r="R83" s="46"/>
      <c r="S83" s="35"/>
      <c r="T83" s="36"/>
      <c r="U83" s="37"/>
    </row>
    <row r="84" spans="1:21">
      <c r="A84" s="22"/>
      <c r="B84" s="7"/>
      <c r="C84" s="7">
        <v>80</v>
      </c>
      <c r="D84" s="23" t="str">
        <f t="shared" si="1"/>
        <v>0x50</v>
      </c>
      <c r="E84" s="22"/>
      <c r="F84" s="23"/>
      <c r="G84" s="22"/>
      <c r="H84" s="23"/>
      <c r="I84" s="22"/>
      <c r="J84" s="23"/>
      <c r="L84" s="11"/>
      <c r="M84" s="11"/>
      <c r="N84" s="47"/>
      <c r="O84" s="47"/>
      <c r="P84" s="11"/>
      <c r="Q84" s="47"/>
      <c r="R84" s="47"/>
      <c r="S84" s="11"/>
      <c r="T84" s="12"/>
      <c r="U84" s="13"/>
    </row>
    <row r="85" spans="1:21">
      <c r="A85" s="24" t="s">
        <v>317</v>
      </c>
      <c r="B85" s="25" t="s">
        <v>105</v>
      </c>
      <c r="C85" s="25">
        <v>81</v>
      </c>
      <c r="D85" s="26" t="str">
        <f t="shared" si="1"/>
        <v>0x51</v>
      </c>
      <c r="E85" s="24" t="s">
        <v>692</v>
      </c>
      <c r="F85" s="26" t="s">
        <v>244</v>
      </c>
      <c r="G85" s="24"/>
      <c r="H85" s="26"/>
      <c r="I85" s="24"/>
      <c r="J85" s="26"/>
      <c r="L85" s="35"/>
      <c r="M85" s="35" t="s">
        <v>621</v>
      </c>
      <c r="N85" s="46">
        <v>4</v>
      </c>
      <c r="O85" s="46">
        <v>2</v>
      </c>
      <c r="P85" s="35"/>
      <c r="Q85" s="46"/>
      <c r="R85" s="46"/>
      <c r="S85" s="35"/>
      <c r="T85" s="36"/>
      <c r="U85" s="37"/>
    </row>
    <row r="86" spans="1:21">
      <c r="A86" s="22" t="s">
        <v>112</v>
      </c>
      <c r="B86" s="7" t="s">
        <v>634</v>
      </c>
      <c r="C86" s="7">
        <v>82</v>
      </c>
      <c r="D86" s="23" t="str">
        <f t="shared" si="1"/>
        <v>0x52</v>
      </c>
      <c r="E86" s="22" t="s">
        <v>442</v>
      </c>
      <c r="F86" s="23" t="s">
        <v>635</v>
      </c>
      <c r="G86" s="22"/>
      <c r="H86" s="23"/>
      <c r="I86" s="22"/>
      <c r="J86" s="23"/>
      <c r="L86" s="11"/>
      <c r="M86" s="11" t="s">
        <v>636</v>
      </c>
      <c r="N86" s="47" t="s">
        <v>965</v>
      </c>
      <c r="O86" s="47" t="s">
        <v>1030</v>
      </c>
      <c r="P86" s="11"/>
      <c r="Q86" s="47"/>
      <c r="R86" s="47"/>
      <c r="S86" s="11"/>
      <c r="T86" s="12"/>
      <c r="U86" s="13"/>
    </row>
    <row r="87" spans="1:21">
      <c r="A87" s="24"/>
      <c r="B87" s="25"/>
      <c r="C87" s="25">
        <v>83</v>
      </c>
      <c r="D87" s="26" t="str">
        <f t="shared" si="1"/>
        <v>0x53</v>
      </c>
      <c r="E87" s="24"/>
      <c r="F87" s="26"/>
      <c r="G87" s="24"/>
      <c r="H87" s="26"/>
      <c r="I87" s="24"/>
      <c r="J87" s="26"/>
      <c r="L87" s="35"/>
      <c r="M87" s="35"/>
      <c r="N87" s="46"/>
      <c r="O87" s="46"/>
      <c r="P87" s="35"/>
      <c r="Q87" s="46"/>
      <c r="R87" s="46"/>
      <c r="S87" s="35"/>
      <c r="T87" s="36"/>
      <c r="U87" s="37"/>
    </row>
    <row r="88" spans="1:21">
      <c r="A88" s="22" t="s">
        <v>113</v>
      </c>
      <c r="B88" s="7" t="s">
        <v>639</v>
      </c>
      <c r="C88" s="7">
        <v>84</v>
      </c>
      <c r="D88" s="23" t="str">
        <f t="shared" si="1"/>
        <v>0x54</v>
      </c>
      <c r="E88" s="22" t="s">
        <v>443</v>
      </c>
      <c r="F88" s="23" t="s">
        <v>640</v>
      </c>
      <c r="G88" s="22"/>
      <c r="H88" s="23"/>
      <c r="I88" s="22"/>
      <c r="J88" s="23"/>
      <c r="L88" s="11"/>
      <c r="M88" s="11" t="s">
        <v>632</v>
      </c>
      <c r="N88" s="47">
        <v>5</v>
      </c>
      <c r="O88" s="47">
        <v>1</v>
      </c>
      <c r="P88" s="11"/>
      <c r="Q88" s="47"/>
      <c r="R88" s="47"/>
      <c r="S88" s="11"/>
      <c r="T88" s="12"/>
      <c r="U88" s="13"/>
    </row>
    <row r="89" spans="1:21">
      <c r="A89" s="24" t="s">
        <v>115</v>
      </c>
      <c r="B89" s="25" t="s">
        <v>318</v>
      </c>
      <c r="C89" s="25">
        <v>85</v>
      </c>
      <c r="D89" s="26" t="str">
        <f t="shared" si="1"/>
        <v>0x55</v>
      </c>
      <c r="E89" s="24" t="s">
        <v>444</v>
      </c>
      <c r="F89" s="26" t="s">
        <v>319</v>
      </c>
      <c r="G89" s="24"/>
      <c r="H89" s="26"/>
      <c r="I89" s="24"/>
      <c r="J89" s="26"/>
      <c r="L89" s="35"/>
      <c r="M89" s="35" t="s">
        <v>628</v>
      </c>
      <c r="N89" s="46">
        <v>3</v>
      </c>
      <c r="O89" s="46">
        <v>1</v>
      </c>
      <c r="P89" s="35"/>
      <c r="Q89" s="46"/>
      <c r="R89" s="46"/>
      <c r="S89" s="35"/>
      <c r="T89" s="36"/>
      <c r="U89" s="37"/>
    </row>
    <row r="90" spans="1:21">
      <c r="A90" s="22"/>
      <c r="B90" s="7"/>
      <c r="C90" s="7">
        <v>86</v>
      </c>
      <c r="D90" s="23" t="str">
        <f t="shared" si="1"/>
        <v>0x56</v>
      </c>
      <c r="E90" s="22"/>
      <c r="F90" s="23"/>
      <c r="G90" s="22"/>
      <c r="H90" s="23"/>
      <c r="I90" s="22"/>
      <c r="J90" s="23"/>
      <c r="L90" s="11"/>
      <c r="M90" s="11"/>
      <c r="N90" s="47"/>
      <c r="O90" s="47"/>
      <c r="P90" s="11"/>
      <c r="Q90" s="47"/>
      <c r="R90" s="47"/>
      <c r="S90" s="11"/>
      <c r="T90" s="12"/>
      <c r="U90" s="13"/>
    </row>
    <row r="91" spans="1:21">
      <c r="A91" s="24"/>
      <c r="B91" s="25"/>
      <c r="C91" s="25">
        <v>87</v>
      </c>
      <c r="D91" s="26" t="str">
        <f t="shared" si="1"/>
        <v>0x57</v>
      </c>
      <c r="E91" s="24"/>
      <c r="F91" s="26"/>
      <c r="G91" s="24"/>
      <c r="H91" s="26"/>
      <c r="I91" s="24"/>
      <c r="J91" s="26"/>
      <c r="L91" s="35"/>
      <c r="M91" s="35"/>
      <c r="N91" s="46"/>
      <c r="O91" s="46"/>
      <c r="P91" s="35"/>
      <c r="Q91" s="46"/>
      <c r="R91" s="46"/>
      <c r="S91" s="35"/>
      <c r="T91" s="36"/>
      <c r="U91" s="37"/>
    </row>
    <row r="92" spans="1:21">
      <c r="A92" s="22" t="s">
        <v>116</v>
      </c>
      <c r="B92" s="7" t="s">
        <v>117</v>
      </c>
      <c r="C92" s="7">
        <v>88</v>
      </c>
      <c r="D92" s="23" t="str">
        <f t="shared" si="1"/>
        <v>0x58</v>
      </c>
      <c r="E92" s="22" t="s">
        <v>445</v>
      </c>
      <c r="F92" s="23" t="s">
        <v>248</v>
      </c>
      <c r="G92" s="22"/>
      <c r="H92" s="23"/>
      <c r="I92" s="22"/>
      <c r="J92" s="23"/>
      <c r="L92" s="11"/>
      <c r="M92" s="11" t="s">
        <v>362</v>
      </c>
      <c r="N92" s="47">
        <v>3</v>
      </c>
      <c r="O92" s="47">
        <v>6</v>
      </c>
      <c r="P92" s="11"/>
      <c r="Q92" s="47"/>
      <c r="R92" s="47"/>
      <c r="S92" s="11"/>
      <c r="T92" s="12"/>
      <c r="U92" s="13"/>
    </row>
    <row r="93" spans="1:21">
      <c r="A93" s="24" t="s">
        <v>118</v>
      </c>
      <c r="B93" s="25" t="s">
        <v>119</v>
      </c>
      <c r="C93" s="25">
        <v>89</v>
      </c>
      <c r="D93" s="26" t="str">
        <f t="shared" si="1"/>
        <v>0x59</v>
      </c>
      <c r="E93" s="24" t="s">
        <v>446</v>
      </c>
      <c r="F93" s="26" t="s">
        <v>249</v>
      </c>
      <c r="G93" s="24"/>
      <c r="H93" s="26"/>
      <c r="I93" s="24"/>
      <c r="J93" s="26"/>
      <c r="L93" s="35"/>
      <c r="M93" s="35" t="s">
        <v>365</v>
      </c>
      <c r="N93" s="46">
        <v>0</v>
      </c>
      <c r="O93" s="46">
        <v>6</v>
      </c>
      <c r="P93" s="35"/>
      <c r="Q93" s="46"/>
      <c r="R93" s="46"/>
      <c r="S93" s="35"/>
      <c r="T93" s="36"/>
      <c r="U93" s="37"/>
    </row>
    <row r="94" spans="1:21">
      <c r="A94" s="22" t="s">
        <v>120</v>
      </c>
      <c r="B94" s="7" t="s">
        <v>121</v>
      </c>
      <c r="C94" s="7">
        <v>90</v>
      </c>
      <c r="D94" s="23" t="str">
        <f t="shared" si="1"/>
        <v>0x5A</v>
      </c>
      <c r="E94" s="22" t="s">
        <v>447</v>
      </c>
      <c r="F94" s="23" t="s">
        <v>250</v>
      </c>
      <c r="G94" s="22"/>
      <c r="H94" s="23"/>
      <c r="I94" s="22"/>
      <c r="J94" s="23"/>
      <c r="L94" s="11"/>
      <c r="M94" s="11" t="s">
        <v>366</v>
      </c>
      <c r="N94" s="47">
        <v>7</v>
      </c>
      <c r="O94" s="47">
        <v>7</v>
      </c>
      <c r="P94" s="11"/>
      <c r="Q94" s="47"/>
      <c r="R94" s="47"/>
      <c r="S94" s="11"/>
      <c r="T94" s="12"/>
      <c r="U94" s="13"/>
    </row>
    <row r="95" spans="1:21">
      <c r="A95" s="24" t="s">
        <v>122</v>
      </c>
      <c r="B95" s="25" t="s">
        <v>114</v>
      </c>
      <c r="C95" s="25">
        <v>91</v>
      </c>
      <c r="D95" s="26" t="str">
        <f t="shared" si="1"/>
        <v>0x5B</v>
      </c>
      <c r="E95" s="24" t="s">
        <v>448</v>
      </c>
      <c r="F95" s="26" t="s">
        <v>247</v>
      </c>
      <c r="G95" s="24" t="s">
        <v>27</v>
      </c>
      <c r="H95" s="26" t="s">
        <v>28</v>
      </c>
      <c r="I95" s="24" t="s">
        <v>118</v>
      </c>
      <c r="J95" s="26" t="s">
        <v>119</v>
      </c>
      <c r="L95" s="35" t="s">
        <v>655</v>
      </c>
      <c r="M95" s="35" t="s">
        <v>627</v>
      </c>
      <c r="N95" s="46" t="s">
        <v>1208</v>
      </c>
      <c r="O95" s="46" t="s">
        <v>1030</v>
      </c>
      <c r="P95" s="35"/>
      <c r="Q95" s="46"/>
      <c r="R95" s="46"/>
      <c r="S95" s="35" t="s">
        <v>650</v>
      </c>
      <c r="T95" s="36" t="s">
        <v>666</v>
      </c>
      <c r="U95" s="37" t="s">
        <v>652</v>
      </c>
    </row>
    <row r="96" spans="1:21">
      <c r="A96" s="22"/>
      <c r="B96" s="7"/>
      <c r="C96" s="7">
        <v>92</v>
      </c>
      <c r="D96" s="23" t="str">
        <f t="shared" si="1"/>
        <v>0x5C</v>
      </c>
      <c r="E96" s="22"/>
      <c r="F96" s="23"/>
      <c r="G96" s="22"/>
      <c r="H96" s="23"/>
      <c r="I96" s="22"/>
      <c r="J96" s="23"/>
      <c r="L96" s="11"/>
      <c r="M96" s="11"/>
      <c r="N96" s="47"/>
      <c r="O96" s="47"/>
      <c r="P96" s="11"/>
      <c r="Q96" s="47"/>
      <c r="R96" s="47"/>
      <c r="S96" s="11"/>
      <c r="T96" s="12"/>
      <c r="U96" s="13"/>
    </row>
    <row r="97" spans="1:22">
      <c r="A97" s="24" t="s">
        <v>124</v>
      </c>
      <c r="B97" s="25" t="s">
        <v>123</v>
      </c>
      <c r="C97" s="25">
        <v>93</v>
      </c>
      <c r="D97" s="26" t="str">
        <f t="shared" si="1"/>
        <v>0x5D</v>
      </c>
      <c r="E97" s="24" t="s">
        <v>449</v>
      </c>
      <c r="F97" s="26" t="s">
        <v>251</v>
      </c>
      <c r="G97" s="24" t="s">
        <v>27</v>
      </c>
      <c r="H97" s="26" t="s">
        <v>28</v>
      </c>
      <c r="I97" s="24" t="s">
        <v>118</v>
      </c>
      <c r="J97" s="26" t="s">
        <v>119</v>
      </c>
      <c r="L97" s="35" t="s">
        <v>655</v>
      </c>
      <c r="M97" s="35" t="s">
        <v>629</v>
      </c>
      <c r="N97" s="46" t="s">
        <v>660</v>
      </c>
      <c r="O97" s="46" t="s">
        <v>626</v>
      </c>
      <c r="P97" s="35"/>
      <c r="Q97" s="46"/>
      <c r="R97" s="46"/>
      <c r="S97" s="35" t="s">
        <v>651</v>
      </c>
      <c r="T97" s="36" t="s">
        <v>1200</v>
      </c>
      <c r="U97" s="37" t="s">
        <v>1201</v>
      </c>
    </row>
    <row r="98" spans="1:22">
      <c r="A98" s="22"/>
      <c r="B98" s="7"/>
      <c r="C98" s="7">
        <v>94</v>
      </c>
      <c r="D98" s="23" t="str">
        <f t="shared" si="1"/>
        <v>0x5E</v>
      </c>
      <c r="E98" s="22"/>
      <c r="F98" s="23"/>
      <c r="G98" s="22"/>
      <c r="H98" s="23"/>
      <c r="I98" s="22"/>
      <c r="J98" s="23"/>
      <c r="L98" s="11"/>
      <c r="M98" s="11"/>
      <c r="N98" s="47"/>
      <c r="O98" s="47"/>
      <c r="P98" s="11"/>
      <c r="Q98" s="47"/>
      <c r="R98" s="47"/>
      <c r="S98" s="11"/>
      <c r="T98" s="12"/>
      <c r="U98" s="13"/>
    </row>
    <row r="99" spans="1:22">
      <c r="A99" s="24"/>
      <c r="B99" s="25"/>
      <c r="C99" s="25">
        <v>95</v>
      </c>
      <c r="D99" s="26" t="str">
        <f t="shared" si="1"/>
        <v>0x5F</v>
      </c>
      <c r="E99" s="24"/>
      <c r="F99" s="26"/>
      <c r="G99" s="24"/>
      <c r="H99" s="26"/>
      <c r="I99" s="24"/>
      <c r="J99" s="26"/>
      <c r="L99" s="35"/>
      <c r="M99" s="35"/>
      <c r="N99" s="46"/>
      <c r="O99" s="46"/>
      <c r="P99" s="35"/>
      <c r="Q99" s="46"/>
      <c r="R99" s="46"/>
      <c r="S99" s="35"/>
      <c r="T99" s="36"/>
      <c r="U99" s="37"/>
    </row>
    <row r="100" spans="1:22">
      <c r="A100" s="22"/>
      <c r="B100" s="7"/>
      <c r="C100" s="7">
        <v>96</v>
      </c>
      <c r="D100" s="23" t="str">
        <f t="shared" si="1"/>
        <v>0x60</v>
      </c>
      <c r="E100" s="22"/>
      <c r="F100" s="23"/>
      <c r="G100" s="22"/>
      <c r="H100" s="23"/>
      <c r="I100" s="22"/>
      <c r="J100" s="23"/>
      <c r="L100" s="11"/>
      <c r="M100" s="11"/>
      <c r="N100" s="47"/>
      <c r="O100" s="47"/>
      <c r="P100" s="11"/>
      <c r="Q100" s="47"/>
      <c r="R100" s="47"/>
      <c r="S100" s="11"/>
      <c r="T100" s="12"/>
      <c r="U100" s="13"/>
    </row>
    <row r="101" spans="1:22">
      <c r="A101" s="24" t="s">
        <v>667</v>
      </c>
      <c r="B101" s="25" t="s">
        <v>125</v>
      </c>
      <c r="C101" s="25">
        <v>97</v>
      </c>
      <c r="D101" s="26" t="str">
        <f t="shared" si="1"/>
        <v>0x61</v>
      </c>
      <c r="E101" s="24" t="s">
        <v>1040</v>
      </c>
      <c r="F101" s="26" t="s">
        <v>252</v>
      </c>
      <c r="G101" s="24" t="s">
        <v>27</v>
      </c>
      <c r="H101" s="26" t="s">
        <v>28</v>
      </c>
      <c r="I101" s="24" t="s">
        <v>118</v>
      </c>
      <c r="J101" s="26" t="s">
        <v>119</v>
      </c>
      <c r="L101" s="35" t="s">
        <v>655</v>
      </c>
      <c r="M101" s="35" t="s">
        <v>630</v>
      </c>
      <c r="N101" s="46">
        <v>4</v>
      </c>
      <c r="O101" s="46">
        <v>1</v>
      </c>
      <c r="P101" s="35"/>
      <c r="Q101" s="46"/>
      <c r="R101" s="46"/>
      <c r="S101" s="35" t="s">
        <v>1218</v>
      </c>
      <c r="T101" s="36" t="s">
        <v>1219</v>
      </c>
      <c r="U101" s="37" t="s">
        <v>626</v>
      </c>
      <c r="V101" t="s">
        <v>658</v>
      </c>
    </row>
    <row r="102" spans="1:22">
      <c r="A102" s="22"/>
      <c r="B102" s="7"/>
      <c r="C102" s="7">
        <v>98</v>
      </c>
      <c r="D102" s="23" t="str">
        <f t="shared" si="1"/>
        <v>0x62</v>
      </c>
      <c r="E102" s="22"/>
      <c r="F102" s="23"/>
      <c r="G102" s="22"/>
      <c r="H102" s="23"/>
      <c r="I102" s="22"/>
      <c r="J102" s="23"/>
      <c r="L102" s="11"/>
      <c r="M102" s="11"/>
      <c r="N102" s="47"/>
      <c r="O102" s="47"/>
      <c r="P102" s="11"/>
      <c r="Q102" s="47"/>
      <c r="R102" s="47"/>
      <c r="S102" s="11"/>
      <c r="T102" s="12"/>
      <c r="U102" s="13"/>
    </row>
    <row r="103" spans="1:22">
      <c r="A103" s="24"/>
      <c r="B103" s="25"/>
      <c r="C103" s="25">
        <v>99</v>
      </c>
      <c r="D103" s="26" t="str">
        <f t="shared" si="1"/>
        <v>0x63</v>
      </c>
      <c r="E103" s="24"/>
      <c r="F103" s="26"/>
      <c r="G103" s="24"/>
      <c r="H103" s="26"/>
      <c r="I103" s="24"/>
      <c r="J103" s="26"/>
      <c r="L103" s="35"/>
      <c r="M103" s="35"/>
      <c r="N103" s="46"/>
      <c r="O103" s="46"/>
      <c r="P103" s="35"/>
      <c r="Q103" s="46"/>
      <c r="R103" s="46"/>
      <c r="S103" s="35"/>
      <c r="T103" s="36"/>
      <c r="U103" s="37"/>
    </row>
    <row r="104" spans="1:22">
      <c r="A104" s="22"/>
      <c r="B104" s="7"/>
      <c r="C104" s="7">
        <v>100</v>
      </c>
      <c r="D104" s="23" t="str">
        <f t="shared" si="1"/>
        <v>0x64</v>
      </c>
      <c r="E104" s="22"/>
      <c r="F104" s="23"/>
      <c r="G104" s="22"/>
      <c r="H104" s="23"/>
      <c r="I104" s="22"/>
      <c r="J104" s="23"/>
      <c r="L104" s="11"/>
      <c r="M104" s="11"/>
      <c r="N104" s="47"/>
      <c r="O104" s="47"/>
      <c r="P104" s="11"/>
      <c r="Q104" s="47"/>
      <c r="R104" s="47"/>
      <c r="S104" s="11"/>
      <c r="T104" s="12"/>
      <c r="U104" s="13"/>
    </row>
    <row r="105" spans="1:22">
      <c r="A105" s="24"/>
      <c r="B105" s="25"/>
      <c r="C105" s="25">
        <v>101</v>
      </c>
      <c r="D105" s="26" t="str">
        <f t="shared" si="1"/>
        <v>0x65</v>
      </c>
      <c r="E105" s="24"/>
      <c r="F105" s="26"/>
      <c r="G105" s="24"/>
      <c r="H105" s="26"/>
      <c r="I105" s="24"/>
      <c r="J105" s="26"/>
      <c r="L105" s="35"/>
      <c r="M105" s="35"/>
      <c r="N105" s="46"/>
      <c r="O105" s="46"/>
      <c r="P105" s="35"/>
      <c r="Q105" s="46"/>
      <c r="R105" s="46"/>
      <c r="S105" s="35"/>
      <c r="T105" s="36"/>
      <c r="U105" s="37"/>
    </row>
    <row r="106" spans="1:22">
      <c r="A106" s="22" t="s">
        <v>126</v>
      </c>
      <c r="B106" s="7" t="s">
        <v>127</v>
      </c>
      <c r="C106" s="7">
        <v>102</v>
      </c>
      <c r="D106" s="23" t="str">
        <f t="shared" si="1"/>
        <v>0x66</v>
      </c>
      <c r="E106" s="22" t="s">
        <v>450</v>
      </c>
      <c r="F106" s="23" t="s">
        <v>253</v>
      </c>
      <c r="G106" s="22"/>
      <c r="H106" s="23"/>
      <c r="I106" s="22"/>
      <c r="J106" s="23"/>
      <c r="L106" s="11"/>
      <c r="M106" s="11" t="s">
        <v>625</v>
      </c>
      <c r="N106" s="47">
        <v>5</v>
      </c>
      <c r="O106" s="47">
        <v>7</v>
      </c>
      <c r="P106" s="11"/>
      <c r="Q106" s="47"/>
      <c r="R106" s="47"/>
      <c r="S106" s="11"/>
      <c r="T106" s="12"/>
      <c r="U106" s="13"/>
    </row>
    <row r="107" spans="1:22">
      <c r="A107" s="24"/>
      <c r="B107" s="25"/>
      <c r="C107" s="25">
        <v>103</v>
      </c>
      <c r="D107" s="26" t="str">
        <f t="shared" si="1"/>
        <v>0x67</v>
      </c>
      <c r="E107" s="24"/>
      <c r="F107" s="26"/>
      <c r="G107" s="24"/>
      <c r="H107" s="26"/>
      <c r="I107" s="24"/>
      <c r="J107" s="26"/>
      <c r="L107" s="35"/>
      <c r="M107" s="35"/>
      <c r="N107" s="46"/>
      <c r="O107" s="46"/>
      <c r="P107" s="35"/>
      <c r="Q107" s="46"/>
      <c r="R107" s="46"/>
      <c r="S107" s="35"/>
      <c r="T107" s="36"/>
      <c r="U107" s="37"/>
    </row>
    <row r="108" spans="1:22">
      <c r="A108" s="22"/>
      <c r="B108" s="7"/>
      <c r="C108" s="7">
        <v>104</v>
      </c>
      <c r="D108" s="23" t="str">
        <f t="shared" si="1"/>
        <v>0x68</v>
      </c>
      <c r="E108" s="22"/>
      <c r="F108" s="23"/>
      <c r="G108" s="22"/>
      <c r="H108" s="23"/>
      <c r="I108" s="22"/>
      <c r="J108" s="23"/>
      <c r="L108" s="11"/>
      <c r="M108" s="11"/>
      <c r="N108" s="47"/>
      <c r="O108" s="47"/>
      <c r="P108" s="11"/>
      <c r="Q108" s="47"/>
      <c r="R108" s="47"/>
      <c r="S108" s="11"/>
      <c r="T108" s="12"/>
      <c r="U108" s="13"/>
    </row>
    <row r="109" spans="1:22">
      <c r="A109" s="24" t="s">
        <v>128</v>
      </c>
      <c r="B109" s="25" t="s">
        <v>129</v>
      </c>
      <c r="C109" s="25">
        <v>105</v>
      </c>
      <c r="D109" s="26" t="str">
        <f t="shared" si="1"/>
        <v>0x69</v>
      </c>
      <c r="E109" s="24" t="s">
        <v>451</v>
      </c>
      <c r="F109" s="26" t="s">
        <v>254</v>
      </c>
      <c r="G109" s="24"/>
      <c r="H109" s="26"/>
      <c r="I109" s="24"/>
      <c r="J109" s="26"/>
      <c r="L109" s="35"/>
      <c r="M109" s="52" t="s">
        <v>1204</v>
      </c>
      <c r="N109" s="46" t="s">
        <v>677</v>
      </c>
      <c r="O109" s="46" t="s">
        <v>681</v>
      </c>
      <c r="P109" s="35"/>
      <c r="Q109" s="46"/>
      <c r="R109" s="46"/>
      <c r="S109" s="35"/>
      <c r="T109" s="36"/>
      <c r="U109" s="37"/>
    </row>
    <row r="110" spans="1:22">
      <c r="A110" s="22"/>
      <c r="B110" s="7"/>
      <c r="C110" s="7">
        <v>106</v>
      </c>
      <c r="D110" s="23" t="str">
        <f t="shared" si="1"/>
        <v>0x6A</v>
      </c>
      <c r="E110" s="22"/>
      <c r="F110" s="23"/>
      <c r="G110" s="22"/>
      <c r="H110" s="23"/>
      <c r="I110" s="22"/>
      <c r="J110" s="23"/>
      <c r="L110" s="11"/>
      <c r="M110" s="11"/>
      <c r="N110" s="47"/>
      <c r="O110" s="47"/>
      <c r="P110" s="11"/>
      <c r="Q110" s="47"/>
      <c r="R110" s="47"/>
      <c r="S110" s="11"/>
      <c r="T110" s="12"/>
      <c r="U110" s="13"/>
    </row>
    <row r="111" spans="1:22" ht="45">
      <c r="A111" s="24" t="s">
        <v>130</v>
      </c>
      <c r="B111" s="25" t="s">
        <v>131</v>
      </c>
      <c r="C111" s="25">
        <v>107</v>
      </c>
      <c r="D111" s="26" t="str">
        <f t="shared" si="1"/>
        <v>0x6B</v>
      </c>
      <c r="E111" s="24" t="s">
        <v>452</v>
      </c>
      <c r="F111" s="26" t="s">
        <v>255</v>
      </c>
      <c r="G111" s="24" t="s">
        <v>27</v>
      </c>
      <c r="H111" s="26" t="s">
        <v>28</v>
      </c>
      <c r="I111" s="24" t="s">
        <v>118</v>
      </c>
      <c r="J111" s="26" t="s">
        <v>119</v>
      </c>
      <c r="L111" s="35" t="s">
        <v>657</v>
      </c>
      <c r="M111" s="52" t="s">
        <v>689</v>
      </c>
      <c r="N111" s="46" t="s">
        <v>676</v>
      </c>
      <c r="O111" s="46" t="s">
        <v>681</v>
      </c>
      <c r="P111" s="52" t="s">
        <v>359</v>
      </c>
      <c r="Q111" s="46" t="s">
        <v>1029</v>
      </c>
      <c r="R111" s="46" t="s">
        <v>964</v>
      </c>
      <c r="S111" s="35" t="s">
        <v>649</v>
      </c>
      <c r="T111" s="36"/>
      <c r="U111" s="37"/>
    </row>
    <row r="112" spans="1:22" ht="45">
      <c r="A112" s="22" t="s">
        <v>132</v>
      </c>
      <c r="B112" s="7" t="s">
        <v>133</v>
      </c>
      <c r="C112" s="7">
        <v>108</v>
      </c>
      <c r="D112" s="23" t="str">
        <f t="shared" si="1"/>
        <v>0x6C</v>
      </c>
      <c r="E112" s="22" t="s">
        <v>453</v>
      </c>
      <c r="F112" s="23" t="s">
        <v>256</v>
      </c>
      <c r="G112" s="22" t="s">
        <v>27</v>
      </c>
      <c r="H112" s="23" t="s">
        <v>28</v>
      </c>
      <c r="I112" s="22" t="s">
        <v>118</v>
      </c>
      <c r="J112" s="23" t="s">
        <v>119</v>
      </c>
      <c r="L112" s="11" t="s">
        <v>657</v>
      </c>
      <c r="M112" s="53" t="s">
        <v>688</v>
      </c>
      <c r="N112" s="47" t="s">
        <v>682</v>
      </c>
      <c r="O112" s="47" t="s">
        <v>681</v>
      </c>
      <c r="P112" s="53" t="s">
        <v>383</v>
      </c>
      <c r="Q112" s="47" t="s">
        <v>1208</v>
      </c>
      <c r="R112" s="47" t="s">
        <v>964</v>
      </c>
      <c r="S112" s="11" t="s">
        <v>649</v>
      </c>
      <c r="T112" s="12"/>
      <c r="U112" s="13"/>
    </row>
    <row r="113" spans="1:21">
      <c r="A113" s="24" t="s">
        <v>320</v>
      </c>
      <c r="B113" s="25" t="s">
        <v>633</v>
      </c>
      <c r="C113" s="25">
        <v>109</v>
      </c>
      <c r="D113" s="26" t="str">
        <f t="shared" si="1"/>
        <v>0x6D</v>
      </c>
      <c r="E113" s="24" t="s">
        <v>454</v>
      </c>
      <c r="F113" s="26" t="s">
        <v>258</v>
      </c>
      <c r="G113" s="24"/>
      <c r="H113" s="26"/>
      <c r="I113" s="24"/>
      <c r="J113" s="26"/>
      <c r="L113" s="35"/>
      <c r="M113" s="52" t="s">
        <v>1202</v>
      </c>
      <c r="N113" s="46" t="s">
        <v>1141</v>
      </c>
      <c r="O113" s="46" t="s">
        <v>626</v>
      </c>
      <c r="P113" s="52" t="s">
        <v>1202</v>
      </c>
      <c r="Q113" s="46" t="s">
        <v>1141</v>
      </c>
      <c r="R113" s="46" t="s">
        <v>626</v>
      </c>
      <c r="S113" s="35"/>
      <c r="T113" s="36"/>
      <c r="U113" s="37"/>
    </row>
    <row r="114" spans="1:21">
      <c r="A114" s="22"/>
      <c r="B114" s="7"/>
      <c r="C114" s="7">
        <v>110</v>
      </c>
      <c r="D114" s="23" t="str">
        <f t="shared" si="1"/>
        <v>0x6E</v>
      </c>
      <c r="E114" s="22"/>
      <c r="F114" s="23"/>
      <c r="G114" s="22"/>
      <c r="H114" s="23"/>
      <c r="I114" s="22"/>
      <c r="J114" s="23"/>
      <c r="L114" s="11"/>
      <c r="M114" s="11"/>
      <c r="N114" s="47"/>
      <c r="O114" s="47"/>
      <c r="P114" s="11"/>
      <c r="Q114" s="47"/>
      <c r="R114" s="47"/>
      <c r="S114" s="11"/>
      <c r="T114" s="12"/>
      <c r="U114" s="13"/>
    </row>
    <row r="115" spans="1:21">
      <c r="A115" s="24"/>
      <c r="B115" s="25"/>
      <c r="C115" s="25">
        <v>111</v>
      </c>
      <c r="D115" s="26" t="str">
        <f t="shared" si="1"/>
        <v>0x6F</v>
      </c>
      <c r="E115" s="24"/>
      <c r="F115" s="26"/>
      <c r="G115" s="24"/>
      <c r="H115" s="26"/>
      <c r="I115" s="24"/>
      <c r="J115" s="26"/>
      <c r="L115" s="35"/>
      <c r="M115" s="35"/>
      <c r="N115" s="46"/>
      <c r="O115" s="46"/>
      <c r="P115" s="35"/>
      <c r="Q115" s="46"/>
      <c r="R115" s="46"/>
      <c r="S115" s="35"/>
      <c r="T115" s="36"/>
      <c r="U115" s="37"/>
    </row>
    <row r="116" spans="1:21" ht="45">
      <c r="A116" s="22" t="s">
        <v>134</v>
      </c>
      <c r="B116" s="7" t="s">
        <v>135</v>
      </c>
      <c r="C116" s="7">
        <v>112</v>
      </c>
      <c r="D116" s="23" t="str">
        <f t="shared" si="1"/>
        <v>0x70</v>
      </c>
      <c r="E116" s="22" t="s">
        <v>455</v>
      </c>
      <c r="F116" s="23" t="s">
        <v>257</v>
      </c>
      <c r="G116" s="22" t="s">
        <v>27</v>
      </c>
      <c r="H116" s="23" t="s">
        <v>28</v>
      </c>
      <c r="I116" s="22" t="s">
        <v>118</v>
      </c>
      <c r="J116" s="23" t="s">
        <v>119</v>
      </c>
      <c r="L116" s="11" t="s">
        <v>657</v>
      </c>
      <c r="M116" s="53" t="s">
        <v>687</v>
      </c>
      <c r="N116" s="47" t="s">
        <v>683</v>
      </c>
      <c r="O116" s="47" t="s">
        <v>681</v>
      </c>
      <c r="P116" s="53" t="s">
        <v>371</v>
      </c>
      <c r="Q116" s="47" t="s">
        <v>1030</v>
      </c>
      <c r="R116" s="47" t="s">
        <v>964</v>
      </c>
      <c r="S116" s="11" t="s">
        <v>649</v>
      </c>
      <c r="T116" s="12"/>
      <c r="U116" s="13"/>
    </row>
    <row r="117" spans="1:21" ht="45">
      <c r="A117" s="24" t="s">
        <v>136</v>
      </c>
      <c r="B117" s="25" t="s">
        <v>379</v>
      </c>
      <c r="C117" s="25">
        <v>113</v>
      </c>
      <c r="D117" s="26" t="str">
        <f t="shared" si="1"/>
        <v>0x71</v>
      </c>
      <c r="E117" s="24" t="s">
        <v>456</v>
      </c>
      <c r="F117" s="26" t="s">
        <v>380</v>
      </c>
      <c r="G117" s="24" t="s">
        <v>27</v>
      </c>
      <c r="H117" s="26" t="s">
        <v>28</v>
      </c>
      <c r="I117" s="24" t="s">
        <v>118</v>
      </c>
      <c r="J117" s="26" t="s">
        <v>119</v>
      </c>
      <c r="L117" s="35" t="s">
        <v>657</v>
      </c>
      <c r="M117" s="52" t="s">
        <v>1203</v>
      </c>
      <c r="N117" s="46" t="s">
        <v>679</v>
      </c>
      <c r="O117" s="46" t="s">
        <v>626</v>
      </c>
      <c r="P117" s="52" t="s">
        <v>370</v>
      </c>
      <c r="Q117" s="46" t="s">
        <v>1209</v>
      </c>
      <c r="R117" s="46" t="s">
        <v>964</v>
      </c>
      <c r="S117" s="35" t="s">
        <v>649</v>
      </c>
      <c r="T117" s="36"/>
      <c r="U117" s="37"/>
    </row>
    <row r="118" spans="1:21" ht="45">
      <c r="A118" s="22" t="s">
        <v>137</v>
      </c>
      <c r="B118" s="7" t="s">
        <v>138</v>
      </c>
      <c r="C118" s="7">
        <v>114</v>
      </c>
      <c r="D118" s="23" t="str">
        <f t="shared" si="1"/>
        <v>0x72</v>
      </c>
      <c r="E118" s="22" t="s">
        <v>457</v>
      </c>
      <c r="F118" s="23" t="s">
        <v>259</v>
      </c>
      <c r="G118" s="22" t="s">
        <v>27</v>
      </c>
      <c r="H118" s="23" t="s">
        <v>28</v>
      </c>
      <c r="I118" s="22" t="s">
        <v>118</v>
      </c>
      <c r="J118" s="23" t="s">
        <v>119</v>
      </c>
      <c r="L118" s="11" t="s">
        <v>657</v>
      </c>
      <c r="M118" s="53" t="s">
        <v>686</v>
      </c>
      <c r="N118" s="47" t="s">
        <v>679</v>
      </c>
      <c r="O118" s="47" t="s">
        <v>681</v>
      </c>
      <c r="P118" s="53" t="s">
        <v>357</v>
      </c>
      <c r="Q118" s="47" t="s">
        <v>669</v>
      </c>
      <c r="R118" s="47" t="s">
        <v>964</v>
      </c>
      <c r="S118" s="11" t="s">
        <v>649</v>
      </c>
      <c r="T118" s="12"/>
      <c r="U118" s="13"/>
    </row>
    <row r="119" spans="1:21">
      <c r="A119" s="24" t="s">
        <v>139</v>
      </c>
      <c r="B119" s="25" t="s">
        <v>140</v>
      </c>
      <c r="C119" s="25">
        <v>115</v>
      </c>
      <c r="D119" s="26" t="str">
        <f t="shared" si="1"/>
        <v>0x73</v>
      </c>
      <c r="E119" s="24" t="s">
        <v>458</v>
      </c>
      <c r="F119" s="26" t="s">
        <v>260</v>
      </c>
      <c r="G119" s="24"/>
      <c r="H119" s="26"/>
      <c r="I119" s="24"/>
      <c r="J119" s="26"/>
      <c r="L119" s="35"/>
      <c r="M119" s="52" t="s">
        <v>1205</v>
      </c>
      <c r="N119" s="46" t="s">
        <v>678</v>
      </c>
      <c r="O119" s="46" t="s">
        <v>681</v>
      </c>
      <c r="P119" s="52" t="s">
        <v>1205</v>
      </c>
      <c r="Q119" s="46" t="s">
        <v>678</v>
      </c>
      <c r="R119" s="46" t="s">
        <v>681</v>
      </c>
      <c r="S119" s="35"/>
      <c r="T119" s="36"/>
      <c r="U119" s="37"/>
    </row>
    <row r="120" spans="1:21" ht="45">
      <c r="A120" s="22" t="s">
        <v>141</v>
      </c>
      <c r="B120" s="7" t="s">
        <v>142</v>
      </c>
      <c r="C120" s="7">
        <v>116</v>
      </c>
      <c r="D120" s="23" t="str">
        <f t="shared" si="1"/>
        <v>0x74</v>
      </c>
      <c r="E120" s="22" t="s">
        <v>459</v>
      </c>
      <c r="F120" s="23" t="s">
        <v>261</v>
      </c>
      <c r="G120" s="22" t="s">
        <v>27</v>
      </c>
      <c r="H120" s="23" t="s">
        <v>28</v>
      </c>
      <c r="I120" s="22" t="s">
        <v>118</v>
      </c>
      <c r="J120" s="23" t="s">
        <v>119</v>
      </c>
      <c r="L120" s="11" t="s">
        <v>657</v>
      </c>
      <c r="M120" s="53" t="s">
        <v>685</v>
      </c>
      <c r="N120" s="47" t="s">
        <v>680</v>
      </c>
      <c r="O120" s="47" t="s">
        <v>681</v>
      </c>
      <c r="P120" s="53" t="s">
        <v>356</v>
      </c>
      <c r="Q120" s="47" t="s">
        <v>1147</v>
      </c>
      <c r="R120" s="47" t="s">
        <v>964</v>
      </c>
      <c r="S120" s="11" t="s">
        <v>649</v>
      </c>
      <c r="T120" s="12"/>
      <c r="U120" s="13"/>
    </row>
    <row r="121" spans="1:21" ht="45">
      <c r="A121" s="24" t="s">
        <v>143</v>
      </c>
      <c r="B121" s="25" t="s">
        <v>144</v>
      </c>
      <c r="C121" s="25">
        <v>117</v>
      </c>
      <c r="D121" s="26" t="str">
        <f t="shared" si="1"/>
        <v>0x75</v>
      </c>
      <c r="E121" s="24" t="s">
        <v>460</v>
      </c>
      <c r="F121" s="26" t="s">
        <v>262</v>
      </c>
      <c r="G121" s="24" t="s">
        <v>27</v>
      </c>
      <c r="H121" s="26" t="s">
        <v>28</v>
      </c>
      <c r="I121" s="24" t="s">
        <v>118</v>
      </c>
      <c r="J121" s="26" t="s">
        <v>119</v>
      </c>
      <c r="L121" s="35" t="s">
        <v>657</v>
      </c>
      <c r="M121" s="52" t="s">
        <v>684</v>
      </c>
      <c r="N121" s="46" t="s">
        <v>683</v>
      </c>
      <c r="O121" s="46" t="s">
        <v>385</v>
      </c>
      <c r="P121" s="52" t="s">
        <v>358</v>
      </c>
      <c r="Q121" s="46" t="s">
        <v>1150</v>
      </c>
      <c r="R121" s="46" t="s">
        <v>964</v>
      </c>
      <c r="S121" s="35" t="s">
        <v>649</v>
      </c>
      <c r="T121" s="36"/>
      <c r="U121" s="37"/>
    </row>
    <row r="122" spans="1:21">
      <c r="A122" s="22" t="s">
        <v>145</v>
      </c>
      <c r="B122" s="7" t="s">
        <v>146</v>
      </c>
      <c r="C122" s="7">
        <v>118</v>
      </c>
      <c r="D122" s="23" t="str">
        <f t="shared" si="1"/>
        <v>0x76</v>
      </c>
      <c r="E122" s="22" t="s">
        <v>461</v>
      </c>
      <c r="F122" s="23" t="s">
        <v>263</v>
      </c>
      <c r="G122" s="22"/>
      <c r="H122" s="23"/>
      <c r="I122" s="22"/>
      <c r="J122" s="23"/>
      <c r="L122" s="11"/>
      <c r="M122" s="11" t="s">
        <v>369</v>
      </c>
      <c r="N122" s="47">
        <v>2</v>
      </c>
      <c r="O122" s="47">
        <v>7</v>
      </c>
      <c r="P122" s="11"/>
      <c r="Q122" s="47"/>
      <c r="R122" s="47"/>
      <c r="S122" s="11"/>
      <c r="T122" s="12"/>
      <c r="U122" s="13"/>
    </row>
    <row r="123" spans="1:21" ht="33" customHeight="1">
      <c r="A123" s="24" t="s">
        <v>147</v>
      </c>
      <c r="B123" s="25" t="s">
        <v>148</v>
      </c>
      <c r="C123" s="25">
        <v>119</v>
      </c>
      <c r="D123" s="26" t="str">
        <f t="shared" si="1"/>
        <v>0x77</v>
      </c>
      <c r="E123" s="24" t="s">
        <v>462</v>
      </c>
      <c r="F123" s="26" t="s">
        <v>264</v>
      </c>
      <c r="G123" s="24"/>
      <c r="H123" s="26"/>
      <c r="I123" s="24"/>
      <c r="J123" s="26"/>
      <c r="L123" s="41"/>
      <c r="M123" s="41" t="s">
        <v>622</v>
      </c>
      <c r="N123" s="55"/>
      <c r="O123" s="46"/>
      <c r="P123" s="41" t="s">
        <v>622</v>
      </c>
      <c r="Q123" s="55"/>
      <c r="R123" s="46"/>
      <c r="S123" s="41"/>
      <c r="T123" s="36"/>
      <c r="U123" s="37"/>
    </row>
    <row r="124" spans="1:21">
      <c r="A124" s="22" t="s">
        <v>149</v>
      </c>
      <c r="B124" s="7" t="s">
        <v>150</v>
      </c>
      <c r="C124" s="7">
        <v>120</v>
      </c>
      <c r="D124" s="23" t="str">
        <f t="shared" si="1"/>
        <v>0x78</v>
      </c>
      <c r="E124" s="22" t="s">
        <v>463</v>
      </c>
      <c r="F124" s="23" t="s">
        <v>265</v>
      </c>
      <c r="G124" s="22"/>
      <c r="H124" s="23"/>
      <c r="I124" s="22"/>
      <c r="J124" s="23"/>
      <c r="L124" s="11"/>
      <c r="M124" s="11"/>
      <c r="N124" s="47"/>
      <c r="O124" s="47"/>
      <c r="P124" s="11"/>
      <c r="Q124" s="47"/>
      <c r="R124" s="47"/>
      <c r="S124" s="11"/>
      <c r="T124" s="12"/>
      <c r="U124" s="13"/>
    </row>
    <row r="125" spans="1:21">
      <c r="A125" s="24" t="s">
        <v>151</v>
      </c>
      <c r="B125" s="25" t="s">
        <v>152</v>
      </c>
      <c r="C125" s="25">
        <v>121</v>
      </c>
      <c r="D125" s="26" t="str">
        <f t="shared" si="1"/>
        <v>0x79</v>
      </c>
      <c r="E125" s="24" t="s">
        <v>464</v>
      </c>
      <c r="F125" s="26" t="s">
        <v>266</v>
      </c>
      <c r="G125" s="24"/>
      <c r="H125" s="26"/>
      <c r="I125" s="24"/>
      <c r="J125" s="26"/>
      <c r="L125" s="35"/>
      <c r="M125" s="35" t="s">
        <v>1210</v>
      </c>
      <c r="N125" s="46" t="s">
        <v>665</v>
      </c>
      <c r="O125" s="46" t="s">
        <v>385</v>
      </c>
      <c r="P125" s="35"/>
      <c r="Q125" s="46"/>
      <c r="R125" s="46"/>
      <c r="S125" s="35"/>
      <c r="T125" s="36"/>
      <c r="U125" s="37"/>
    </row>
    <row r="126" spans="1:21">
      <c r="A126" s="22" t="s">
        <v>153</v>
      </c>
      <c r="B126" s="7" t="s">
        <v>154</v>
      </c>
      <c r="C126" s="7">
        <v>122</v>
      </c>
      <c r="D126" s="23" t="str">
        <f t="shared" si="1"/>
        <v>0x7A</v>
      </c>
      <c r="E126" s="22" t="s">
        <v>465</v>
      </c>
      <c r="F126" s="23" t="s">
        <v>267</v>
      </c>
      <c r="G126" s="22"/>
      <c r="H126" s="23"/>
      <c r="I126" s="22"/>
      <c r="J126" s="23"/>
      <c r="L126" s="11"/>
      <c r="M126" s="53" t="s">
        <v>1207</v>
      </c>
      <c r="N126" s="47" t="s">
        <v>1141</v>
      </c>
      <c r="O126" s="47" t="s">
        <v>681</v>
      </c>
      <c r="P126" s="11"/>
      <c r="Q126" s="47"/>
      <c r="R126" s="47"/>
      <c r="S126" s="11"/>
      <c r="T126" s="12"/>
      <c r="U126" s="13"/>
    </row>
    <row r="127" spans="1:21">
      <c r="A127" s="24" t="s">
        <v>155</v>
      </c>
      <c r="B127" s="25" t="s">
        <v>156</v>
      </c>
      <c r="C127" s="25">
        <v>123</v>
      </c>
      <c r="D127" s="26" t="str">
        <f t="shared" si="1"/>
        <v>0x7B</v>
      </c>
      <c r="E127" s="24" t="s">
        <v>466</v>
      </c>
      <c r="F127" s="26" t="s">
        <v>268</v>
      </c>
      <c r="G127" s="24"/>
      <c r="H127" s="26"/>
      <c r="I127" s="24"/>
      <c r="J127" s="26"/>
      <c r="L127" s="35"/>
      <c r="M127" s="52" t="s">
        <v>1225</v>
      </c>
      <c r="N127" s="46" t="s">
        <v>679</v>
      </c>
      <c r="O127" s="46" t="s">
        <v>385</v>
      </c>
      <c r="P127" s="35"/>
      <c r="Q127" s="46"/>
      <c r="R127" s="46"/>
      <c r="S127" s="35"/>
      <c r="T127" s="36"/>
      <c r="U127" s="37"/>
    </row>
    <row r="128" spans="1:21">
      <c r="A128" s="22" t="s">
        <v>157</v>
      </c>
      <c r="B128" s="7" t="s">
        <v>158</v>
      </c>
      <c r="C128" s="7">
        <v>124</v>
      </c>
      <c r="D128" s="23" t="str">
        <f t="shared" si="1"/>
        <v>0x7C</v>
      </c>
      <c r="E128" s="22" t="s">
        <v>467</v>
      </c>
      <c r="F128" s="23" t="s">
        <v>269</v>
      </c>
      <c r="G128" s="22"/>
      <c r="H128" s="23"/>
      <c r="I128" s="22"/>
      <c r="J128" s="23"/>
      <c r="L128" s="11"/>
      <c r="M128" s="11" t="s">
        <v>1211</v>
      </c>
      <c r="N128" s="47" t="s">
        <v>659</v>
      </c>
      <c r="O128" s="47" t="s">
        <v>385</v>
      </c>
      <c r="P128" s="11"/>
      <c r="Q128" s="47"/>
      <c r="R128" s="47"/>
      <c r="S128" s="11"/>
      <c r="T128" s="12"/>
      <c r="U128" s="13"/>
    </row>
    <row r="129" spans="1:33">
      <c r="A129" s="24" t="s">
        <v>159</v>
      </c>
      <c r="B129" s="25" t="s">
        <v>160</v>
      </c>
      <c r="C129" s="25">
        <v>125</v>
      </c>
      <c r="D129" s="26" t="str">
        <f t="shared" si="1"/>
        <v>0x7D</v>
      </c>
      <c r="E129" s="24" t="s">
        <v>468</v>
      </c>
      <c r="F129" s="26" t="s">
        <v>270</v>
      </c>
      <c r="G129" s="24"/>
      <c r="H129" s="26"/>
      <c r="I129" s="24"/>
      <c r="J129" s="26"/>
      <c r="L129" s="35"/>
      <c r="M129" s="52" t="s">
        <v>1206</v>
      </c>
      <c r="N129" s="46" t="s">
        <v>677</v>
      </c>
      <c r="O129" s="46" t="s">
        <v>385</v>
      </c>
      <c r="P129" s="35"/>
      <c r="Q129" s="46"/>
      <c r="R129" s="46"/>
      <c r="S129" s="35"/>
      <c r="T129" s="36"/>
      <c r="U129" s="37"/>
    </row>
    <row r="130" spans="1:33">
      <c r="A130" s="22" t="s">
        <v>161</v>
      </c>
      <c r="B130" s="7" t="s">
        <v>162</v>
      </c>
      <c r="C130" s="7">
        <v>126</v>
      </c>
      <c r="D130" s="23" t="str">
        <f t="shared" si="1"/>
        <v>0x7E</v>
      </c>
      <c r="E130" s="22" t="s">
        <v>469</v>
      </c>
      <c r="F130" s="23" t="s">
        <v>271</v>
      </c>
      <c r="G130" s="22"/>
      <c r="H130" s="23"/>
      <c r="I130" s="22"/>
      <c r="J130" s="23"/>
      <c r="L130" s="11"/>
      <c r="M130" s="11" t="s">
        <v>361</v>
      </c>
      <c r="N130" s="47" t="s">
        <v>1029</v>
      </c>
      <c r="O130" s="47" t="s">
        <v>669</v>
      </c>
      <c r="P130" s="11"/>
      <c r="Q130" s="47"/>
      <c r="R130" s="47"/>
      <c r="S130" s="11"/>
      <c r="T130" s="12"/>
      <c r="U130" s="13"/>
    </row>
    <row r="131" spans="1:33">
      <c r="A131" s="24"/>
      <c r="B131" s="25"/>
      <c r="C131" s="25">
        <v>127</v>
      </c>
      <c r="D131" s="26" t="str">
        <f t="shared" si="1"/>
        <v>0x7F</v>
      </c>
      <c r="E131" s="24"/>
      <c r="F131" s="26"/>
      <c r="G131" s="24"/>
      <c r="H131" s="26"/>
      <c r="I131" s="24"/>
      <c r="J131" s="26"/>
      <c r="L131" s="35"/>
      <c r="M131" s="35"/>
      <c r="N131" s="46"/>
      <c r="O131" s="46"/>
      <c r="P131" s="35"/>
      <c r="Q131" s="46"/>
      <c r="R131" s="46"/>
      <c r="S131" s="35"/>
      <c r="T131" s="36"/>
      <c r="U131" s="37"/>
    </row>
    <row r="132" spans="1:33">
      <c r="A132" s="22"/>
      <c r="B132" s="7"/>
      <c r="C132" s="7">
        <v>128</v>
      </c>
      <c r="D132" s="23" t="str">
        <f t="shared" si="1"/>
        <v>0x80</v>
      </c>
      <c r="E132" s="22"/>
      <c r="F132" s="23"/>
      <c r="G132" s="22"/>
      <c r="H132" s="23"/>
      <c r="I132" s="22"/>
      <c r="J132" s="23"/>
      <c r="L132" s="11"/>
      <c r="M132" s="11"/>
      <c r="N132" s="47"/>
      <c r="O132" s="47"/>
      <c r="P132" s="11"/>
      <c r="Q132" s="47"/>
      <c r="R132" s="47"/>
      <c r="S132" s="11"/>
      <c r="T132" s="12"/>
      <c r="U132" s="13"/>
    </row>
    <row r="133" spans="1:33">
      <c r="A133" s="24"/>
      <c r="B133" s="25"/>
      <c r="C133" s="25">
        <v>129</v>
      </c>
      <c r="D133" s="26" t="str">
        <f>"0x"&amp;DEC2HEX(C133,2)</f>
        <v>0x81</v>
      </c>
      <c r="E133" s="24"/>
      <c r="F133" s="26"/>
      <c r="G133" s="24"/>
      <c r="H133" s="26"/>
      <c r="I133" s="24"/>
      <c r="J133" s="26"/>
      <c r="L133" s="35"/>
      <c r="M133" s="35"/>
      <c r="N133" s="46"/>
      <c r="O133" s="46"/>
      <c r="P133" s="35"/>
      <c r="Q133" s="46"/>
      <c r="R133" s="46"/>
      <c r="S133" s="35"/>
      <c r="T133" s="36"/>
      <c r="U133" s="37"/>
    </row>
    <row r="134" spans="1:33">
      <c r="A134" s="22"/>
      <c r="B134" s="7"/>
      <c r="C134" s="7">
        <v>130</v>
      </c>
      <c r="D134" s="23" t="str">
        <f>"0x"&amp;DEC2HEX(C134,2)</f>
        <v>0x82</v>
      </c>
      <c r="E134" s="22"/>
      <c r="F134" s="23"/>
      <c r="G134" s="22"/>
      <c r="H134" s="23"/>
      <c r="I134" s="22"/>
      <c r="J134" s="23"/>
      <c r="L134" s="11"/>
      <c r="M134" s="11"/>
      <c r="N134" s="47"/>
      <c r="O134" s="47"/>
      <c r="P134" s="11"/>
      <c r="Q134" s="47"/>
      <c r="R134" s="47"/>
      <c r="S134" s="11"/>
      <c r="T134" s="12"/>
      <c r="U134" s="13"/>
    </row>
    <row r="135" spans="1:33" ht="15.75" thickBot="1">
      <c r="A135" s="27" t="s">
        <v>163</v>
      </c>
      <c r="B135" s="28" t="s">
        <v>164</v>
      </c>
      <c r="C135" s="28">
        <v>131</v>
      </c>
      <c r="D135" s="29" t="str">
        <f>"0x"&amp;DEC2HEX(C135,2)</f>
        <v>0x83</v>
      </c>
      <c r="E135" s="27" t="s">
        <v>470</v>
      </c>
      <c r="F135" s="29" t="s">
        <v>272</v>
      </c>
      <c r="G135" s="27"/>
      <c r="H135" s="29"/>
      <c r="I135" s="27"/>
      <c r="J135" s="29"/>
      <c r="K135" s="8"/>
      <c r="L135" s="38"/>
      <c r="M135" s="38" t="s">
        <v>1195</v>
      </c>
      <c r="N135" s="49" t="s">
        <v>663</v>
      </c>
      <c r="O135" s="49" t="s">
        <v>376</v>
      </c>
      <c r="P135" s="38"/>
      <c r="Q135" s="49"/>
      <c r="R135" s="49"/>
      <c r="S135" s="38"/>
      <c r="T135" s="39"/>
      <c r="U135" s="40"/>
    </row>
    <row r="136" spans="1:33" ht="30">
      <c r="A136" s="22" t="s">
        <v>1041</v>
      </c>
      <c r="B136" s="7" t="s">
        <v>165</v>
      </c>
      <c r="C136" s="7" t="s">
        <v>509</v>
      </c>
      <c r="D136" s="23" t="str">
        <f>"0x"&amp;DEC2HEX(LEFT(C136,3),2)&amp;"; 0x"&amp;DEC2HEX(RIGHT(C136,3),2)</f>
        <v>0xE0; 0x10</v>
      </c>
      <c r="E136" s="22" t="s">
        <v>471</v>
      </c>
      <c r="F136" s="23" t="s">
        <v>273</v>
      </c>
      <c r="G136" s="22"/>
      <c r="H136" s="23"/>
      <c r="I136" s="22"/>
      <c r="J136" s="23"/>
      <c r="L136" s="14"/>
      <c r="M136" s="14"/>
      <c r="N136" s="50"/>
      <c r="O136" s="50"/>
      <c r="P136" s="14"/>
      <c r="Q136" s="50"/>
      <c r="R136" s="50"/>
      <c r="S136" s="14"/>
      <c r="T136" s="15"/>
      <c r="U136" s="16"/>
    </row>
    <row r="137" spans="1:33">
      <c r="A137" s="24" t="s">
        <v>1042</v>
      </c>
      <c r="B137" s="25" t="s">
        <v>166</v>
      </c>
      <c r="C137" s="25" t="s">
        <v>510</v>
      </c>
      <c r="D137" s="26" t="str">
        <f t="shared" ref="D137:D200" si="2">"0x"&amp;DEC2HEX(LEFT(C137,3),2)&amp;"; 0x"&amp;DEC2HEX(RIGHT(C137,3),2)</f>
        <v>0xE0; 0x11</v>
      </c>
      <c r="E137" s="24" t="s">
        <v>472</v>
      </c>
      <c r="F137" s="26" t="s">
        <v>274</v>
      </c>
      <c r="G137" s="24"/>
      <c r="H137" s="26"/>
      <c r="I137" s="24"/>
      <c r="J137" s="26"/>
      <c r="L137" s="35"/>
      <c r="M137" s="35" t="s">
        <v>361</v>
      </c>
      <c r="N137" s="46">
        <v>4</v>
      </c>
      <c r="O137" s="46">
        <v>6</v>
      </c>
      <c r="P137" s="35"/>
      <c r="Q137" s="46"/>
      <c r="R137" s="46"/>
      <c r="S137" s="35"/>
      <c r="T137" s="36"/>
      <c r="U137" s="37"/>
    </row>
    <row r="138" spans="1:33" ht="93.75" customHeight="1">
      <c r="A138" s="22" t="s">
        <v>1088</v>
      </c>
      <c r="B138" s="7" t="s">
        <v>1101</v>
      </c>
      <c r="C138" s="7" t="s">
        <v>1027</v>
      </c>
      <c r="D138" s="23" t="str">
        <f>"0x"&amp;DEC2HEX(LEFT(C138,3),2)&amp;"; 0x"&amp;DEC2HEX(RIGHT(LEFT(C138,7),3))&amp;"; 0x"&amp;DEC2HEX(LEFT(RIGHT(C138,8),3))&amp;"; 0x"&amp;DEC2HEX(RIGHT(C138,3))</f>
        <v>0xE0; 0x12; 0xE0; 0x7C</v>
      </c>
      <c r="E138" s="22" t="s">
        <v>1089</v>
      </c>
      <c r="F138" s="23" t="s">
        <v>1101</v>
      </c>
      <c r="G138" s="22"/>
      <c r="H138" s="23"/>
      <c r="I138" s="22"/>
      <c r="J138" s="23"/>
      <c r="L138" s="11"/>
      <c r="M138" s="11"/>
      <c r="N138" s="47"/>
      <c r="O138" s="47"/>
      <c r="P138" s="11"/>
      <c r="Q138" s="47"/>
      <c r="R138" s="47"/>
      <c r="S138" s="11"/>
      <c r="T138" s="12"/>
      <c r="U138" s="13"/>
      <c r="V138" s="151"/>
      <c r="W138" s="152"/>
      <c r="X138" s="152"/>
      <c r="Y138" s="152"/>
      <c r="Z138" s="152"/>
      <c r="AA138" s="152"/>
      <c r="AB138" s="152"/>
      <c r="AC138" s="152"/>
      <c r="AD138" s="152"/>
      <c r="AE138" s="152"/>
      <c r="AF138" s="152"/>
      <c r="AG138" s="69"/>
    </row>
    <row r="139" spans="1:33">
      <c r="A139" s="24"/>
      <c r="B139" s="25"/>
      <c r="C139" s="25" t="s">
        <v>511</v>
      </c>
      <c r="D139" s="26" t="str">
        <f t="shared" si="2"/>
        <v>0xE0; 0x13</v>
      </c>
      <c r="E139" s="24"/>
      <c r="F139" s="26"/>
      <c r="G139" s="24"/>
      <c r="H139" s="26"/>
      <c r="I139" s="24"/>
      <c r="J139" s="26"/>
      <c r="L139" s="35"/>
      <c r="M139" s="35"/>
      <c r="N139" s="46"/>
      <c r="O139" s="46"/>
      <c r="P139" s="35"/>
      <c r="Q139" s="46"/>
      <c r="R139" s="46"/>
      <c r="S139" s="35"/>
      <c r="T139" s="36"/>
      <c r="U139" s="37"/>
    </row>
    <row r="140" spans="1:33">
      <c r="A140" s="22" t="s">
        <v>1043</v>
      </c>
      <c r="B140" s="7" t="s">
        <v>167</v>
      </c>
      <c r="C140" s="7" t="s">
        <v>512</v>
      </c>
      <c r="D140" s="23" t="str">
        <f t="shared" si="2"/>
        <v>0xE0; 0x14</v>
      </c>
      <c r="E140" s="22" t="s">
        <v>473</v>
      </c>
      <c r="F140" s="23" t="s">
        <v>275</v>
      </c>
      <c r="G140" s="22"/>
      <c r="H140" s="23"/>
      <c r="I140" s="22"/>
      <c r="J140" s="23"/>
      <c r="L140" s="11"/>
      <c r="M140" s="11" t="s">
        <v>364</v>
      </c>
      <c r="N140" s="47">
        <v>1</v>
      </c>
      <c r="O140" s="47">
        <v>6</v>
      </c>
      <c r="P140" s="11"/>
      <c r="Q140" s="47"/>
      <c r="R140" s="47"/>
      <c r="S140" s="11"/>
      <c r="T140" s="12"/>
      <c r="U140" s="13"/>
    </row>
    <row r="141" spans="1:33" ht="30">
      <c r="A141" s="24" t="s">
        <v>1044</v>
      </c>
      <c r="B141" s="25" t="s">
        <v>168</v>
      </c>
      <c r="C141" s="25" t="s">
        <v>513</v>
      </c>
      <c r="D141" s="26" t="str">
        <f t="shared" si="2"/>
        <v>0xE0; 0x15</v>
      </c>
      <c r="E141" s="24" t="s">
        <v>474</v>
      </c>
      <c r="F141" s="26" t="s">
        <v>276</v>
      </c>
      <c r="G141" s="24"/>
      <c r="H141" s="26"/>
      <c r="I141" s="24"/>
      <c r="J141" s="26"/>
      <c r="L141" s="35"/>
      <c r="M141" s="35"/>
      <c r="N141" s="46"/>
      <c r="O141" s="46"/>
      <c r="P141" s="35"/>
      <c r="Q141" s="46"/>
      <c r="R141" s="46"/>
      <c r="S141" s="35"/>
      <c r="T141" s="36"/>
      <c r="U141" s="37"/>
    </row>
    <row r="142" spans="1:33">
      <c r="A142" s="22"/>
      <c r="B142" s="7"/>
      <c r="C142" s="7" t="s">
        <v>514</v>
      </c>
      <c r="D142" s="23" t="str">
        <f t="shared" si="2"/>
        <v>0xE0; 0x16</v>
      </c>
      <c r="E142" s="22"/>
      <c r="F142" s="23"/>
      <c r="G142" s="22"/>
      <c r="H142" s="23"/>
      <c r="I142" s="22"/>
      <c r="J142" s="23"/>
      <c r="L142" s="11"/>
      <c r="M142" s="11"/>
      <c r="N142" s="47"/>
      <c r="O142" s="47"/>
      <c r="P142" s="11"/>
      <c r="Q142" s="47"/>
      <c r="R142" s="47"/>
      <c r="S142" s="11"/>
      <c r="T142" s="12"/>
      <c r="U142" s="13"/>
    </row>
    <row r="143" spans="1:33">
      <c r="A143" s="24"/>
      <c r="B143" s="25"/>
      <c r="C143" s="25" t="s">
        <v>515</v>
      </c>
      <c r="D143" s="26" t="str">
        <f t="shared" si="2"/>
        <v>0xE0; 0x17</v>
      </c>
      <c r="E143" s="24"/>
      <c r="F143" s="26"/>
      <c r="G143" s="24"/>
      <c r="H143" s="26"/>
      <c r="I143" s="24"/>
      <c r="J143" s="26"/>
      <c r="L143" s="35"/>
      <c r="M143" s="35"/>
      <c r="N143" s="46"/>
      <c r="O143" s="46"/>
      <c r="P143" s="35"/>
      <c r="Q143" s="46"/>
      <c r="R143" s="46"/>
      <c r="S143" s="35"/>
      <c r="T143" s="36"/>
      <c r="U143" s="37"/>
    </row>
    <row r="144" spans="1:33" ht="30">
      <c r="A144" s="22" t="s">
        <v>1045</v>
      </c>
      <c r="B144" s="7" t="s">
        <v>169</v>
      </c>
      <c r="C144" s="7" t="s">
        <v>516</v>
      </c>
      <c r="D144" s="23" t="str">
        <f t="shared" si="2"/>
        <v>0xE0; 0x18</v>
      </c>
      <c r="E144" s="22" t="s">
        <v>475</v>
      </c>
      <c r="F144" s="23" t="s">
        <v>277</v>
      </c>
      <c r="G144" s="22"/>
      <c r="H144" s="23"/>
      <c r="I144" s="22"/>
      <c r="J144" s="23"/>
      <c r="L144" s="11"/>
      <c r="M144" s="11"/>
      <c r="N144" s="47"/>
      <c r="O144" s="47"/>
      <c r="P144" s="11"/>
      <c r="Q144" s="47"/>
      <c r="R144" s="47"/>
      <c r="S144" s="11"/>
      <c r="T144" s="12"/>
      <c r="U144" s="13"/>
    </row>
    <row r="145" spans="1:21">
      <c r="A145" s="24"/>
      <c r="B145" s="25"/>
      <c r="C145" s="25" t="s">
        <v>517</v>
      </c>
      <c r="D145" s="26" t="str">
        <f t="shared" si="2"/>
        <v>0xE0; 0x19</v>
      </c>
      <c r="E145" s="24"/>
      <c r="F145" s="26"/>
      <c r="G145" s="24"/>
      <c r="H145" s="26"/>
      <c r="I145" s="24"/>
      <c r="J145" s="26"/>
      <c r="L145" s="35"/>
      <c r="M145" s="35"/>
      <c r="N145" s="46"/>
      <c r="O145" s="46"/>
      <c r="P145" s="35"/>
      <c r="Q145" s="46"/>
      <c r="R145" s="46"/>
      <c r="S145" s="35"/>
      <c r="T145" s="36"/>
      <c r="U145" s="37"/>
    </row>
    <row r="146" spans="1:21">
      <c r="A146" s="22"/>
      <c r="B146" s="7"/>
      <c r="C146" s="7" t="s">
        <v>518</v>
      </c>
      <c r="D146" s="23" t="str">
        <f t="shared" si="2"/>
        <v>0xE0; 0x1A</v>
      </c>
      <c r="E146" s="22"/>
      <c r="F146" s="23"/>
      <c r="G146" s="22"/>
      <c r="H146" s="23"/>
      <c r="I146" s="22"/>
      <c r="J146" s="23"/>
      <c r="L146" s="11"/>
      <c r="M146" s="11"/>
      <c r="N146" s="47"/>
      <c r="O146" s="47"/>
      <c r="P146" s="11"/>
      <c r="Q146" s="47"/>
      <c r="R146" s="47"/>
      <c r="S146" s="11"/>
      <c r="T146" s="12"/>
      <c r="U146" s="13"/>
    </row>
    <row r="147" spans="1:21">
      <c r="A147" s="24"/>
      <c r="B147" s="25"/>
      <c r="C147" s="25" t="s">
        <v>519</v>
      </c>
      <c r="D147" s="26" t="str">
        <f t="shared" si="2"/>
        <v>0xE0; 0x1B</v>
      </c>
      <c r="E147" s="24"/>
      <c r="F147" s="26"/>
      <c r="G147" s="24"/>
      <c r="H147" s="26"/>
      <c r="I147" s="24"/>
      <c r="J147" s="26"/>
      <c r="L147" s="35"/>
      <c r="M147" s="35"/>
      <c r="N147" s="46"/>
      <c r="O147" s="46"/>
      <c r="P147" s="35"/>
      <c r="Q147" s="46"/>
      <c r="R147" s="46"/>
      <c r="S147" s="35"/>
      <c r="T147" s="36"/>
      <c r="U147" s="37"/>
    </row>
    <row r="148" spans="1:21">
      <c r="A148" s="22"/>
      <c r="B148" s="7"/>
      <c r="C148" s="7" t="s">
        <v>520</v>
      </c>
      <c r="D148" s="23" t="str">
        <f t="shared" si="2"/>
        <v>0xE0; 0x1C</v>
      </c>
      <c r="E148" s="22"/>
      <c r="F148" s="23"/>
      <c r="G148" s="22"/>
      <c r="H148" s="23"/>
      <c r="I148" s="22"/>
      <c r="J148" s="23"/>
      <c r="L148" s="11"/>
      <c r="M148" s="11"/>
      <c r="N148" s="47"/>
      <c r="O148" s="47"/>
      <c r="P148" s="116"/>
      <c r="Q148" s="47"/>
      <c r="R148" s="47"/>
      <c r="S148" s="11"/>
      <c r="T148" s="12"/>
      <c r="U148" s="13"/>
    </row>
    <row r="149" spans="1:21">
      <c r="A149" s="24"/>
      <c r="B149" s="25"/>
      <c r="C149" s="25" t="s">
        <v>521</v>
      </c>
      <c r="D149" s="26" t="str">
        <f t="shared" si="2"/>
        <v>0xE0; 0x1D</v>
      </c>
      <c r="E149" s="24"/>
      <c r="F149" s="26"/>
      <c r="G149" s="24"/>
      <c r="H149" s="26"/>
      <c r="I149" s="24"/>
      <c r="J149" s="26"/>
      <c r="L149" s="35"/>
      <c r="M149" s="35"/>
      <c r="N149" s="46"/>
      <c r="O149" s="46"/>
      <c r="P149" s="35"/>
      <c r="Q149" s="46"/>
      <c r="R149" s="46"/>
      <c r="S149" s="35"/>
      <c r="T149" s="36"/>
      <c r="U149" s="37"/>
    </row>
    <row r="150" spans="1:21">
      <c r="A150" s="22"/>
      <c r="B150" s="7"/>
      <c r="C150" s="7" t="s">
        <v>522</v>
      </c>
      <c r="D150" s="23" t="str">
        <f t="shared" si="2"/>
        <v>0xE0; 0x1E</v>
      </c>
      <c r="E150" s="22"/>
      <c r="F150" s="23"/>
      <c r="G150" s="22"/>
      <c r="H150" s="23"/>
      <c r="I150" s="22"/>
      <c r="J150" s="23"/>
      <c r="L150" s="11"/>
      <c r="M150" s="11"/>
      <c r="N150" s="47"/>
      <c r="O150" s="47"/>
      <c r="P150" s="11"/>
      <c r="Q150" s="47"/>
      <c r="R150" s="47"/>
      <c r="S150" s="11"/>
      <c r="T150" s="12"/>
      <c r="U150" s="13"/>
    </row>
    <row r="151" spans="1:21">
      <c r="A151" s="24" t="s">
        <v>1046</v>
      </c>
      <c r="B151" s="25" t="s">
        <v>170</v>
      </c>
      <c r="C151" s="25" t="s">
        <v>523</v>
      </c>
      <c r="D151" s="26" t="str">
        <f t="shared" si="2"/>
        <v>0xE0; 0x1F</v>
      </c>
      <c r="E151" s="24" t="s">
        <v>476</v>
      </c>
      <c r="F151" s="26" t="s">
        <v>278</v>
      </c>
      <c r="G151" s="24"/>
      <c r="H151" s="26"/>
      <c r="I151" s="24"/>
      <c r="J151" s="26"/>
      <c r="L151" s="35"/>
      <c r="M151" s="35" t="s">
        <v>363</v>
      </c>
      <c r="N151" s="46">
        <v>2</v>
      </c>
      <c r="O151" s="46">
        <v>6</v>
      </c>
      <c r="P151" s="35"/>
      <c r="Q151" s="46"/>
      <c r="R151" s="46"/>
      <c r="S151" s="35"/>
      <c r="T151" s="36"/>
      <c r="U151" s="37"/>
    </row>
    <row r="152" spans="1:21" ht="30">
      <c r="A152" s="22" t="s">
        <v>1047</v>
      </c>
      <c r="B152" s="7" t="s">
        <v>171</v>
      </c>
      <c r="C152" s="7" t="s">
        <v>524</v>
      </c>
      <c r="D152" s="23" t="str">
        <f t="shared" si="2"/>
        <v>0xE0; 0x20</v>
      </c>
      <c r="E152" s="22" t="s">
        <v>477</v>
      </c>
      <c r="F152" s="23" t="s">
        <v>279</v>
      </c>
      <c r="G152" s="22"/>
      <c r="H152" s="23"/>
      <c r="I152" s="22"/>
      <c r="J152" s="23"/>
      <c r="L152" s="11"/>
      <c r="M152" s="11"/>
      <c r="N152" s="47"/>
      <c r="O152" s="47"/>
      <c r="P152" s="11"/>
      <c r="Q152" s="47"/>
      <c r="R152" s="47"/>
      <c r="S152" s="11"/>
      <c r="T152" s="12"/>
      <c r="U152" s="13"/>
    </row>
    <row r="153" spans="1:21" ht="30">
      <c r="A153" s="24" t="s">
        <v>1048</v>
      </c>
      <c r="B153" s="25" t="s">
        <v>172</v>
      </c>
      <c r="C153" s="25" t="s">
        <v>525</v>
      </c>
      <c r="D153" s="26" t="str">
        <f t="shared" si="2"/>
        <v>0xE0; 0x21</v>
      </c>
      <c r="E153" s="24" t="s">
        <v>478</v>
      </c>
      <c r="F153" s="26" t="s">
        <v>280</v>
      </c>
      <c r="G153" s="24"/>
      <c r="H153" s="26"/>
      <c r="I153" s="24"/>
      <c r="J153" s="26"/>
      <c r="L153" s="35"/>
      <c r="M153" s="35"/>
      <c r="N153" s="46"/>
      <c r="O153" s="46"/>
      <c r="P153" s="35"/>
      <c r="Q153" s="46"/>
      <c r="R153" s="46"/>
      <c r="S153" s="35"/>
      <c r="T153" s="36"/>
      <c r="U153" s="37"/>
    </row>
    <row r="154" spans="1:21">
      <c r="A154" s="22"/>
      <c r="B154" s="7"/>
      <c r="C154" s="7" t="s">
        <v>526</v>
      </c>
      <c r="D154" s="23" t="str">
        <f t="shared" si="2"/>
        <v>0xE0; 0x22</v>
      </c>
      <c r="E154" s="22"/>
      <c r="F154" s="23"/>
      <c r="G154" s="22"/>
      <c r="H154" s="23"/>
      <c r="I154" s="22"/>
      <c r="J154" s="23"/>
      <c r="L154" s="11"/>
      <c r="M154" s="11"/>
      <c r="N154" s="47"/>
      <c r="O154" s="47"/>
      <c r="P154" s="11"/>
      <c r="Q154" s="47"/>
      <c r="R154" s="47"/>
      <c r="S154" s="11"/>
      <c r="T154" s="12"/>
      <c r="U154" s="13"/>
    </row>
    <row r="155" spans="1:21" ht="30">
      <c r="A155" s="24" t="s">
        <v>1049</v>
      </c>
      <c r="B155" s="25" t="s">
        <v>173</v>
      </c>
      <c r="C155" s="25" t="s">
        <v>527</v>
      </c>
      <c r="D155" s="26" t="str">
        <f t="shared" si="2"/>
        <v>0xE0; 0x23</v>
      </c>
      <c r="E155" s="24" t="s">
        <v>479</v>
      </c>
      <c r="F155" s="26" t="s">
        <v>281</v>
      </c>
      <c r="G155" s="24"/>
      <c r="H155" s="26"/>
      <c r="I155" s="24"/>
      <c r="J155" s="26"/>
      <c r="L155" s="35"/>
      <c r="M155" s="35"/>
      <c r="N155" s="46"/>
      <c r="O155" s="46"/>
      <c r="P155" s="35"/>
      <c r="Q155" s="46"/>
      <c r="R155" s="46"/>
      <c r="S155" s="35"/>
      <c r="T155" s="36"/>
      <c r="U155" s="37"/>
    </row>
    <row r="156" spans="1:21">
      <c r="A156" s="22"/>
      <c r="B156" s="7"/>
      <c r="C156" s="7" t="s">
        <v>528</v>
      </c>
      <c r="D156" s="23" t="str">
        <f t="shared" si="2"/>
        <v>0xE0; 0x24</v>
      </c>
      <c r="E156" s="22"/>
      <c r="F156" s="23"/>
      <c r="G156" s="22"/>
      <c r="H156" s="23"/>
      <c r="I156" s="22"/>
      <c r="J156" s="23"/>
      <c r="L156" s="11"/>
      <c r="M156" s="11"/>
      <c r="N156" s="47"/>
      <c r="O156" s="47"/>
      <c r="P156" s="11"/>
      <c r="Q156" s="47"/>
      <c r="R156" s="47"/>
      <c r="S156" s="11"/>
      <c r="T156" s="12"/>
      <c r="U156" s="13"/>
    </row>
    <row r="157" spans="1:21">
      <c r="A157" s="24"/>
      <c r="B157" s="25"/>
      <c r="C157" s="25" t="s">
        <v>529</v>
      </c>
      <c r="D157" s="26" t="str">
        <f t="shared" si="2"/>
        <v>0xE0; 0x25</v>
      </c>
      <c r="E157" s="24"/>
      <c r="F157" s="26"/>
      <c r="G157" s="24"/>
      <c r="H157" s="26"/>
      <c r="I157" s="24"/>
      <c r="J157" s="26"/>
      <c r="L157" s="35"/>
      <c r="M157" s="35"/>
      <c r="N157" s="46"/>
      <c r="O157" s="46"/>
      <c r="P157" s="35"/>
      <c r="Q157" s="46"/>
      <c r="R157" s="46"/>
      <c r="S157" s="35"/>
      <c r="T157" s="36"/>
      <c r="U157" s="37"/>
    </row>
    <row r="158" spans="1:21">
      <c r="A158" s="22"/>
      <c r="B158" s="7"/>
      <c r="C158" s="7" t="s">
        <v>530</v>
      </c>
      <c r="D158" s="23" t="str">
        <f t="shared" si="2"/>
        <v>0xE0; 0x26</v>
      </c>
      <c r="E158" s="22"/>
      <c r="F158" s="23"/>
      <c r="G158" s="22"/>
      <c r="H158" s="23"/>
      <c r="I158" s="22"/>
      <c r="J158" s="23"/>
      <c r="L158" s="11"/>
      <c r="M158" s="11"/>
      <c r="N158" s="47"/>
      <c r="O158" s="47"/>
      <c r="P158" s="11"/>
      <c r="Q158" s="47"/>
      <c r="R158" s="47"/>
      <c r="S158" s="11"/>
      <c r="T158" s="12"/>
      <c r="U158" s="13"/>
    </row>
    <row r="159" spans="1:21">
      <c r="A159" s="24" t="s">
        <v>1050</v>
      </c>
      <c r="B159" s="25" t="s">
        <v>174</v>
      </c>
      <c r="C159" s="25" t="s">
        <v>531</v>
      </c>
      <c r="D159" s="26" t="str">
        <f t="shared" si="2"/>
        <v>0xE0; 0x27</v>
      </c>
      <c r="E159" s="24" t="s">
        <v>480</v>
      </c>
      <c r="F159" s="26" t="s">
        <v>282</v>
      </c>
      <c r="G159" s="24"/>
      <c r="H159" s="26"/>
      <c r="I159" s="24"/>
      <c r="J159" s="26"/>
      <c r="L159" s="35"/>
      <c r="M159" s="35" t="s">
        <v>363</v>
      </c>
      <c r="N159" s="46">
        <v>2</v>
      </c>
      <c r="O159" s="46">
        <v>6</v>
      </c>
      <c r="P159" s="35"/>
      <c r="Q159" s="46"/>
      <c r="R159" s="46"/>
      <c r="S159" s="35"/>
      <c r="T159" s="36"/>
      <c r="U159" s="37"/>
    </row>
    <row r="160" spans="1:21" ht="30">
      <c r="A160" s="22" t="s">
        <v>1051</v>
      </c>
      <c r="B160" s="7" t="s">
        <v>175</v>
      </c>
      <c r="C160" s="7" t="s">
        <v>532</v>
      </c>
      <c r="D160" s="23" t="str">
        <f t="shared" si="2"/>
        <v>0xE0; 0x28</v>
      </c>
      <c r="E160" s="22" t="s">
        <v>481</v>
      </c>
      <c r="F160" s="23" t="s">
        <v>283</v>
      </c>
      <c r="G160" s="22"/>
      <c r="H160" s="23"/>
      <c r="I160" s="22"/>
      <c r="J160" s="23"/>
      <c r="L160" s="11"/>
      <c r="M160" s="11"/>
      <c r="N160" s="47"/>
      <c r="O160" s="47"/>
      <c r="P160" s="11"/>
      <c r="Q160" s="47"/>
      <c r="R160" s="47"/>
      <c r="S160" s="11"/>
      <c r="T160" s="12"/>
      <c r="U160" s="13"/>
    </row>
    <row r="161" spans="1:21">
      <c r="A161" s="24"/>
      <c r="B161" s="25"/>
      <c r="C161" s="25" t="s">
        <v>533</v>
      </c>
      <c r="D161" s="26" t="str">
        <f t="shared" si="2"/>
        <v>0xE0; 0x29</v>
      </c>
      <c r="E161" s="24"/>
      <c r="F161" s="26"/>
      <c r="G161" s="24"/>
      <c r="H161" s="26"/>
      <c r="I161" s="24"/>
      <c r="J161" s="26"/>
      <c r="L161" s="35"/>
      <c r="M161" s="35"/>
      <c r="N161" s="46"/>
      <c r="O161" s="46"/>
      <c r="P161" s="35"/>
      <c r="Q161" s="46"/>
      <c r="R161" s="46"/>
      <c r="S161" s="35"/>
      <c r="T161" s="36"/>
      <c r="U161" s="37"/>
    </row>
    <row r="162" spans="1:21">
      <c r="A162" s="22"/>
      <c r="B162" s="7"/>
      <c r="C162" s="7" t="s">
        <v>534</v>
      </c>
      <c r="D162" s="23" t="str">
        <f t="shared" si="2"/>
        <v>0xE0; 0x2A</v>
      </c>
      <c r="E162" s="22"/>
      <c r="F162" s="23"/>
      <c r="G162" s="22"/>
      <c r="H162" s="23"/>
      <c r="I162" s="22"/>
      <c r="J162" s="23"/>
      <c r="L162" s="11"/>
      <c r="M162" s="11"/>
      <c r="N162" s="47"/>
      <c r="O162" s="47"/>
      <c r="P162" s="11"/>
      <c r="Q162" s="47"/>
      <c r="R162" s="47"/>
      <c r="S162" s="11"/>
      <c r="T162" s="12"/>
      <c r="U162" s="13"/>
    </row>
    <row r="163" spans="1:21" ht="30">
      <c r="A163" s="24" t="s">
        <v>1052</v>
      </c>
      <c r="B163" s="25" t="s">
        <v>176</v>
      </c>
      <c r="C163" s="25" t="s">
        <v>535</v>
      </c>
      <c r="D163" s="26" t="str">
        <f t="shared" si="2"/>
        <v>0xE0; 0x2B</v>
      </c>
      <c r="E163" s="24" t="s">
        <v>482</v>
      </c>
      <c r="F163" s="26" t="s">
        <v>284</v>
      </c>
      <c r="G163" s="24"/>
      <c r="H163" s="26"/>
      <c r="I163" s="24"/>
      <c r="J163" s="26"/>
      <c r="L163" s="35"/>
      <c r="M163" s="35"/>
      <c r="N163" s="46"/>
      <c r="O163" s="46"/>
      <c r="P163" s="35"/>
      <c r="Q163" s="46"/>
      <c r="R163" s="46"/>
      <c r="S163" s="35"/>
      <c r="T163" s="36"/>
      <c r="U163" s="37"/>
    </row>
    <row r="164" spans="1:21">
      <c r="A164" s="22"/>
      <c r="B164" s="7"/>
      <c r="C164" s="7" t="s">
        <v>536</v>
      </c>
      <c r="D164" s="23" t="str">
        <f t="shared" si="2"/>
        <v>0xE0; 0x2C</v>
      </c>
      <c r="E164" s="22"/>
      <c r="F164" s="23"/>
      <c r="G164" s="22"/>
      <c r="H164" s="23"/>
      <c r="I164" s="22"/>
      <c r="J164" s="23"/>
      <c r="L164" s="11"/>
      <c r="M164" s="11"/>
      <c r="N164" s="47"/>
      <c r="O164" s="47"/>
      <c r="P164" s="11"/>
      <c r="Q164" s="47"/>
      <c r="R164" s="47"/>
      <c r="S164" s="11"/>
      <c r="T164" s="12"/>
      <c r="U164" s="13"/>
    </row>
    <row r="165" spans="1:21">
      <c r="A165" s="24"/>
      <c r="B165" s="25"/>
      <c r="C165" s="25" t="s">
        <v>537</v>
      </c>
      <c r="D165" s="26" t="str">
        <f t="shared" si="2"/>
        <v>0xE0; 0x2D</v>
      </c>
      <c r="E165" s="24"/>
      <c r="F165" s="26"/>
      <c r="G165" s="24"/>
      <c r="H165" s="26"/>
      <c r="I165" s="24"/>
      <c r="J165" s="26"/>
      <c r="L165" s="35"/>
      <c r="M165" s="35"/>
      <c r="N165" s="46"/>
      <c r="O165" s="46"/>
      <c r="P165" s="35"/>
      <c r="Q165" s="46"/>
      <c r="R165" s="46"/>
      <c r="S165" s="35"/>
      <c r="T165" s="36"/>
      <c r="U165" s="37"/>
    </row>
    <row r="166" spans="1:21">
      <c r="A166" s="22"/>
      <c r="B166" s="7"/>
      <c r="C166" s="7" t="s">
        <v>538</v>
      </c>
      <c r="D166" s="23" t="str">
        <f t="shared" si="2"/>
        <v>0xE0; 0x2E</v>
      </c>
      <c r="E166" s="22"/>
      <c r="F166" s="23"/>
      <c r="G166" s="22"/>
      <c r="H166" s="23"/>
      <c r="I166" s="22"/>
      <c r="J166" s="23"/>
      <c r="L166" s="11"/>
      <c r="M166" s="11"/>
      <c r="N166" s="47"/>
      <c r="O166" s="47"/>
      <c r="P166" s="11"/>
      <c r="Q166" s="47"/>
      <c r="R166" s="47"/>
      <c r="S166" s="11"/>
      <c r="T166" s="12"/>
      <c r="U166" s="13"/>
    </row>
    <row r="167" spans="1:21">
      <c r="A167" s="24" t="s">
        <v>1053</v>
      </c>
      <c r="B167" s="25" t="s">
        <v>177</v>
      </c>
      <c r="C167" s="25" t="s">
        <v>539</v>
      </c>
      <c r="D167" s="26" t="str">
        <f t="shared" si="2"/>
        <v>0xE0; 0x2F</v>
      </c>
      <c r="E167" s="24" t="s">
        <v>483</v>
      </c>
      <c r="F167" s="26" t="s">
        <v>285</v>
      </c>
      <c r="G167" s="24"/>
      <c r="H167" s="26"/>
      <c r="I167" s="24"/>
      <c r="J167" s="26"/>
      <c r="L167" s="35"/>
      <c r="M167" s="35" t="s">
        <v>360</v>
      </c>
      <c r="N167" s="46">
        <v>6</v>
      </c>
      <c r="O167" s="46">
        <v>7</v>
      </c>
      <c r="P167" s="35"/>
      <c r="Q167" s="46"/>
      <c r="R167" s="46"/>
      <c r="S167" s="35"/>
      <c r="T167" s="36"/>
      <c r="U167" s="37"/>
    </row>
    <row r="168" spans="1:21" ht="30">
      <c r="A168" s="22" t="s">
        <v>1054</v>
      </c>
      <c r="B168" s="7" t="s">
        <v>178</v>
      </c>
      <c r="C168" s="7" t="s">
        <v>540</v>
      </c>
      <c r="D168" s="23" t="str">
        <f t="shared" si="2"/>
        <v>0xE0; 0x30</v>
      </c>
      <c r="E168" s="22" t="s">
        <v>484</v>
      </c>
      <c r="F168" s="23" t="s">
        <v>286</v>
      </c>
      <c r="G168" s="22"/>
      <c r="H168" s="23"/>
      <c r="I168" s="22"/>
      <c r="J168" s="23"/>
      <c r="L168" s="11"/>
      <c r="M168" s="11"/>
      <c r="N168" s="47"/>
      <c r="O168" s="47"/>
      <c r="P168" s="11"/>
      <c r="Q168" s="47"/>
      <c r="R168" s="47"/>
      <c r="S168" s="11"/>
      <c r="T168" s="12"/>
      <c r="U168" s="13"/>
    </row>
    <row r="169" spans="1:21">
      <c r="A169" s="24"/>
      <c r="B169" s="25"/>
      <c r="C169" s="25" t="s">
        <v>541</v>
      </c>
      <c r="D169" s="26" t="str">
        <f t="shared" si="2"/>
        <v>0xE0; 0x31</v>
      </c>
      <c r="E169" s="24"/>
      <c r="F169" s="26"/>
      <c r="G169" s="24"/>
      <c r="H169" s="26"/>
      <c r="I169" s="24"/>
      <c r="J169" s="26"/>
      <c r="L169" s="35"/>
      <c r="M169" s="35"/>
      <c r="N169" s="46"/>
      <c r="O169" s="46"/>
      <c r="P169" s="35"/>
      <c r="Q169" s="46"/>
      <c r="R169" s="46"/>
      <c r="S169" s="35"/>
      <c r="T169" s="36"/>
      <c r="U169" s="37"/>
    </row>
    <row r="170" spans="1:21" ht="30">
      <c r="A170" s="22" t="s">
        <v>1055</v>
      </c>
      <c r="B170" s="7" t="s">
        <v>179</v>
      </c>
      <c r="C170" s="7" t="s">
        <v>542</v>
      </c>
      <c r="D170" s="23" t="str">
        <f t="shared" si="2"/>
        <v>0xE0; 0x32</v>
      </c>
      <c r="E170" s="22" t="s">
        <v>485</v>
      </c>
      <c r="F170" s="23" t="s">
        <v>287</v>
      </c>
      <c r="G170" s="22"/>
      <c r="H170" s="23"/>
      <c r="I170" s="22"/>
      <c r="J170" s="23"/>
      <c r="L170" s="11"/>
      <c r="M170" s="11"/>
      <c r="N170" s="47"/>
      <c r="O170" s="47"/>
      <c r="P170" s="11"/>
      <c r="Q170" s="47"/>
      <c r="R170" s="47"/>
      <c r="S170" s="11"/>
      <c r="T170" s="12"/>
      <c r="U170" s="13"/>
    </row>
    <row r="171" spans="1:21">
      <c r="A171" s="24"/>
      <c r="B171" s="25"/>
      <c r="C171" s="25" t="s">
        <v>543</v>
      </c>
      <c r="D171" s="26" t="str">
        <f t="shared" si="2"/>
        <v>0xE0; 0x33</v>
      </c>
      <c r="E171" s="24"/>
      <c r="F171" s="26"/>
      <c r="G171" s="24"/>
      <c r="H171" s="26"/>
      <c r="I171" s="24"/>
      <c r="J171" s="26"/>
      <c r="L171" s="35"/>
      <c r="M171" s="35"/>
      <c r="N171" s="46"/>
      <c r="O171" s="46"/>
      <c r="P171" s="35"/>
      <c r="Q171" s="46"/>
      <c r="R171" s="46"/>
      <c r="S171" s="35"/>
      <c r="T171" s="36"/>
      <c r="U171" s="37"/>
    </row>
    <row r="172" spans="1:21" ht="30">
      <c r="A172" s="22" t="s">
        <v>1056</v>
      </c>
      <c r="B172" s="7" t="s">
        <v>180</v>
      </c>
      <c r="C172" s="7" t="s">
        <v>544</v>
      </c>
      <c r="D172" s="23" t="str">
        <f t="shared" si="2"/>
        <v>0xE0; 0x34</v>
      </c>
      <c r="E172" s="22" t="s">
        <v>486</v>
      </c>
      <c r="F172" s="23" t="s">
        <v>288</v>
      </c>
      <c r="G172" s="22"/>
      <c r="H172" s="23"/>
      <c r="I172" s="22"/>
      <c r="J172" s="23"/>
      <c r="L172" s="11"/>
      <c r="M172" s="11"/>
      <c r="N172" s="47"/>
      <c r="O172" s="47"/>
      <c r="P172" s="11"/>
      <c r="Q172" s="47"/>
      <c r="R172" s="47"/>
      <c r="S172" s="11"/>
      <c r="T172" s="12"/>
      <c r="U172" s="13"/>
    </row>
    <row r="173" spans="1:21">
      <c r="A173" s="24"/>
      <c r="B173" s="25"/>
      <c r="C173" s="25" t="s">
        <v>545</v>
      </c>
      <c r="D173" s="26" t="str">
        <f t="shared" si="2"/>
        <v>0xE0; 0x35</v>
      </c>
      <c r="E173" s="24"/>
      <c r="F173" s="26"/>
      <c r="G173" s="24"/>
      <c r="H173" s="26"/>
      <c r="I173" s="24"/>
      <c r="J173" s="26"/>
      <c r="L173" s="35"/>
      <c r="M173" s="35"/>
      <c r="N173" s="46"/>
      <c r="O173" s="46"/>
      <c r="P173" s="35"/>
      <c r="Q173" s="46"/>
      <c r="R173" s="46"/>
      <c r="S173" s="35"/>
      <c r="T173" s="36"/>
      <c r="U173" s="37"/>
    </row>
    <row r="174" spans="1:21">
      <c r="A174" s="22"/>
      <c r="B174" s="7"/>
      <c r="C174" s="7" t="s">
        <v>546</v>
      </c>
      <c r="D174" s="23" t="str">
        <f t="shared" si="2"/>
        <v>0xE0; 0x36</v>
      </c>
      <c r="E174" s="22"/>
      <c r="F174" s="23"/>
      <c r="G174" s="22"/>
      <c r="H174" s="23"/>
      <c r="I174" s="22"/>
      <c r="J174" s="23"/>
      <c r="L174" s="11"/>
      <c r="M174" s="11"/>
      <c r="N174" s="47"/>
      <c r="O174" s="47"/>
      <c r="P174" s="11"/>
      <c r="Q174" s="47"/>
      <c r="R174" s="47"/>
      <c r="S174" s="11"/>
      <c r="T174" s="12"/>
      <c r="U174" s="13"/>
    </row>
    <row r="175" spans="1:21">
      <c r="A175" s="24" t="s">
        <v>1057</v>
      </c>
      <c r="B175" s="25" t="s">
        <v>181</v>
      </c>
      <c r="C175" s="25" t="s">
        <v>547</v>
      </c>
      <c r="D175" s="26" t="str">
        <f t="shared" si="2"/>
        <v>0xE0; 0x37</v>
      </c>
      <c r="E175" s="24" t="s">
        <v>487</v>
      </c>
      <c r="F175" s="26" t="s">
        <v>289</v>
      </c>
      <c r="G175" s="24"/>
      <c r="H175" s="26"/>
      <c r="I175" s="24"/>
      <c r="J175" s="26"/>
      <c r="L175" s="35"/>
      <c r="M175" s="35"/>
      <c r="N175" s="46"/>
      <c r="O175" s="46"/>
      <c r="P175" s="35"/>
      <c r="Q175" s="46"/>
      <c r="R175" s="46"/>
      <c r="S175" s="35"/>
      <c r="T175" s="36"/>
      <c r="U175" s="37"/>
    </row>
    <row r="176" spans="1:21" ht="30">
      <c r="A176" s="22" t="s">
        <v>1058</v>
      </c>
      <c r="B176" s="7" t="s">
        <v>182</v>
      </c>
      <c r="C176" s="7" t="s">
        <v>548</v>
      </c>
      <c r="D176" s="23" t="str">
        <f t="shared" si="2"/>
        <v>0xE0; 0x38</v>
      </c>
      <c r="E176" s="22" t="s">
        <v>488</v>
      </c>
      <c r="F176" s="23" t="s">
        <v>290</v>
      </c>
      <c r="G176" s="22"/>
      <c r="H176" s="23"/>
      <c r="I176" s="22"/>
      <c r="J176" s="23"/>
      <c r="L176" s="11"/>
      <c r="M176" s="11"/>
      <c r="N176" s="47"/>
      <c r="O176" s="47"/>
      <c r="P176" s="11"/>
      <c r="Q176" s="47"/>
      <c r="R176" s="47"/>
      <c r="S176" s="11"/>
      <c r="T176" s="12"/>
      <c r="U176" s="13"/>
    </row>
    <row r="177" spans="1:21">
      <c r="A177" s="24"/>
      <c r="B177" s="25"/>
      <c r="C177" s="25" t="s">
        <v>549</v>
      </c>
      <c r="D177" s="26" t="str">
        <f t="shared" si="2"/>
        <v>0xE0; 0x39</v>
      </c>
      <c r="E177" s="24"/>
      <c r="F177" s="26"/>
      <c r="G177" s="24"/>
      <c r="H177" s="26"/>
      <c r="I177" s="24"/>
      <c r="J177" s="26"/>
      <c r="L177" s="35"/>
      <c r="M177" s="35"/>
      <c r="N177" s="46"/>
      <c r="O177" s="46"/>
      <c r="P177" s="35"/>
      <c r="Q177" s="46"/>
      <c r="R177" s="46"/>
      <c r="S177" s="35"/>
      <c r="T177" s="36"/>
      <c r="U177" s="37"/>
    </row>
    <row r="178" spans="1:21" ht="30">
      <c r="A178" s="22" t="s">
        <v>1059</v>
      </c>
      <c r="B178" s="7" t="s">
        <v>183</v>
      </c>
      <c r="C178" s="7" t="s">
        <v>550</v>
      </c>
      <c r="D178" s="23" t="str">
        <f t="shared" si="2"/>
        <v>0xE0; 0x3A</v>
      </c>
      <c r="E178" s="22" t="s">
        <v>489</v>
      </c>
      <c r="F178" s="23" t="s">
        <v>291</v>
      </c>
      <c r="G178" s="22"/>
      <c r="H178" s="23"/>
      <c r="I178" s="22"/>
      <c r="J178" s="23"/>
      <c r="L178" s="11"/>
      <c r="M178" s="11"/>
      <c r="N178" s="47"/>
      <c r="O178" s="47"/>
      <c r="P178" s="11"/>
      <c r="Q178" s="47"/>
      <c r="R178" s="47"/>
      <c r="S178" s="11"/>
      <c r="T178" s="12"/>
      <c r="U178" s="13"/>
    </row>
    <row r="179" spans="1:21" ht="30">
      <c r="A179" s="24" t="s">
        <v>1060</v>
      </c>
      <c r="B179" s="25" t="s">
        <v>184</v>
      </c>
      <c r="C179" s="25" t="s">
        <v>551</v>
      </c>
      <c r="D179" s="26" t="str">
        <f t="shared" si="2"/>
        <v>0xE0; 0x3B</v>
      </c>
      <c r="E179" s="24" t="s">
        <v>490</v>
      </c>
      <c r="F179" s="26" t="s">
        <v>292</v>
      </c>
      <c r="G179" s="24"/>
      <c r="H179" s="26"/>
      <c r="I179" s="24"/>
      <c r="J179" s="26"/>
      <c r="L179" s="35"/>
      <c r="M179" s="35"/>
      <c r="N179" s="46"/>
      <c r="O179" s="46"/>
      <c r="P179" s="35"/>
      <c r="Q179" s="46"/>
      <c r="R179" s="46"/>
      <c r="S179" s="35"/>
      <c r="T179" s="36"/>
      <c r="U179" s="37"/>
    </row>
    <row r="180" spans="1:21">
      <c r="A180" s="22"/>
      <c r="B180" s="7"/>
      <c r="C180" s="7" t="s">
        <v>552</v>
      </c>
      <c r="D180" s="23" t="str">
        <f t="shared" si="2"/>
        <v>0xE0; 0x3C</v>
      </c>
      <c r="E180" s="22"/>
      <c r="F180" s="23"/>
      <c r="G180" s="22"/>
      <c r="H180" s="23"/>
      <c r="I180" s="22"/>
      <c r="J180" s="23"/>
      <c r="L180" s="11"/>
      <c r="M180" s="11"/>
      <c r="N180" s="47"/>
      <c r="O180" s="47"/>
      <c r="P180" s="11"/>
      <c r="Q180" s="47"/>
      <c r="R180" s="47"/>
      <c r="S180" s="11"/>
      <c r="T180" s="12"/>
      <c r="U180" s="13"/>
    </row>
    <row r="181" spans="1:21">
      <c r="A181" s="24"/>
      <c r="B181" s="25"/>
      <c r="C181" s="25" t="s">
        <v>553</v>
      </c>
      <c r="D181" s="26" t="str">
        <f t="shared" si="2"/>
        <v>0xE0; 0x3D</v>
      </c>
      <c r="E181" s="24"/>
      <c r="F181" s="26"/>
      <c r="G181" s="24"/>
      <c r="H181" s="26"/>
      <c r="I181" s="24"/>
      <c r="J181" s="26"/>
      <c r="L181" s="35"/>
      <c r="M181" s="35"/>
      <c r="N181" s="46"/>
      <c r="O181" s="46"/>
      <c r="P181" s="35"/>
      <c r="Q181" s="46"/>
      <c r="R181" s="46"/>
      <c r="S181" s="35"/>
      <c r="T181" s="36"/>
      <c r="U181" s="37"/>
    </row>
    <row r="182" spans="1:21">
      <c r="A182" s="22"/>
      <c r="B182" s="7"/>
      <c r="C182" s="7" t="s">
        <v>554</v>
      </c>
      <c r="D182" s="23" t="str">
        <f t="shared" si="2"/>
        <v>0xE0; 0x3E</v>
      </c>
      <c r="E182" s="22"/>
      <c r="F182" s="23"/>
      <c r="G182" s="22"/>
      <c r="H182" s="23"/>
      <c r="I182" s="22"/>
      <c r="J182" s="23"/>
      <c r="L182" s="11"/>
      <c r="M182" s="11"/>
      <c r="N182" s="47"/>
      <c r="O182" s="47"/>
      <c r="P182" s="11"/>
      <c r="Q182" s="47"/>
      <c r="R182" s="47"/>
      <c r="S182" s="11"/>
      <c r="T182" s="12"/>
      <c r="U182" s="13"/>
    </row>
    <row r="183" spans="1:21">
      <c r="A183" s="24" t="s">
        <v>1061</v>
      </c>
      <c r="B183" s="25" t="s">
        <v>185</v>
      </c>
      <c r="C183" s="25" t="s">
        <v>555</v>
      </c>
      <c r="D183" s="26" t="str">
        <f t="shared" si="2"/>
        <v>0xE0; 0x3F</v>
      </c>
      <c r="E183" s="24" t="s">
        <v>491</v>
      </c>
      <c r="F183" s="26" t="s">
        <v>293</v>
      </c>
      <c r="G183" s="24"/>
      <c r="H183" s="26"/>
      <c r="I183" s="24"/>
      <c r="J183" s="26"/>
      <c r="L183" s="35"/>
      <c r="M183" s="35"/>
      <c r="N183" s="46"/>
      <c r="O183" s="46"/>
      <c r="P183" s="35"/>
      <c r="Q183" s="46"/>
      <c r="R183" s="46"/>
      <c r="S183" s="35"/>
      <c r="T183" s="36"/>
      <c r="U183" s="37"/>
    </row>
    <row r="184" spans="1:21" ht="30">
      <c r="A184" s="22" t="s">
        <v>1062</v>
      </c>
      <c r="B184" s="7" t="s">
        <v>186</v>
      </c>
      <c r="C184" s="7" t="s">
        <v>556</v>
      </c>
      <c r="D184" s="23" t="str">
        <f t="shared" si="2"/>
        <v>0xE0; 0x40</v>
      </c>
      <c r="E184" s="22" t="s">
        <v>492</v>
      </c>
      <c r="F184" s="23" t="s">
        <v>294</v>
      </c>
      <c r="G184" s="22"/>
      <c r="H184" s="23"/>
      <c r="I184" s="22"/>
      <c r="J184" s="23"/>
      <c r="L184" s="35"/>
      <c r="M184" s="35"/>
      <c r="N184" s="46"/>
      <c r="O184" s="46"/>
      <c r="P184" s="35"/>
      <c r="Q184" s="46"/>
      <c r="R184" s="46"/>
      <c r="S184" s="35"/>
      <c r="T184" s="36"/>
      <c r="U184" s="37"/>
    </row>
    <row r="185" spans="1:21">
      <c r="A185" s="24"/>
      <c r="B185" s="25"/>
      <c r="C185" s="25" t="s">
        <v>557</v>
      </c>
      <c r="D185" s="26" t="str">
        <f t="shared" si="2"/>
        <v>0xE0; 0x41</v>
      </c>
      <c r="E185" s="24"/>
      <c r="F185" s="26"/>
      <c r="G185" s="24"/>
      <c r="H185" s="26"/>
      <c r="I185" s="24"/>
      <c r="J185" s="26"/>
      <c r="L185" s="35"/>
      <c r="M185" s="35"/>
      <c r="N185" s="46"/>
      <c r="O185" s="46"/>
      <c r="P185" s="35"/>
      <c r="Q185" s="46"/>
      <c r="R185" s="46"/>
      <c r="S185" s="35"/>
      <c r="T185" s="36"/>
      <c r="U185" s="37"/>
    </row>
    <row r="186" spans="1:21">
      <c r="A186" s="22"/>
      <c r="B186" s="7"/>
      <c r="C186" s="7" t="s">
        <v>558</v>
      </c>
      <c r="D186" s="23" t="str">
        <f t="shared" si="2"/>
        <v>0xE0; 0x42</v>
      </c>
      <c r="E186" s="22"/>
      <c r="F186" s="23"/>
      <c r="G186" s="22"/>
      <c r="H186" s="23"/>
      <c r="I186" s="22"/>
      <c r="J186" s="23"/>
      <c r="L186" s="11"/>
      <c r="M186" s="11"/>
      <c r="N186" s="47"/>
      <c r="O186" s="47"/>
      <c r="P186" s="11"/>
      <c r="Q186" s="47"/>
      <c r="R186" s="47"/>
      <c r="S186" s="11"/>
      <c r="T186" s="12"/>
      <c r="U186" s="13"/>
    </row>
    <row r="187" spans="1:21">
      <c r="A187" s="24"/>
      <c r="B187" s="25"/>
      <c r="C187" s="25" t="s">
        <v>559</v>
      </c>
      <c r="D187" s="26" t="str">
        <f t="shared" si="2"/>
        <v>0xE0; 0x43</v>
      </c>
      <c r="E187" s="24"/>
      <c r="F187" s="26"/>
      <c r="G187" s="24"/>
      <c r="H187" s="26"/>
      <c r="I187" s="24"/>
      <c r="J187" s="26"/>
      <c r="L187" s="35"/>
      <c r="M187" s="35"/>
      <c r="N187" s="46"/>
      <c r="O187" s="46"/>
      <c r="P187" s="35"/>
      <c r="Q187" s="46"/>
      <c r="R187" s="46"/>
      <c r="S187" s="35"/>
      <c r="T187" s="36"/>
      <c r="U187" s="37"/>
    </row>
    <row r="188" spans="1:21">
      <c r="A188" s="22"/>
      <c r="B188" s="7"/>
      <c r="C188" s="7" t="s">
        <v>560</v>
      </c>
      <c r="D188" s="23" t="str">
        <f t="shared" si="2"/>
        <v>0xE0; 0x44</v>
      </c>
      <c r="E188" s="22"/>
      <c r="F188" s="23"/>
      <c r="G188" s="22"/>
      <c r="H188" s="23"/>
      <c r="I188" s="22"/>
      <c r="J188" s="23"/>
      <c r="L188" s="11"/>
      <c r="M188" s="11"/>
      <c r="N188" s="47"/>
      <c r="O188" s="47"/>
      <c r="P188" s="11"/>
      <c r="Q188" s="47"/>
      <c r="R188" s="47"/>
      <c r="S188" s="11"/>
      <c r="T188" s="12"/>
      <c r="U188" s="13"/>
    </row>
    <row r="189" spans="1:21">
      <c r="A189" s="24"/>
      <c r="B189" s="25"/>
      <c r="C189" s="25" t="s">
        <v>561</v>
      </c>
      <c r="D189" s="26" t="str">
        <f t="shared" si="2"/>
        <v>0xE0; 0x45</v>
      </c>
      <c r="E189" s="24"/>
      <c r="F189" s="26"/>
      <c r="G189" s="24"/>
      <c r="H189" s="26"/>
      <c r="I189" s="24"/>
      <c r="J189" s="26"/>
      <c r="L189" s="35"/>
      <c r="M189" s="35"/>
      <c r="N189" s="46"/>
      <c r="O189" s="46"/>
      <c r="P189" s="35"/>
      <c r="Q189" s="46"/>
      <c r="R189" s="46"/>
      <c r="S189" s="35"/>
      <c r="T189" s="36"/>
      <c r="U189" s="37"/>
    </row>
    <row r="190" spans="1:21">
      <c r="A190" s="22"/>
      <c r="B190" s="7"/>
      <c r="C190" s="7" t="s">
        <v>562</v>
      </c>
      <c r="D190" s="23" t="str">
        <f t="shared" si="2"/>
        <v>0xE0; 0x46</v>
      </c>
      <c r="E190" s="22"/>
      <c r="F190" s="23"/>
      <c r="G190" s="22"/>
      <c r="H190" s="23"/>
      <c r="I190" s="22"/>
      <c r="J190" s="23"/>
      <c r="L190" s="11"/>
      <c r="M190" s="11"/>
      <c r="N190" s="47"/>
      <c r="O190" s="47"/>
      <c r="P190" s="11"/>
      <c r="Q190" s="47"/>
      <c r="R190" s="47"/>
      <c r="S190" s="11"/>
      <c r="T190" s="12"/>
      <c r="U190" s="13"/>
    </row>
    <row r="191" spans="1:21">
      <c r="A191" s="24"/>
      <c r="B191" s="25"/>
      <c r="C191" s="25" t="s">
        <v>563</v>
      </c>
      <c r="D191" s="26" t="str">
        <f t="shared" si="2"/>
        <v>0xE0; 0x47</v>
      </c>
      <c r="E191" s="24"/>
      <c r="F191" s="26"/>
      <c r="G191" s="24"/>
      <c r="H191" s="26"/>
      <c r="I191" s="24"/>
      <c r="J191" s="26"/>
      <c r="L191" s="35"/>
      <c r="M191" s="35"/>
      <c r="N191" s="46"/>
      <c r="O191" s="46"/>
      <c r="P191" s="35"/>
      <c r="Q191" s="46"/>
      <c r="R191" s="46"/>
      <c r="S191" s="35"/>
      <c r="T191" s="36"/>
      <c r="U191" s="37"/>
    </row>
    <row r="192" spans="1:21" ht="30">
      <c r="A192" s="22" t="s">
        <v>1063</v>
      </c>
      <c r="B192" s="7" t="s">
        <v>187</v>
      </c>
      <c r="C192" s="7" t="s">
        <v>564</v>
      </c>
      <c r="D192" s="23" t="str">
        <f t="shared" si="2"/>
        <v>0xE0; 0x48</v>
      </c>
      <c r="E192" s="22" t="s">
        <v>493</v>
      </c>
      <c r="F192" s="23" t="s">
        <v>295</v>
      </c>
      <c r="G192" s="22"/>
      <c r="H192" s="23"/>
      <c r="I192" s="22"/>
      <c r="J192" s="23"/>
      <c r="L192" s="11"/>
      <c r="M192" s="11"/>
      <c r="N192" s="47"/>
      <c r="O192" s="47"/>
      <c r="P192" s="11"/>
      <c r="Q192" s="47"/>
      <c r="R192" s="47"/>
      <c r="S192" s="11"/>
      <c r="T192" s="12"/>
      <c r="U192" s="13"/>
    </row>
    <row r="193" spans="1:21">
      <c r="A193" s="24"/>
      <c r="B193" s="25"/>
      <c r="C193" s="25" t="s">
        <v>565</v>
      </c>
      <c r="D193" s="26" t="str">
        <f t="shared" si="2"/>
        <v>0xE0; 0x49</v>
      </c>
      <c r="E193" s="24"/>
      <c r="F193" s="26"/>
      <c r="G193" s="24"/>
      <c r="H193" s="26"/>
      <c r="I193" s="24"/>
      <c r="J193" s="26"/>
      <c r="L193" s="35"/>
      <c r="M193" s="35"/>
      <c r="N193" s="46"/>
      <c r="O193" s="46"/>
      <c r="P193" s="35"/>
      <c r="Q193" s="46"/>
      <c r="R193" s="46"/>
      <c r="S193" s="35"/>
      <c r="T193" s="36"/>
      <c r="U193" s="37"/>
    </row>
    <row r="194" spans="1:21">
      <c r="A194" s="22" t="s">
        <v>1064</v>
      </c>
      <c r="B194" s="7" t="s">
        <v>188</v>
      </c>
      <c r="C194" s="7" t="s">
        <v>566</v>
      </c>
      <c r="D194" s="23" t="str">
        <f t="shared" si="2"/>
        <v>0xE0; 0x4A</v>
      </c>
      <c r="E194" s="22" t="s">
        <v>494</v>
      </c>
      <c r="F194" s="23" t="s">
        <v>296</v>
      </c>
      <c r="G194" s="22"/>
      <c r="H194" s="23"/>
      <c r="I194" s="22"/>
      <c r="J194" s="23"/>
      <c r="L194" s="11"/>
      <c r="M194" s="11" t="s">
        <v>621</v>
      </c>
      <c r="N194" s="47">
        <v>4</v>
      </c>
      <c r="O194" s="47">
        <v>2</v>
      </c>
      <c r="P194" s="11"/>
      <c r="Q194" s="47"/>
      <c r="R194" s="47"/>
      <c r="S194" s="11"/>
      <c r="T194" s="12"/>
      <c r="U194" s="13"/>
    </row>
    <row r="195" spans="1:21">
      <c r="A195" s="24"/>
      <c r="B195" s="25"/>
      <c r="C195" s="25" t="s">
        <v>567</v>
      </c>
      <c r="D195" s="26" t="str">
        <f t="shared" si="2"/>
        <v>0xE0; 0x4B</v>
      </c>
      <c r="E195" s="24"/>
      <c r="F195" s="26"/>
      <c r="G195" s="24"/>
      <c r="H195" s="26"/>
      <c r="I195" s="24"/>
      <c r="J195" s="26"/>
      <c r="L195" s="35"/>
      <c r="M195" s="35"/>
      <c r="N195" s="46"/>
      <c r="O195" s="46"/>
      <c r="P195" s="35"/>
      <c r="Q195" s="46"/>
      <c r="R195" s="46"/>
      <c r="S195" s="35"/>
      <c r="T195" s="36"/>
      <c r="U195" s="37"/>
    </row>
    <row r="196" spans="1:21">
      <c r="A196" s="22"/>
      <c r="B196" s="7"/>
      <c r="C196" s="7" t="s">
        <v>568</v>
      </c>
      <c r="D196" s="23" t="str">
        <f t="shared" si="2"/>
        <v>0xE0; 0x4C</v>
      </c>
      <c r="E196" s="22"/>
      <c r="F196" s="23"/>
      <c r="G196" s="22"/>
      <c r="H196" s="23"/>
      <c r="I196" s="22"/>
      <c r="J196" s="23"/>
      <c r="L196" s="11"/>
      <c r="M196" s="11"/>
      <c r="N196" s="47"/>
      <c r="O196" s="47"/>
      <c r="P196" s="11"/>
      <c r="Q196" s="47"/>
      <c r="R196" s="47"/>
      <c r="S196" s="11"/>
      <c r="T196" s="12"/>
      <c r="U196" s="13"/>
    </row>
    <row r="197" spans="1:21" ht="30">
      <c r="A197" s="24" t="s">
        <v>1065</v>
      </c>
      <c r="B197" s="25" t="s">
        <v>189</v>
      </c>
      <c r="C197" s="25" t="s">
        <v>569</v>
      </c>
      <c r="D197" s="26" t="str">
        <f t="shared" si="2"/>
        <v>0xE0; 0x4D</v>
      </c>
      <c r="E197" s="24" t="s">
        <v>495</v>
      </c>
      <c r="F197" s="26" t="s">
        <v>297</v>
      </c>
      <c r="G197" s="24"/>
      <c r="H197" s="26"/>
      <c r="I197" s="24"/>
      <c r="J197" s="26"/>
      <c r="L197" s="35"/>
      <c r="M197" s="35"/>
      <c r="N197" s="46"/>
      <c r="O197" s="46"/>
      <c r="P197" s="35"/>
      <c r="Q197" s="46"/>
      <c r="R197" s="46"/>
      <c r="S197" s="35"/>
      <c r="T197" s="36"/>
      <c r="U197" s="37"/>
    </row>
    <row r="198" spans="1:21">
      <c r="A198" s="22"/>
      <c r="B198" s="7"/>
      <c r="C198" s="7" t="s">
        <v>570</v>
      </c>
      <c r="D198" s="23" t="str">
        <f t="shared" si="2"/>
        <v>0xE0; 0x4E</v>
      </c>
      <c r="E198" s="22"/>
      <c r="F198" s="23"/>
      <c r="G198" s="22"/>
      <c r="H198" s="23"/>
      <c r="I198" s="22"/>
      <c r="J198" s="23"/>
      <c r="L198" s="11"/>
      <c r="M198" s="11"/>
      <c r="N198" s="47"/>
      <c r="O198" s="47"/>
      <c r="P198" s="11"/>
      <c r="Q198" s="47"/>
      <c r="R198" s="47"/>
      <c r="S198" s="11"/>
      <c r="T198" s="12"/>
      <c r="U198" s="13"/>
    </row>
    <row r="199" spans="1:21">
      <c r="A199" s="24"/>
      <c r="B199" s="25"/>
      <c r="C199" s="25" t="s">
        <v>571</v>
      </c>
      <c r="D199" s="26" t="str">
        <f t="shared" si="2"/>
        <v>0xE0; 0x4F</v>
      </c>
      <c r="E199" s="24"/>
      <c r="F199" s="26"/>
      <c r="G199" s="24"/>
      <c r="H199" s="26"/>
      <c r="I199" s="24"/>
      <c r="J199" s="26"/>
      <c r="L199" s="35"/>
      <c r="M199" s="35"/>
      <c r="N199" s="46"/>
      <c r="O199" s="46"/>
      <c r="P199" s="35"/>
      <c r="Q199" s="46"/>
      <c r="R199" s="46"/>
      <c r="S199" s="35"/>
      <c r="T199" s="36"/>
      <c r="U199" s="37"/>
    </row>
    <row r="200" spans="1:21" ht="30">
      <c r="A200" s="22" t="s">
        <v>1066</v>
      </c>
      <c r="B200" s="7" t="s">
        <v>190</v>
      </c>
      <c r="C200" s="7" t="s">
        <v>572</v>
      </c>
      <c r="D200" s="23" t="str">
        <f t="shared" si="2"/>
        <v>0xE0; 0x50</v>
      </c>
      <c r="E200" s="22" t="s">
        <v>496</v>
      </c>
      <c r="F200" s="23" t="s">
        <v>298</v>
      </c>
      <c r="G200" s="22"/>
      <c r="H200" s="23"/>
      <c r="I200" s="22"/>
      <c r="J200" s="23"/>
      <c r="L200" s="11"/>
      <c r="M200" s="11"/>
      <c r="N200" s="47"/>
      <c r="O200" s="47"/>
      <c r="P200" s="11"/>
      <c r="Q200" s="47"/>
      <c r="R200" s="47"/>
      <c r="S200" s="11"/>
      <c r="T200" s="12"/>
      <c r="U200" s="13"/>
    </row>
    <row r="201" spans="1:21">
      <c r="A201" s="24"/>
      <c r="B201" s="25"/>
      <c r="C201" s="25" t="s">
        <v>573</v>
      </c>
      <c r="D201" s="26" t="str">
        <f t="shared" ref="D201:D247" si="3">"0x"&amp;DEC2HEX(LEFT(C201,3),2)&amp;"; 0x"&amp;DEC2HEX(RIGHT(C201,3),2)</f>
        <v>0xE0; 0x51</v>
      </c>
      <c r="E201" s="24"/>
      <c r="F201" s="26"/>
      <c r="G201" s="24"/>
      <c r="H201" s="26"/>
      <c r="I201" s="24"/>
      <c r="J201" s="26"/>
      <c r="L201" s="35"/>
      <c r="M201" s="35"/>
      <c r="N201" s="46"/>
      <c r="O201" s="46"/>
      <c r="P201" s="35"/>
      <c r="Q201" s="46"/>
      <c r="R201" s="46"/>
      <c r="S201" s="35"/>
      <c r="T201" s="36"/>
      <c r="U201" s="37"/>
    </row>
    <row r="202" spans="1:21">
      <c r="A202" s="22"/>
      <c r="B202" s="7"/>
      <c r="C202" s="7" t="s">
        <v>574</v>
      </c>
      <c r="D202" s="23" t="str">
        <f t="shared" si="3"/>
        <v>0xE0; 0x52</v>
      </c>
      <c r="E202" s="22"/>
      <c r="F202" s="23"/>
      <c r="G202" s="22"/>
      <c r="H202" s="23"/>
      <c r="I202" s="22"/>
      <c r="J202" s="23"/>
      <c r="L202" s="11"/>
      <c r="M202" s="11"/>
      <c r="N202" s="47"/>
      <c r="O202" s="47"/>
      <c r="P202" s="11"/>
      <c r="Q202" s="47"/>
      <c r="R202" s="47"/>
      <c r="S202" s="11"/>
      <c r="T202" s="12"/>
      <c r="U202" s="13"/>
    </row>
    <row r="203" spans="1:21">
      <c r="A203" s="24"/>
      <c r="B203" s="25"/>
      <c r="C203" s="25" t="s">
        <v>575</v>
      </c>
      <c r="D203" s="26" t="str">
        <f t="shared" si="3"/>
        <v>0xE0; 0x53</v>
      </c>
      <c r="E203" s="24"/>
      <c r="F203" s="26"/>
      <c r="G203" s="24"/>
      <c r="H203" s="26"/>
      <c r="I203" s="24"/>
      <c r="J203" s="26"/>
      <c r="L203" s="35"/>
      <c r="M203" s="35"/>
      <c r="N203" s="46"/>
      <c r="O203" s="46"/>
      <c r="P203" s="35"/>
      <c r="Q203" s="46"/>
      <c r="R203" s="46"/>
      <c r="S203" s="35"/>
      <c r="T203" s="36"/>
      <c r="U203" s="37"/>
    </row>
    <row r="204" spans="1:21">
      <c r="A204" s="22"/>
      <c r="B204" s="7"/>
      <c r="C204" s="7" t="s">
        <v>576</v>
      </c>
      <c r="D204" s="23" t="str">
        <f t="shared" si="3"/>
        <v>0xE0; 0x54</v>
      </c>
      <c r="E204" s="22"/>
      <c r="F204" s="23"/>
      <c r="G204" s="22"/>
      <c r="H204" s="23"/>
      <c r="I204" s="22"/>
      <c r="J204" s="23"/>
      <c r="L204" s="11"/>
      <c r="M204" s="11"/>
      <c r="N204" s="47"/>
      <c r="O204" s="47"/>
      <c r="P204" s="11"/>
      <c r="Q204" s="47"/>
      <c r="R204" s="47"/>
      <c r="S204" s="11"/>
      <c r="T204" s="12"/>
      <c r="U204" s="13"/>
    </row>
    <row r="205" spans="1:21">
      <c r="A205" s="24"/>
      <c r="B205" s="25"/>
      <c r="C205" s="25" t="s">
        <v>577</v>
      </c>
      <c r="D205" s="26" t="str">
        <f t="shared" si="3"/>
        <v>0xE0; 0x55</v>
      </c>
      <c r="E205" s="24"/>
      <c r="F205" s="26"/>
      <c r="G205" s="24"/>
      <c r="H205" s="26"/>
      <c r="I205" s="24"/>
      <c r="J205" s="26"/>
      <c r="L205" s="35"/>
      <c r="M205" s="35"/>
      <c r="N205" s="46"/>
      <c r="O205" s="46"/>
      <c r="P205" s="35"/>
      <c r="Q205" s="46"/>
      <c r="R205" s="46"/>
      <c r="S205" s="35"/>
      <c r="T205" s="36"/>
      <c r="U205" s="37"/>
    </row>
    <row r="206" spans="1:21">
      <c r="A206" s="22"/>
      <c r="B206" s="7"/>
      <c r="C206" s="7" t="s">
        <v>578</v>
      </c>
      <c r="D206" s="23" t="str">
        <f t="shared" si="3"/>
        <v>0xE0; 0x56</v>
      </c>
      <c r="E206" s="22"/>
      <c r="F206" s="23"/>
      <c r="G206" s="22"/>
      <c r="H206" s="23"/>
      <c r="I206" s="22"/>
      <c r="J206" s="23"/>
      <c r="L206" s="11"/>
      <c r="M206" s="11"/>
      <c r="N206" s="47"/>
      <c r="O206" s="47"/>
      <c r="P206" s="11"/>
      <c r="Q206" s="47"/>
      <c r="R206" s="47"/>
      <c r="S206" s="11"/>
      <c r="T206" s="12"/>
      <c r="U206" s="13"/>
    </row>
    <row r="207" spans="1:21">
      <c r="A207" s="24"/>
      <c r="B207" s="25"/>
      <c r="C207" s="25" t="s">
        <v>579</v>
      </c>
      <c r="D207" s="26" t="str">
        <f t="shared" si="3"/>
        <v>0xE0; 0x57</v>
      </c>
      <c r="E207" s="24"/>
      <c r="F207" s="26"/>
      <c r="G207" s="24"/>
      <c r="H207" s="26"/>
      <c r="I207" s="24"/>
      <c r="J207" s="26"/>
      <c r="L207" s="35"/>
      <c r="M207" s="35"/>
      <c r="N207" s="46"/>
      <c r="O207" s="46"/>
      <c r="P207" s="35"/>
      <c r="Q207" s="46"/>
      <c r="R207" s="46"/>
      <c r="S207" s="35"/>
      <c r="T207" s="36"/>
      <c r="U207" s="37"/>
    </row>
    <row r="208" spans="1:21">
      <c r="A208" s="22"/>
      <c r="B208" s="7"/>
      <c r="C208" s="7" t="s">
        <v>580</v>
      </c>
      <c r="D208" s="23" t="str">
        <f t="shared" si="3"/>
        <v>0xE0; 0x58</v>
      </c>
      <c r="E208" s="22"/>
      <c r="F208" s="23"/>
      <c r="G208" s="22"/>
      <c r="H208" s="23"/>
      <c r="I208" s="22"/>
      <c r="J208" s="23"/>
      <c r="L208" s="11"/>
      <c r="M208" s="11"/>
      <c r="N208" s="47"/>
      <c r="O208" s="47"/>
      <c r="P208" s="11"/>
      <c r="Q208" s="47"/>
      <c r="R208" s="47"/>
      <c r="S208" s="11"/>
      <c r="T208" s="12"/>
      <c r="U208" s="13"/>
    </row>
    <row r="209" spans="1:21">
      <c r="A209" s="24"/>
      <c r="B209" s="25"/>
      <c r="C209" s="25" t="s">
        <v>581</v>
      </c>
      <c r="D209" s="26" t="str">
        <f t="shared" si="3"/>
        <v>0xE0; 0x59</v>
      </c>
      <c r="E209" s="24"/>
      <c r="F209" s="26"/>
      <c r="G209" s="24"/>
      <c r="H209" s="26"/>
      <c r="I209" s="24"/>
      <c r="J209" s="26"/>
      <c r="L209" s="35"/>
      <c r="M209" s="35"/>
      <c r="N209" s="46"/>
      <c r="O209" s="46"/>
      <c r="P209" s="35"/>
      <c r="Q209" s="46"/>
      <c r="R209" s="46"/>
      <c r="S209" s="35"/>
      <c r="T209" s="36"/>
      <c r="U209" s="37"/>
    </row>
    <row r="210" spans="1:21">
      <c r="A210" s="22" t="s">
        <v>1067</v>
      </c>
      <c r="B210" s="7" t="s">
        <v>191</v>
      </c>
      <c r="C210" s="7" t="s">
        <v>582</v>
      </c>
      <c r="D210" s="23" t="str">
        <f t="shared" si="3"/>
        <v>0xE0; 0x5A</v>
      </c>
      <c r="E210" s="22" t="s">
        <v>497</v>
      </c>
      <c r="F210" s="23" t="s">
        <v>299</v>
      </c>
      <c r="G210" s="22"/>
      <c r="H210" s="23"/>
      <c r="I210" s="22"/>
      <c r="J210" s="23"/>
      <c r="L210" s="11"/>
      <c r="M210" s="11" t="s">
        <v>366</v>
      </c>
      <c r="N210" s="47">
        <v>7</v>
      </c>
      <c r="O210" s="47">
        <v>7</v>
      </c>
      <c r="P210" s="11"/>
      <c r="Q210" s="47"/>
      <c r="R210" s="47"/>
      <c r="S210" s="11"/>
      <c r="T210" s="12"/>
      <c r="U210" s="13"/>
    </row>
    <row r="211" spans="1:21">
      <c r="A211" s="24"/>
      <c r="B211" s="25"/>
      <c r="C211" s="25" t="s">
        <v>583</v>
      </c>
      <c r="D211" s="26" t="str">
        <f t="shared" si="3"/>
        <v>0xE0; 0x5B</v>
      </c>
      <c r="E211" s="24"/>
      <c r="F211" s="26"/>
      <c r="G211" s="24"/>
      <c r="H211" s="26"/>
      <c r="I211" s="24"/>
      <c r="J211" s="26"/>
      <c r="L211" s="35"/>
      <c r="M211" s="35"/>
      <c r="N211" s="46"/>
      <c r="O211" s="46"/>
      <c r="P211" s="35"/>
      <c r="Q211" s="46"/>
      <c r="R211" s="46"/>
      <c r="S211" s="35"/>
      <c r="T211" s="36"/>
      <c r="U211" s="37"/>
    </row>
    <row r="212" spans="1:21">
      <c r="A212" s="22"/>
      <c r="B212" s="7"/>
      <c r="C212" s="7" t="s">
        <v>584</v>
      </c>
      <c r="D212" s="23" t="str">
        <f t="shared" si="3"/>
        <v>0xE0; 0x5C</v>
      </c>
      <c r="E212" s="22"/>
      <c r="F212" s="23"/>
      <c r="G212" s="22"/>
      <c r="H212" s="23"/>
      <c r="I212" s="22"/>
      <c r="J212" s="23"/>
      <c r="L212" s="11"/>
      <c r="M212" s="11"/>
      <c r="N212" s="47"/>
      <c r="O212" s="47"/>
      <c r="P212" s="11"/>
      <c r="Q212" s="47"/>
      <c r="R212" s="47"/>
      <c r="S212" s="11"/>
      <c r="T212" s="12"/>
      <c r="U212" s="13"/>
    </row>
    <row r="213" spans="1:21">
      <c r="A213" s="24"/>
      <c r="B213" s="25"/>
      <c r="C213" s="25" t="s">
        <v>585</v>
      </c>
      <c r="D213" s="26" t="str">
        <f t="shared" si="3"/>
        <v>0xE0; 0x5D</v>
      </c>
      <c r="E213" s="24"/>
      <c r="F213" s="26"/>
      <c r="G213" s="24"/>
      <c r="H213" s="26"/>
      <c r="I213" s="24"/>
      <c r="J213" s="26"/>
      <c r="L213" s="35"/>
      <c r="M213" s="35"/>
      <c r="N213" s="46"/>
      <c r="O213" s="46"/>
      <c r="P213" s="35"/>
      <c r="Q213" s="46"/>
      <c r="R213" s="46"/>
      <c r="S213" s="35"/>
      <c r="T213" s="36"/>
      <c r="U213" s="37"/>
    </row>
    <row r="214" spans="1:21">
      <c r="A214" s="22" t="s">
        <v>1068</v>
      </c>
      <c r="B214" s="7" t="s">
        <v>192</v>
      </c>
      <c r="C214" s="7" t="s">
        <v>586</v>
      </c>
      <c r="D214" s="23" t="str">
        <f t="shared" si="3"/>
        <v>0xE0; 0x5E</v>
      </c>
      <c r="E214" s="22" t="s">
        <v>498</v>
      </c>
      <c r="F214" s="23" t="s">
        <v>300</v>
      </c>
      <c r="G214" s="22"/>
      <c r="H214" s="23"/>
      <c r="I214" s="22"/>
      <c r="J214" s="23"/>
      <c r="L214" s="11"/>
      <c r="M214" s="11"/>
      <c r="N214" s="47"/>
      <c r="O214" s="47"/>
      <c r="P214" s="11"/>
      <c r="Q214" s="47"/>
      <c r="R214" s="47"/>
      <c r="S214" s="11"/>
      <c r="T214" s="12"/>
      <c r="U214" s="13"/>
    </row>
    <row r="215" spans="1:21">
      <c r="A215" s="24"/>
      <c r="B215" s="25"/>
      <c r="C215" s="25" t="s">
        <v>587</v>
      </c>
      <c r="D215" s="26" t="str">
        <f t="shared" si="3"/>
        <v>0xE0; 0x5F</v>
      </c>
      <c r="E215" s="24"/>
      <c r="F215" s="26"/>
      <c r="G215" s="24"/>
      <c r="H215" s="26"/>
      <c r="I215" s="24"/>
      <c r="J215" s="26"/>
      <c r="L215" s="35"/>
      <c r="M215" s="35"/>
      <c r="N215" s="46"/>
      <c r="O215" s="46"/>
      <c r="P215" s="35"/>
      <c r="Q215" s="46"/>
      <c r="R215" s="46"/>
      <c r="S215" s="35"/>
      <c r="T215" s="36"/>
      <c r="U215" s="37"/>
    </row>
    <row r="216" spans="1:21">
      <c r="A216" s="22"/>
      <c r="B216" s="7"/>
      <c r="C216" s="7" t="s">
        <v>588</v>
      </c>
      <c r="D216" s="23" t="str">
        <f t="shared" si="3"/>
        <v>0xE0; 0x60</v>
      </c>
      <c r="E216" s="22"/>
      <c r="F216" s="23"/>
      <c r="G216" s="22"/>
      <c r="H216" s="23"/>
      <c r="I216" s="22"/>
      <c r="J216" s="23"/>
      <c r="L216" s="35"/>
      <c r="M216" s="35"/>
      <c r="N216" s="46"/>
      <c r="O216" s="46"/>
      <c r="P216" s="35"/>
      <c r="Q216" s="46"/>
      <c r="R216" s="46"/>
      <c r="S216" s="35"/>
      <c r="T216" s="36"/>
      <c r="U216" s="37"/>
    </row>
    <row r="217" spans="1:21">
      <c r="A217" s="24"/>
      <c r="B217" s="25"/>
      <c r="C217" s="25" t="s">
        <v>589</v>
      </c>
      <c r="D217" s="26" t="str">
        <f t="shared" si="3"/>
        <v>0xE0; 0x61</v>
      </c>
      <c r="E217" s="24"/>
      <c r="F217" s="26"/>
      <c r="G217" s="24"/>
      <c r="H217" s="26"/>
      <c r="I217" s="24"/>
      <c r="J217" s="26"/>
      <c r="L217" s="35"/>
      <c r="M217" s="35"/>
      <c r="N217" s="46"/>
      <c r="O217" s="46"/>
      <c r="P217" s="35"/>
      <c r="Q217" s="46"/>
      <c r="R217" s="46"/>
      <c r="S217" s="35"/>
      <c r="T217" s="36"/>
      <c r="U217" s="37"/>
    </row>
    <row r="218" spans="1:21">
      <c r="A218" s="22"/>
      <c r="B218" s="7"/>
      <c r="C218" s="7" t="s">
        <v>590</v>
      </c>
      <c r="D218" s="23" t="str">
        <f t="shared" si="3"/>
        <v>0xE0; 0x62</v>
      </c>
      <c r="E218" s="22"/>
      <c r="F218" s="23"/>
      <c r="G218" s="22"/>
      <c r="H218" s="23"/>
      <c r="I218" s="22"/>
      <c r="J218" s="23"/>
      <c r="L218" s="11"/>
      <c r="M218" s="11"/>
      <c r="N218" s="47"/>
      <c r="O218" s="47"/>
      <c r="P218" s="11"/>
      <c r="Q218" s="47"/>
      <c r="R218" s="47"/>
      <c r="S218" s="11"/>
      <c r="T218" s="12"/>
      <c r="U218" s="13"/>
    </row>
    <row r="219" spans="1:21">
      <c r="A219" s="24"/>
      <c r="B219" s="25"/>
      <c r="C219" s="25" t="s">
        <v>591</v>
      </c>
      <c r="D219" s="26" t="str">
        <f t="shared" si="3"/>
        <v>0xE0; 0x63</v>
      </c>
      <c r="E219" s="24"/>
      <c r="F219" s="26"/>
      <c r="G219" s="24"/>
      <c r="H219" s="26"/>
      <c r="I219" s="24"/>
      <c r="J219" s="26"/>
      <c r="L219" s="35"/>
      <c r="M219" s="35"/>
      <c r="N219" s="46"/>
      <c r="O219" s="46"/>
      <c r="P219" s="35"/>
      <c r="Q219" s="46"/>
      <c r="R219" s="46"/>
      <c r="S219" s="35"/>
      <c r="T219" s="36"/>
      <c r="U219" s="37"/>
    </row>
    <row r="220" spans="1:21">
      <c r="A220" s="22"/>
      <c r="B220" s="7"/>
      <c r="C220" s="7" t="s">
        <v>592</v>
      </c>
      <c r="D220" s="23" t="str">
        <f t="shared" si="3"/>
        <v>0xE0; 0x64</v>
      </c>
      <c r="E220" s="22"/>
      <c r="F220" s="23"/>
      <c r="G220" s="22"/>
      <c r="H220" s="23"/>
      <c r="I220" s="22"/>
      <c r="J220" s="23"/>
      <c r="L220" s="11"/>
      <c r="M220" s="11"/>
      <c r="N220" s="47"/>
      <c r="O220" s="47"/>
      <c r="P220" s="11"/>
      <c r="Q220" s="47"/>
      <c r="R220" s="47"/>
      <c r="S220" s="11"/>
      <c r="T220" s="12"/>
      <c r="U220" s="13"/>
    </row>
    <row r="221" spans="1:21">
      <c r="A221" s="24"/>
      <c r="B221" s="25"/>
      <c r="C221" s="25" t="s">
        <v>593</v>
      </c>
      <c r="D221" s="26" t="str">
        <f t="shared" si="3"/>
        <v>0xE0; 0x65</v>
      </c>
      <c r="E221" s="24"/>
      <c r="F221" s="26"/>
      <c r="G221" s="24"/>
      <c r="H221" s="26"/>
      <c r="I221" s="24"/>
      <c r="J221" s="26"/>
      <c r="L221" s="35"/>
      <c r="M221" s="35"/>
      <c r="N221" s="46"/>
      <c r="O221" s="46"/>
      <c r="P221" s="35"/>
      <c r="Q221" s="46"/>
      <c r="R221" s="46"/>
      <c r="S221" s="35"/>
      <c r="T221" s="36"/>
      <c r="U221" s="37"/>
    </row>
    <row r="222" spans="1:21">
      <c r="A222" s="22"/>
      <c r="B222" s="7"/>
      <c r="C222" s="7" t="s">
        <v>594</v>
      </c>
      <c r="D222" s="23" t="str">
        <f t="shared" si="3"/>
        <v>0xE0; 0x66</v>
      </c>
      <c r="E222" s="22"/>
      <c r="F222" s="23"/>
      <c r="G222" s="22"/>
      <c r="H222" s="23"/>
      <c r="I222" s="22"/>
      <c r="J222" s="23"/>
      <c r="L222" s="11"/>
      <c r="M222" s="11"/>
      <c r="N222" s="47"/>
      <c r="O222" s="47"/>
      <c r="P222" s="11"/>
      <c r="Q222" s="47"/>
      <c r="R222" s="47"/>
      <c r="S222" s="11"/>
      <c r="T222" s="12"/>
      <c r="U222" s="13"/>
    </row>
    <row r="223" spans="1:21">
      <c r="A223" s="24"/>
      <c r="B223" s="25"/>
      <c r="C223" s="25" t="s">
        <v>595</v>
      </c>
      <c r="D223" s="26" t="str">
        <f t="shared" si="3"/>
        <v>0xE0; 0x67</v>
      </c>
      <c r="E223" s="24"/>
      <c r="F223" s="26"/>
      <c r="G223" s="24"/>
      <c r="H223" s="26"/>
      <c r="I223" s="24"/>
      <c r="J223" s="26"/>
      <c r="L223" s="35"/>
      <c r="M223" s="35"/>
      <c r="N223" s="46"/>
      <c r="O223" s="46"/>
      <c r="P223" s="35"/>
      <c r="Q223" s="46"/>
      <c r="R223" s="46"/>
      <c r="S223" s="35"/>
      <c r="T223" s="36"/>
      <c r="U223" s="37"/>
    </row>
    <row r="224" spans="1:21">
      <c r="A224" s="22"/>
      <c r="B224" s="7"/>
      <c r="C224" s="7" t="s">
        <v>596</v>
      </c>
      <c r="D224" s="23" t="str">
        <f t="shared" si="3"/>
        <v>0xE0; 0x68</v>
      </c>
      <c r="E224" s="22"/>
      <c r="F224" s="23"/>
      <c r="G224" s="22"/>
      <c r="H224" s="23"/>
      <c r="I224" s="22"/>
      <c r="J224" s="23"/>
      <c r="L224" s="11"/>
      <c r="M224" s="11"/>
      <c r="N224" s="47"/>
      <c r="O224" s="47"/>
      <c r="P224" s="11"/>
      <c r="Q224" s="47"/>
      <c r="R224" s="47"/>
      <c r="S224" s="11"/>
      <c r="T224" s="12"/>
      <c r="U224" s="13"/>
    </row>
    <row r="225" spans="1:21">
      <c r="A225" s="24" t="s">
        <v>1069</v>
      </c>
      <c r="B225" s="25" t="s">
        <v>1130</v>
      </c>
      <c r="C225" s="25" t="s">
        <v>597</v>
      </c>
      <c r="D225" s="26" t="str">
        <f t="shared" si="3"/>
        <v>0xE0; 0x69</v>
      </c>
      <c r="E225" s="24" t="s">
        <v>499</v>
      </c>
      <c r="F225" s="26" t="s">
        <v>301</v>
      </c>
      <c r="G225" s="24"/>
      <c r="H225" s="26"/>
      <c r="I225" s="24"/>
      <c r="J225" s="26"/>
      <c r="L225" s="35"/>
      <c r="M225" s="35"/>
      <c r="N225" s="46"/>
      <c r="O225" s="46"/>
      <c r="P225" s="35"/>
      <c r="Q225" s="46"/>
      <c r="R225" s="46"/>
      <c r="S225" s="35"/>
      <c r="T225" s="36"/>
      <c r="U225" s="37"/>
    </row>
    <row r="226" spans="1:21">
      <c r="A226" s="22"/>
      <c r="B226" s="7"/>
      <c r="C226" s="7" t="s">
        <v>598</v>
      </c>
      <c r="D226" s="23" t="str">
        <f t="shared" si="3"/>
        <v>0xE0; 0x6A</v>
      </c>
      <c r="E226" s="22"/>
      <c r="F226" s="23"/>
      <c r="G226" s="22"/>
      <c r="H226" s="23"/>
      <c r="I226" s="22"/>
      <c r="J226" s="23"/>
      <c r="L226" s="11"/>
      <c r="M226" s="11"/>
      <c r="N226" s="47"/>
      <c r="O226" s="47"/>
      <c r="P226" s="11"/>
      <c r="Q226" s="47"/>
      <c r="R226" s="47"/>
      <c r="S226" s="11"/>
      <c r="T226" s="12"/>
      <c r="U226" s="13"/>
    </row>
    <row r="227" spans="1:21">
      <c r="A227" s="24" t="s">
        <v>1070</v>
      </c>
      <c r="B227" s="25" t="s">
        <v>1131</v>
      </c>
      <c r="C227" s="25" t="s">
        <v>599</v>
      </c>
      <c r="D227" s="26" t="str">
        <f t="shared" si="3"/>
        <v>0xE0; 0x6B</v>
      </c>
      <c r="E227" s="24" t="s">
        <v>500</v>
      </c>
      <c r="F227" s="26" t="s">
        <v>302</v>
      </c>
      <c r="G227" s="24"/>
      <c r="H227" s="26"/>
      <c r="I227" s="24"/>
      <c r="J227" s="26"/>
      <c r="L227" s="35"/>
      <c r="M227" s="35" t="s">
        <v>359</v>
      </c>
      <c r="N227" s="46">
        <v>4</v>
      </c>
      <c r="O227" s="46" t="s">
        <v>964</v>
      </c>
      <c r="P227" s="35"/>
      <c r="Q227" s="46"/>
      <c r="R227" s="46"/>
      <c r="S227" s="35"/>
      <c r="T227" s="36"/>
      <c r="U227" s="37"/>
    </row>
    <row r="228" spans="1:21">
      <c r="A228" s="22" t="s">
        <v>1071</v>
      </c>
      <c r="B228" s="7" t="s">
        <v>1132</v>
      </c>
      <c r="C228" s="7" t="s">
        <v>600</v>
      </c>
      <c r="D228" s="23" t="str">
        <f t="shared" si="3"/>
        <v>0xE0; 0x6C</v>
      </c>
      <c r="E228" s="22" t="s">
        <v>501</v>
      </c>
      <c r="F228" s="23" t="s">
        <v>303</v>
      </c>
      <c r="G228" s="22"/>
      <c r="H228" s="23"/>
      <c r="I228" s="22"/>
      <c r="J228" s="23"/>
      <c r="L228" s="11"/>
      <c r="M228" s="11" t="s">
        <v>383</v>
      </c>
      <c r="N228" s="47">
        <v>1</v>
      </c>
      <c r="O228" s="47" t="s">
        <v>964</v>
      </c>
      <c r="P228" s="11"/>
      <c r="Q228" s="47"/>
      <c r="R228" s="47"/>
      <c r="S228" s="11"/>
      <c r="T228" s="12"/>
      <c r="U228" s="13"/>
    </row>
    <row r="229" spans="1:21">
      <c r="A229" s="24"/>
      <c r="B229" s="25"/>
      <c r="C229" s="25" t="s">
        <v>601</v>
      </c>
      <c r="D229" s="26" t="str">
        <f t="shared" si="3"/>
        <v>0xE0; 0x6D</v>
      </c>
      <c r="E229" s="24"/>
      <c r="F229" s="26"/>
      <c r="G229" s="24"/>
      <c r="H229" s="26"/>
      <c r="I229" s="24"/>
      <c r="J229" s="26"/>
      <c r="L229" s="35"/>
      <c r="M229" s="35"/>
      <c r="N229" s="46"/>
      <c r="O229" s="46"/>
      <c r="P229" s="35"/>
      <c r="Q229" s="46"/>
      <c r="R229" s="46"/>
      <c r="S229" s="35"/>
      <c r="T229" s="36"/>
      <c r="U229" s="37"/>
    </row>
    <row r="230" spans="1:21">
      <c r="A230" s="22"/>
      <c r="B230" s="7"/>
      <c r="C230" s="7" t="s">
        <v>602</v>
      </c>
      <c r="D230" s="23" t="str">
        <f t="shared" si="3"/>
        <v>0xE0; 0x6E</v>
      </c>
      <c r="E230" s="22"/>
      <c r="F230" s="23"/>
      <c r="G230" s="22"/>
      <c r="H230" s="23"/>
      <c r="I230" s="22"/>
      <c r="J230" s="23"/>
      <c r="L230" s="11"/>
      <c r="M230" s="11"/>
      <c r="N230" s="47"/>
      <c r="O230" s="47"/>
      <c r="P230" s="11"/>
      <c r="Q230" s="47"/>
      <c r="R230" s="47"/>
      <c r="S230" s="11"/>
      <c r="T230" s="12"/>
      <c r="U230" s="13"/>
    </row>
    <row r="231" spans="1:21">
      <c r="A231" s="24"/>
      <c r="B231" s="25"/>
      <c r="C231" s="25" t="s">
        <v>603</v>
      </c>
      <c r="D231" s="26" t="str">
        <f t="shared" si="3"/>
        <v>0xE0; 0x6F</v>
      </c>
      <c r="E231" s="24"/>
      <c r="F231" s="26"/>
      <c r="G231" s="24"/>
      <c r="H231" s="26"/>
      <c r="I231" s="24"/>
      <c r="J231" s="26"/>
      <c r="L231" s="35"/>
      <c r="M231" s="35"/>
      <c r="N231" s="46"/>
      <c r="O231" s="46"/>
      <c r="P231" s="35"/>
      <c r="Q231" s="46"/>
      <c r="R231" s="46"/>
      <c r="S231" s="35"/>
      <c r="T231" s="36"/>
      <c r="U231" s="37"/>
    </row>
    <row r="232" spans="1:21">
      <c r="A232" s="22" t="s">
        <v>1072</v>
      </c>
      <c r="B232" s="7" t="s">
        <v>1133</v>
      </c>
      <c r="C232" s="7" t="s">
        <v>604</v>
      </c>
      <c r="D232" s="23" t="str">
        <f t="shared" si="3"/>
        <v>0xE0; 0x70</v>
      </c>
      <c r="E232" s="22" t="s">
        <v>502</v>
      </c>
      <c r="F232" s="23" t="s">
        <v>304</v>
      </c>
      <c r="G232" s="22"/>
      <c r="H232" s="23"/>
      <c r="I232" s="22"/>
      <c r="J232" s="23"/>
      <c r="L232" s="11"/>
      <c r="M232" s="11" t="s">
        <v>371</v>
      </c>
      <c r="N232" s="47">
        <v>2</v>
      </c>
      <c r="O232" s="47" t="s">
        <v>964</v>
      </c>
      <c r="P232" s="11"/>
      <c r="Q232" s="47"/>
      <c r="R232" s="47"/>
      <c r="S232" s="11"/>
      <c r="T232" s="12"/>
      <c r="U232" s="13"/>
    </row>
    <row r="233" spans="1:21">
      <c r="A233" s="24" t="s">
        <v>1073</v>
      </c>
      <c r="B233" s="25" t="s">
        <v>1134</v>
      </c>
      <c r="C233" s="25" t="s">
        <v>605</v>
      </c>
      <c r="D233" s="26" t="str">
        <f t="shared" si="3"/>
        <v>0xE0; 0x71</v>
      </c>
      <c r="E233" s="24" t="s">
        <v>503</v>
      </c>
      <c r="F233" s="26" t="s">
        <v>305</v>
      </c>
      <c r="G233" s="24"/>
      <c r="H233" s="26"/>
      <c r="I233" s="24"/>
      <c r="J233" s="26"/>
      <c r="L233" s="35"/>
      <c r="M233" s="35" t="s">
        <v>370</v>
      </c>
      <c r="N233" s="46">
        <v>3</v>
      </c>
      <c r="O233" s="46" t="s">
        <v>964</v>
      </c>
      <c r="P233" s="35"/>
      <c r="Q233" s="46"/>
      <c r="R233" s="46"/>
      <c r="S233" s="35"/>
      <c r="T233" s="36"/>
      <c r="U233" s="37"/>
    </row>
    <row r="234" spans="1:21">
      <c r="A234" s="22" t="s">
        <v>1074</v>
      </c>
      <c r="B234" s="7" t="s">
        <v>1135</v>
      </c>
      <c r="C234" s="7" t="s">
        <v>606</v>
      </c>
      <c r="D234" s="23" t="str">
        <f t="shared" si="3"/>
        <v>0xE0; 0x72</v>
      </c>
      <c r="E234" s="22" t="s">
        <v>504</v>
      </c>
      <c r="F234" s="23" t="s">
        <v>306</v>
      </c>
      <c r="G234" s="22"/>
      <c r="H234" s="23"/>
      <c r="I234" s="22"/>
      <c r="J234" s="23"/>
      <c r="L234" s="11"/>
      <c r="M234" s="11" t="s">
        <v>357</v>
      </c>
      <c r="N234" s="47">
        <v>6</v>
      </c>
      <c r="O234" s="47" t="s">
        <v>964</v>
      </c>
      <c r="P234" s="11"/>
      <c r="Q234" s="47"/>
      <c r="R234" s="47"/>
      <c r="S234" s="11"/>
      <c r="T234" s="12"/>
      <c r="U234" s="13"/>
    </row>
    <row r="235" spans="1:21">
      <c r="A235" s="24"/>
      <c r="B235" s="25"/>
      <c r="C235" s="25" t="s">
        <v>607</v>
      </c>
      <c r="D235" s="26" t="str">
        <f t="shared" si="3"/>
        <v>0xE0; 0x73</v>
      </c>
      <c r="E235" s="24"/>
      <c r="F235" s="26"/>
      <c r="G235" s="24"/>
      <c r="H235" s="26"/>
      <c r="I235" s="24"/>
      <c r="J235" s="26"/>
      <c r="L235" s="35"/>
      <c r="M235" s="35"/>
      <c r="N235" s="46"/>
      <c r="O235" s="46"/>
      <c r="P235" s="35"/>
      <c r="Q235" s="46"/>
      <c r="R235" s="46"/>
      <c r="S235" s="35"/>
      <c r="T235" s="36"/>
      <c r="U235" s="37"/>
    </row>
    <row r="236" spans="1:21">
      <c r="A236" s="22" t="s">
        <v>1075</v>
      </c>
      <c r="B236" s="7" t="s">
        <v>1136</v>
      </c>
      <c r="C236" s="7" t="s">
        <v>608</v>
      </c>
      <c r="D236" s="23" t="str">
        <f t="shared" si="3"/>
        <v>0xE0; 0x74</v>
      </c>
      <c r="E236" s="22" t="s">
        <v>505</v>
      </c>
      <c r="F236" s="23" t="s">
        <v>307</v>
      </c>
      <c r="G236" s="22"/>
      <c r="H236" s="23"/>
      <c r="I236" s="22"/>
      <c r="J236" s="23"/>
      <c r="L236" s="11"/>
      <c r="M236" s="11" t="s">
        <v>356</v>
      </c>
      <c r="N236" s="47">
        <v>7</v>
      </c>
      <c r="O236" s="47" t="s">
        <v>964</v>
      </c>
      <c r="P236" s="11"/>
      <c r="Q236" s="47"/>
      <c r="R236" s="47"/>
      <c r="S236" s="11"/>
      <c r="T236" s="12"/>
      <c r="U236" s="13"/>
    </row>
    <row r="237" spans="1:21">
      <c r="A237" s="24" t="s">
        <v>1076</v>
      </c>
      <c r="B237" s="25" t="s">
        <v>1137</v>
      </c>
      <c r="C237" s="25" t="s">
        <v>609</v>
      </c>
      <c r="D237" s="26" t="str">
        <f t="shared" si="3"/>
        <v>0xE0; 0x75</v>
      </c>
      <c r="E237" s="24" t="s">
        <v>506</v>
      </c>
      <c r="F237" s="26" t="s">
        <v>308</v>
      </c>
      <c r="G237" s="24"/>
      <c r="H237" s="26"/>
      <c r="I237" s="24"/>
      <c r="J237" s="26"/>
      <c r="L237" s="35"/>
      <c r="M237" s="35" t="s">
        <v>358</v>
      </c>
      <c r="N237" s="46">
        <v>5</v>
      </c>
      <c r="O237" s="46" t="s">
        <v>964</v>
      </c>
      <c r="P237" s="35"/>
      <c r="Q237" s="46"/>
      <c r="R237" s="46"/>
      <c r="S237" s="35"/>
      <c r="T237" s="36"/>
      <c r="U237" s="37"/>
    </row>
    <row r="238" spans="1:21">
      <c r="A238" s="22"/>
      <c r="B238" s="7"/>
      <c r="C238" s="7" t="s">
        <v>610</v>
      </c>
      <c r="D238" s="23" t="str">
        <f t="shared" si="3"/>
        <v>0xE0; 0x76</v>
      </c>
      <c r="E238" s="22"/>
      <c r="F238" s="23"/>
      <c r="G238" s="22"/>
      <c r="H238" s="23"/>
      <c r="I238" s="22"/>
      <c r="J238" s="23"/>
      <c r="L238" s="11"/>
      <c r="M238" s="11"/>
      <c r="N238" s="47"/>
      <c r="O238" s="47"/>
      <c r="P238" s="11"/>
      <c r="Q238" s="47"/>
      <c r="R238" s="47"/>
      <c r="S238" s="11"/>
      <c r="T238" s="12"/>
      <c r="U238" s="13"/>
    </row>
    <row r="239" spans="1:21">
      <c r="A239" s="24"/>
      <c r="B239" s="25"/>
      <c r="C239" s="25" t="s">
        <v>611</v>
      </c>
      <c r="D239" s="26" t="str">
        <f t="shared" si="3"/>
        <v>0xE0; 0x77</v>
      </c>
      <c r="E239" s="24"/>
      <c r="F239" s="26"/>
      <c r="G239" s="24"/>
      <c r="H239" s="26"/>
      <c r="I239" s="24"/>
      <c r="J239" s="26"/>
      <c r="L239" s="35"/>
      <c r="M239" s="35"/>
      <c r="N239" s="46"/>
      <c r="O239" s="46"/>
      <c r="P239" s="35"/>
      <c r="Q239" s="46"/>
      <c r="R239" s="46"/>
      <c r="S239" s="35"/>
      <c r="T239" s="36"/>
      <c r="U239" s="37"/>
    </row>
    <row r="240" spans="1:21">
      <c r="A240" s="22"/>
      <c r="B240" s="7"/>
      <c r="C240" s="7" t="s">
        <v>612</v>
      </c>
      <c r="D240" s="23" t="str">
        <f t="shared" si="3"/>
        <v>0xE0; 0x78</v>
      </c>
      <c r="E240" s="22"/>
      <c r="F240" s="23"/>
      <c r="G240" s="22"/>
      <c r="H240" s="23"/>
      <c r="I240" s="22"/>
      <c r="J240" s="23"/>
      <c r="L240" s="11"/>
      <c r="M240" s="11"/>
      <c r="N240" s="47"/>
      <c r="O240" s="47"/>
      <c r="P240" s="11"/>
      <c r="Q240" s="47"/>
      <c r="R240" s="47"/>
      <c r="S240" s="11"/>
      <c r="T240" s="12"/>
      <c r="U240" s="13"/>
    </row>
    <row r="241" spans="1:22">
      <c r="A241" s="24"/>
      <c r="B241" s="25"/>
      <c r="C241" s="25" t="s">
        <v>613</v>
      </c>
      <c r="D241" s="26" t="str">
        <f t="shared" si="3"/>
        <v>0xE0; 0x79</v>
      </c>
      <c r="E241" s="24"/>
      <c r="F241" s="26"/>
      <c r="G241" s="24"/>
      <c r="H241" s="26"/>
      <c r="I241" s="24"/>
      <c r="J241" s="26"/>
      <c r="L241" s="35"/>
      <c r="M241" s="35"/>
      <c r="N241" s="46"/>
      <c r="O241" s="46"/>
      <c r="P241" s="35"/>
      <c r="Q241" s="46"/>
      <c r="R241" s="46"/>
      <c r="S241" s="35"/>
      <c r="T241" s="36"/>
      <c r="U241" s="37"/>
    </row>
    <row r="242" spans="1:22">
      <c r="A242" s="22" t="s">
        <v>1077</v>
      </c>
      <c r="B242" s="7" t="s">
        <v>1138</v>
      </c>
      <c r="C242" s="7" t="s">
        <v>614</v>
      </c>
      <c r="D242" s="23" t="str">
        <f t="shared" si="3"/>
        <v>0xE0; 0x7A</v>
      </c>
      <c r="E242" s="22" t="s">
        <v>507</v>
      </c>
      <c r="F242" s="23" t="s">
        <v>309</v>
      </c>
      <c r="G242" s="22"/>
      <c r="H242" s="23"/>
      <c r="I242" s="22"/>
      <c r="J242" s="23"/>
      <c r="L242" s="11"/>
      <c r="M242" s="11"/>
      <c r="N242" s="47"/>
      <c r="O242" s="47"/>
      <c r="P242" s="11"/>
      <c r="Q242" s="47"/>
      <c r="R242" s="47"/>
      <c r="S242" s="11"/>
      <c r="T242" s="12"/>
      <c r="U242" s="13"/>
    </row>
    <row r="243" spans="1:22">
      <c r="A243" s="24"/>
      <c r="B243" s="25"/>
      <c r="C243" s="25" t="s">
        <v>615</v>
      </c>
      <c r="D243" s="26" t="str">
        <f t="shared" si="3"/>
        <v>0xE0; 0x7B</v>
      </c>
      <c r="E243" s="24"/>
      <c r="F243" s="26"/>
      <c r="G243" s="24"/>
      <c r="H243" s="26"/>
      <c r="I243" s="24"/>
      <c r="J243" s="26"/>
      <c r="L243" s="35"/>
      <c r="M243" s="35"/>
      <c r="N243" s="46"/>
      <c r="O243" s="46"/>
      <c r="P243" s="35"/>
      <c r="Q243" s="46"/>
      <c r="R243" s="46"/>
      <c r="S243" s="35"/>
      <c r="T243" s="36"/>
      <c r="U243" s="37"/>
    </row>
    <row r="244" spans="1:22">
      <c r="A244" s="22" t="s">
        <v>1085</v>
      </c>
      <c r="B244" s="7" t="s">
        <v>1139</v>
      </c>
      <c r="C244" s="7" t="s">
        <v>616</v>
      </c>
      <c r="D244" s="23" t="s">
        <v>1085</v>
      </c>
      <c r="E244" s="22" t="s">
        <v>1086</v>
      </c>
      <c r="F244" s="23" t="s">
        <v>322</v>
      </c>
      <c r="G244" s="22"/>
      <c r="H244" s="23"/>
      <c r="I244" s="22"/>
      <c r="J244" s="23"/>
      <c r="L244" s="11"/>
      <c r="M244" s="11"/>
      <c r="N244" s="47"/>
      <c r="O244" s="47"/>
      <c r="P244" s="11"/>
      <c r="Q244" s="47"/>
      <c r="R244" s="47"/>
      <c r="S244" s="11"/>
      <c r="T244" s="12"/>
      <c r="U244" s="13"/>
      <c r="V244" t="s">
        <v>1213</v>
      </c>
    </row>
    <row r="245" spans="1:22">
      <c r="A245" s="24" t="s">
        <v>1078</v>
      </c>
      <c r="B245" s="25" t="s">
        <v>1140</v>
      </c>
      <c r="C245" s="25" t="s">
        <v>617</v>
      </c>
      <c r="D245" s="26" t="str">
        <f t="shared" si="3"/>
        <v>0xE0; 0x7D</v>
      </c>
      <c r="E245" s="24" t="s">
        <v>508</v>
      </c>
      <c r="F245" s="26" t="s">
        <v>310</v>
      </c>
      <c r="G245" s="24"/>
      <c r="H245" s="26"/>
      <c r="I245" s="24"/>
      <c r="J245" s="26"/>
      <c r="L245" s="35"/>
      <c r="M245" s="35"/>
      <c r="N245" s="46"/>
      <c r="O245" s="46"/>
      <c r="P245" s="35"/>
      <c r="Q245" s="46"/>
      <c r="R245" s="46"/>
      <c r="S245" s="35"/>
      <c r="T245" s="36"/>
      <c r="U245" s="37"/>
    </row>
    <row r="246" spans="1:22" ht="45">
      <c r="A246" s="22" t="s">
        <v>1187</v>
      </c>
      <c r="B246" s="7" t="s">
        <v>1186</v>
      </c>
      <c r="C246" s="7" t="s">
        <v>618</v>
      </c>
      <c r="D246" s="23" t="str">
        <f t="shared" si="3"/>
        <v>0xE0; 0x7E</v>
      </c>
      <c r="E246" s="22" t="s">
        <v>0</v>
      </c>
      <c r="F246" s="23" t="s">
        <v>0</v>
      </c>
      <c r="G246" s="22"/>
      <c r="H246" s="23"/>
      <c r="I246" s="22"/>
      <c r="J246" s="23"/>
      <c r="L246" s="11"/>
      <c r="M246" s="35" t="s">
        <v>367</v>
      </c>
      <c r="N246" s="46" t="s">
        <v>1029</v>
      </c>
      <c r="O246" s="46" t="s">
        <v>1147</v>
      </c>
      <c r="P246" s="11"/>
      <c r="Q246" s="47"/>
      <c r="R246" s="47"/>
      <c r="S246" s="11"/>
      <c r="T246" s="12"/>
      <c r="U246" s="13"/>
      <c r="V246" s="42" t="s">
        <v>1212</v>
      </c>
    </row>
    <row r="247" spans="1:22">
      <c r="A247" s="24"/>
      <c r="B247" s="25"/>
      <c r="C247" s="25" t="s">
        <v>619</v>
      </c>
      <c r="D247" s="26" t="str">
        <f t="shared" si="3"/>
        <v>0xE0; 0x7F</v>
      </c>
      <c r="E247" s="24"/>
      <c r="F247" s="26"/>
      <c r="G247" s="24"/>
      <c r="H247" s="26"/>
      <c r="I247" s="24"/>
      <c r="J247" s="26"/>
      <c r="L247" s="35"/>
      <c r="M247" s="35"/>
      <c r="N247" s="46"/>
      <c r="O247" s="46"/>
      <c r="P247" s="35"/>
      <c r="Q247" s="46"/>
      <c r="R247" s="46"/>
      <c r="S247" s="35"/>
      <c r="T247" s="36"/>
      <c r="U247" s="37"/>
    </row>
    <row r="248" spans="1:22" ht="67.5" customHeight="1" thickBot="1">
      <c r="A248" s="30" t="s">
        <v>1079</v>
      </c>
      <c r="B248" s="56" t="s">
        <v>321</v>
      </c>
      <c r="C248" s="56" t="s">
        <v>691</v>
      </c>
      <c r="D248" s="57" t="str">
        <f>"0x"&amp;DEC2HEX(LEFT(C248,3),2)&amp;"; 0x"&amp;DEC2HEX(RIGHT(LEFT(C248,7),3))&amp;"; 0x"&amp;DEC2HEX(RIGHT(LEFT(C248,12),3))</f>
        <v>0xE1; 0x14; 0x77</v>
      </c>
      <c r="E248" s="30" t="s">
        <v>0</v>
      </c>
      <c r="F248" s="31" t="s">
        <v>0</v>
      </c>
      <c r="G248" s="30"/>
      <c r="H248" s="31"/>
      <c r="I248" s="30"/>
      <c r="J248" s="31"/>
      <c r="L248" s="32"/>
      <c r="M248" s="32" t="s">
        <v>367</v>
      </c>
      <c r="N248" s="51" t="s">
        <v>1029</v>
      </c>
      <c r="O248" s="51" t="s">
        <v>1147</v>
      </c>
      <c r="P248" s="32"/>
      <c r="Q248" s="51"/>
      <c r="R248" s="51"/>
      <c r="S248" s="32"/>
      <c r="T248" s="33"/>
      <c r="U248" s="34"/>
    </row>
    <row r="255" spans="1:22">
      <c r="C255"/>
      <c r="D255"/>
    </row>
  </sheetData>
  <autoFilter ref="A3:U248"/>
  <mergeCells count="10">
    <mergeCell ref="A2:D2"/>
    <mergeCell ref="E2:F2"/>
    <mergeCell ref="G2:H2"/>
    <mergeCell ref="I2:J2"/>
    <mergeCell ref="A1:J1"/>
    <mergeCell ref="V138:AF138"/>
    <mergeCell ref="L1:U1"/>
    <mergeCell ref="M2:O2"/>
    <mergeCell ref="P2:R2"/>
    <mergeCell ref="S2:U2"/>
  </mergeCells>
  <phoneticPr fontId="3" type="noConversion"/>
  <pageMargins left="0.511811024" right="0.511811024" top="0.78740157499999996" bottom="0.78740157499999996" header="0.31496062000000002" footer="0.31496062000000002"/>
  <pageSetup paperSize="9" orientation="portrait" horizontalDpi="4294967294" r:id="rId1"/>
  <headerFooter>
    <oddFooter>&amp;C&amp;1#&amp;"Calibri"&amp;8&amp;K737373Classificado como Público</oddFooter>
  </headerFooter>
  <ignoredErrors>
    <ignoredError sqref="D138" formula="1"/>
    <ignoredError sqref="N16 N130:O130 N86:O86 N247:O248 O227:O237 N50:O50 Q111:R120 Q121:R122 N246:O246 Q124:R131 T78 N95:O95" numberStoredAsText="1"/>
  </ignoredErrors>
  <drawing r:id="rId2"/>
  <legacyDrawing r:id="rId3"/>
</worksheet>
</file>

<file path=xl/worksheets/sheet2.xml><?xml version="1.0" encoding="utf-8"?>
<worksheet xmlns="http://schemas.openxmlformats.org/spreadsheetml/2006/main" xmlns:r="http://schemas.openxmlformats.org/officeDocument/2006/relationships">
  <sheetPr codeName="Sheet6"/>
  <dimension ref="A1:AG248"/>
  <sheetViews>
    <sheetView showGridLines="0" zoomScale="70" zoomScaleNormal="70" workbookViewId="0">
      <pane ySplit="3" topLeftCell="A4" activePane="bottomLeft" state="frozen"/>
      <selection activeCell="B4" sqref="B4"/>
      <selection pane="bottomLeft" activeCell="A4" sqref="A4"/>
    </sheetView>
  </sheetViews>
  <sheetFormatPr defaultRowHeight="15"/>
  <cols>
    <col min="1" max="1" width="20" bestFit="1" customWidth="1"/>
    <col min="2" max="2" width="25" customWidth="1"/>
    <col min="3" max="3" width="11.85546875" style="2" customWidth="1"/>
    <col min="4" max="4" width="11.85546875" style="1" customWidth="1"/>
    <col min="5" max="5" width="21" customWidth="1"/>
    <col min="6" max="6" width="25.28515625" customWidth="1"/>
    <col min="7" max="7" width="14.7109375" bestFit="1" customWidth="1"/>
    <col min="8" max="8" width="20.85546875" customWidth="1"/>
    <col min="9" max="9" width="14.7109375" bestFit="1" customWidth="1"/>
    <col min="10" max="10" width="20.85546875" customWidth="1"/>
    <col min="11" max="11" width="1.42578125" customWidth="1"/>
    <col min="12" max="12" width="23.42578125" customWidth="1"/>
    <col min="13" max="13" width="16" bestFit="1" customWidth="1"/>
    <col min="14" max="14" width="5.7109375" bestFit="1" customWidth="1"/>
    <col min="15" max="15" width="9.7109375" bestFit="1" customWidth="1"/>
    <col min="16" max="16" width="16" bestFit="1" customWidth="1"/>
    <col min="17" max="17" width="5.7109375" bestFit="1" customWidth="1"/>
    <col min="18" max="18" width="8" customWidth="1"/>
    <col min="19" max="19" width="14.140625" customWidth="1"/>
    <col min="20" max="20" width="7.140625" customWidth="1"/>
    <col min="21" max="21" width="8.5703125" bestFit="1" customWidth="1"/>
  </cols>
  <sheetData>
    <row r="1" spans="1:21" ht="87" customHeight="1" thickBot="1">
      <c r="A1" s="153" t="s">
        <v>1087</v>
      </c>
      <c r="B1" s="154"/>
      <c r="C1" s="154"/>
      <c r="D1" s="154"/>
      <c r="E1" s="154"/>
      <c r="F1" s="154"/>
      <c r="G1" s="154"/>
      <c r="H1" s="154"/>
      <c r="I1" s="154"/>
      <c r="J1" s="155"/>
      <c r="K1" s="42"/>
      <c r="L1" s="153" t="s">
        <v>1129</v>
      </c>
      <c r="M1" s="154"/>
      <c r="N1" s="154"/>
      <c r="O1" s="154"/>
      <c r="P1" s="154"/>
      <c r="Q1" s="154"/>
      <c r="R1" s="154"/>
      <c r="S1" s="154"/>
      <c r="T1" s="154"/>
      <c r="U1" s="155"/>
    </row>
    <row r="2" spans="1:21" ht="165.75" customHeight="1" thickBot="1">
      <c r="A2" s="159" t="s">
        <v>313</v>
      </c>
      <c r="B2" s="160"/>
      <c r="C2" s="160"/>
      <c r="D2" s="161"/>
      <c r="E2" s="159" t="s">
        <v>312</v>
      </c>
      <c r="F2" s="161"/>
      <c r="G2" s="162" t="s">
        <v>645</v>
      </c>
      <c r="H2" s="163"/>
      <c r="I2" s="162" t="s">
        <v>646</v>
      </c>
      <c r="J2" s="163"/>
      <c r="K2" s="42"/>
      <c r="L2" s="43" t="s">
        <v>654</v>
      </c>
      <c r="M2" s="156" t="s">
        <v>653</v>
      </c>
      <c r="N2" s="157"/>
      <c r="O2" s="158"/>
      <c r="P2" s="156" t="s">
        <v>1227</v>
      </c>
      <c r="Q2" s="157"/>
      <c r="R2" s="158"/>
      <c r="S2" s="156" t="s">
        <v>1228</v>
      </c>
      <c r="T2" s="157"/>
      <c r="U2" s="158"/>
    </row>
    <row r="3" spans="1:21" ht="30.75" thickBot="1">
      <c r="A3" s="3" t="s">
        <v>313</v>
      </c>
      <c r="B3" s="4" t="s">
        <v>311</v>
      </c>
      <c r="C3" s="4" t="s">
        <v>641</v>
      </c>
      <c r="D3" s="5" t="s">
        <v>642</v>
      </c>
      <c r="E3" s="3" t="s">
        <v>1</v>
      </c>
      <c r="F3" s="5" t="s">
        <v>1226</v>
      </c>
      <c r="G3" s="3" t="s">
        <v>1</v>
      </c>
      <c r="H3" s="5" t="s">
        <v>311</v>
      </c>
      <c r="I3" s="3" t="s">
        <v>1</v>
      </c>
      <c r="J3" s="5" t="s">
        <v>311</v>
      </c>
      <c r="K3" s="111" t="s">
        <v>690</v>
      </c>
      <c r="L3" s="17" t="s">
        <v>656</v>
      </c>
      <c r="M3" s="17" t="s">
        <v>647</v>
      </c>
      <c r="N3" s="18"/>
      <c r="O3" s="19" t="s">
        <v>344</v>
      </c>
      <c r="P3" s="17" t="s">
        <v>647</v>
      </c>
      <c r="Q3" s="18" t="s">
        <v>345</v>
      </c>
      <c r="R3" s="19" t="s">
        <v>344</v>
      </c>
      <c r="S3" s="17" t="s">
        <v>647</v>
      </c>
      <c r="T3" s="19" t="s">
        <v>345</v>
      </c>
      <c r="U3" s="19" t="s">
        <v>344</v>
      </c>
    </row>
    <row r="4" spans="1:21">
      <c r="A4" s="20"/>
      <c r="B4" s="6"/>
      <c r="C4" s="6">
        <v>0</v>
      </c>
      <c r="D4" s="21" t="str">
        <f>"0x"&amp;DEC2HEX(C4,2)</f>
        <v>0x00</v>
      </c>
      <c r="E4" s="20"/>
      <c r="F4" s="21"/>
      <c r="G4" s="20"/>
      <c r="H4" s="21"/>
      <c r="I4" s="20"/>
      <c r="J4" s="21"/>
      <c r="L4" s="9"/>
      <c r="M4" s="9"/>
      <c r="N4" s="44"/>
      <c r="O4" s="45"/>
      <c r="P4" s="9"/>
      <c r="Q4" s="44"/>
      <c r="R4" s="45"/>
      <c r="S4" s="11"/>
      <c r="T4" s="12"/>
      <c r="U4" s="13"/>
    </row>
    <row r="5" spans="1:21">
      <c r="A5" s="24" t="s">
        <v>2</v>
      </c>
      <c r="B5" s="25" t="s">
        <v>3</v>
      </c>
      <c r="C5" s="25">
        <v>1</v>
      </c>
      <c r="D5" s="26" t="str">
        <f t="shared" ref="D5:D68" si="0">"0x"&amp;DEC2HEX(C5,2)</f>
        <v>0x01</v>
      </c>
      <c r="E5" s="24" t="s">
        <v>386</v>
      </c>
      <c r="F5" s="26" t="s">
        <v>193</v>
      </c>
      <c r="G5" s="24"/>
      <c r="H5" s="26"/>
      <c r="I5" s="24"/>
      <c r="J5" s="26"/>
      <c r="L5" s="35"/>
      <c r="M5" s="35" t="s">
        <v>372</v>
      </c>
      <c r="N5" s="46" t="s">
        <v>659</v>
      </c>
      <c r="O5" s="46" t="s">
        <v>373</v>
      </c>
      <c r="P5" s="35"/>
      <c r="Q5" s="46"/>
      <c r="R5" s="46"/>
      <c r="S5" s="35"/>
      <c r="T5" s="36"/>
      <c r="U5" s="37"/>
    </row>
    <row r="6" spans="1:21">
      <c r="A6" s="22"/>
      <c r="B6" s="7"/>
      <c r="C6" s="7">
        <v>2</v>
      </c>
      <c r="D6" s="23" t="str">
        <f t="shared" si="0"/>
        <v>0x02</v>
      </c>
      <c r="E6" s="22"/>
      <c r="F6" s="23"/>
      <c r="G6" s="22"/>
      <c r="H6" s="23"/>
      <c r="I6" s="22"/>
      <c r="J6" s="23"/>
      <c r="L6" s="11"/>
      <c r="M6" s="11"/>
      <c r="N6" s="47"/>
      <c r="O6" s="47"/>
      <c r="P6" s="11"/>
      <c r="Q6" s="47"/>
      <c r="R6" s="47"/>
      <c r="S6" s="11"/>
      <c r="T6" s="12"/>
      <c r="U6" s="13"/>
    </row>
    <row r="7" spans="1:21">
      <c r="A7" s="24" t="s">
        <v>4</v>
      </c>
      <c r="B7" s="25" t="s">
        <v>5</v>
      </c>
      <c r="C7" s="25">
        <v>3</v>
      </c>
      <c r="D7" s="26" t="str">
        <f t="shared" si="0"/>
        <v>0x03</v>
      </c>
      <c r="E7" s="24" t="s">
        <v>387</v>
      </c>
      <c r="F7" s="26" t="s">
        <v>194</v>
      </c>
      <c r="G7" s="24"/>
      <c r="H7" s="26"/>
      <c r="I7" s="24"/>
      <c r="J7" s="26"/>
      <c r="L7" s="35"/>
      <c r="M7" s="35" t="s">
        <v>354</v>
      </c>
      <c r="N7" s="46">
        <v>1</v>
      </c>
      <c r="O7" s="46">
        <v>7</v>
      </c>
      <c r="P7" s="35"/>
      <c r="Q7" s="46"/>
      <c r="R7" s="46"/>
      <c r="S7" s="35"/>
      <c r="T7" s="36"/>
      <c r="U7" s="37"/>
    </row>
    <row r="8" spans="1:21">
      <c r="A8" s="22" t="s">
        <v>6</v>
      </c>
      <c r="B8" s="7" t="s">
        <v>7</v>
      </c>
      <c r="C8" s="7">
        <v>4</v>
      </c>
      <c r="D8" s="23" t="str">
        <f t="shared" si="0"/>
        <v>0x04</v>
      </c>
      <c r="E8" s="22" t="s">
        <v>388</v>
      </c>
      <c r="F8" s="23" t="s">
        <v>195</v>
      </c>
      <c r="G8" s="22"/>
      <c r="H8" s="23"/>
      <c r="I8" s="22"/>
      <c r="J8" s="23"/>
      <c r="L8" s="11"/>
      <c r="M8" s="11" t="s">
        <v>351</v>
      </c>
      <c r="N8" s="47">
        <v>7</v>
      </c>
      <c r="O8" s="47">
        <v>6</v>
      </c>
      <c r="P8" s="11"/>
      <c r="Q8" s="47"/>
      <c r="R8" s="47"/>
      <c r="S8" s="11"/>
      <c r="T8" s="12"/>
      <c r="U8" s="13"/>
    </row>
    <row r="9" spans="1:21">
      <c r="A9" s="24" t="s">
        <v>8</v>
      </c>
      <c r="B9" s="25" t="s">
        <v>9</v>
      </c>
      <c r="C9" s="25">
        <v>5</v>
      </c>
      <c r="D9" s="26" t="str">
        <f t="shared" si="0"/>
        <v>0x05</v>
      </c>
      <c r="E9" s="24" t="s">
        <v>389</v>
      </c>
      <c r="F9" s="26" t="s">
        <v>196</v>
      </c>
      <c r="G9" s="24"/>
      <c r="H9" s="26"/>
      <c r="I9" s="24"/>
      <c r="J9" s="26"/>
      <c r="L9" s="35"/>
      <c r="M9" s="35" t="s">
        <v>352</v>
      </c>
      <c r="N9" s="46">
        <v>5</v>
      </c>
      <c r="O9" s="46">
        <v>6</v>
      </c>
      <c r="P9" s="35"/>
      <c r="Q9" s="46"/>
      <c r="R9" s="46"/>
      <c r="S9" s="35"/>
      <c r="T9" s="36"/>
      <c r="U9" s="37"/>
    </row>
    <row r="10" spans="1:21">
      <c r="A10" s="22" t="s">
        <v>10</v>
      </c>
      <c r="B10" s="7" t="s">
        <v>11</v>
      </c>
      <c r="C10" s="7">
        <v>6</v>
      </c>
      <c r="D10" s="23" t="str">
        <f t="shared" si="0"/>
        <v>0x06</v>
      </c>
      <c r="E10" s="22" t="s">
        <v>390</v>
      </c>
      <c r="F10" s="23" t="s">
        <v>197</v>
      </c>
      <c r="G10" s="22"/>
      <c r="H10" s="23"/>
      <c r="I10" s="22"/>
      <c r="J10" s="23"/>
      <c r="L10" s="11"/>
      <c r="M10" s="11" t="s">
        <v>353</v>
      </c>
      <c r="N10" s="47">
        <v>6</v>
      </c>
      <c r="O10" s="47">
        <v>6</v>
      </c>
      <c r="P10" s="11"/>
      <c r="Q10" s="47"/>
      <c r="R10" s="47"/>
      <c r="S10" s="11"/>
      <c r="T10" s="12"/>
      <c r="U10" s="13"/>
    </row>
    <row r="11" spans="1:21">
      <c r="A11" s="24" t="s">
        <v>12</v>
      </c>
      <c r="B11" s="25" t="s">
        <v>13</v>
      </c>
      <c r="C11" s="25">
        <v>7</v>
      </c>
      <c r="D11" s="26" t="str">
        <f t="shared" si="0"/>
        <v>0x07</v>
      </c>
      <c r="E11" s="24" t="s">
        <v>391</v>
      </c>
      <c r="F11" s="26" t="s">
        <v>198</v>
      </c>
      <c r="G11" s="24"/>
      <c r="H11" s="26"/>
      <c r="I11" s="24"/>
      <c r="J11" s="26"/>
      <c r="L11" s="35"/>
      <c r="M11" s="35" t="s">
        <v>367</v>
      </c>
      <c r="N11" s="46">
        <v>4</v>
      </c>
      <c r="O11" s="46">
        <v>7</v>
      </c>
      <c r="P11" s="35"/>
      <c r="Q11" s="46"/>
      <c r="R11" s="46"/>
      <c r="S11" s="35"/>
      <c r="T11" s="36"/>
      <c r="U11" s="37"/>
    </row>
    <row r="12" spans="1:21">
      <c r="A12" s="22"/>
      <c r="B12" s="7"/>
      <c r="C12" s="7">
        <v>8</v>
      </c>
      <c r="D12" s="23" t="str">
        <f t="shared" si="0"/>
        <v>0x08</v>
      </c>
      <c r="E12" s="22"/>
      <c r="F12" s="23"/>
      <c r="G12" s="22"/>
      <c r="H12" s="23"/>
      <c r="I12" s="22"/>
      <c r="J12" s="23"/>
      <c r="L12" s="11"/>
      <c r="M12" s="11"/>
      <c r="N12" s="47"/>
      <c r="O12" s="47"/>
      <c r="P12" s="11"/>
      <c r="Q12" s="47"/>
      <c r="R12" s="47"/>
      <c r="S12" s="11"/>
      <c r="T12" s="12"/>
      <c r="U12" s="13"/>
    </row>
    <row r="13" spans="1:21">
      <c r="A13" s="24" t="s">
        <v>14</v>
      </c>
      <c r="B13" s="25" t="s">
        <v>15</v>
      </c>
      <c r="C13" s="25">
        <v>9</v>
      </c>
      <c r="D13" s="26" t="str">
        <f t="shared" si="0"/>
        <v>0x09</v>
      </c>
      <c r="E13" s="24" t="s">
        <v>392</v>
      </c>
      <c r="F13" s="26" t="s">
        <v>199</v>
      </c>
      <c r="G13" s="24"/>
      <c r="H13" s="26"/>
      <c r="I13" s="24"/>
      <c r="J13" s="26"/>
      <c r="L13" s="35"/>
      <c r="M13" s="35" t="s">
        <v>374</v>
      </c>
      <c r="N13" s="46" t="s">
        <v>660</v>
      </c>
      <c r="O13" s="46" t="s">
        <v>373</v>
      </c>
      <c r="P13" s="35"/>
      <c r="Q13" s="46"/>
      <c r="R13" s="46"/>
      <c r="S13" s="35"/>
      <c r="T13" s="36"/>
      <c r="U13" s="37"/>
    </row>
    <row r="14" spans="1:21">
      <c r="A14" s="22" t="s">
        <v>16</v>
      </c>
      <c r="B14" s="7" t="s">
        <v>17</v>
      </c>
      <c r="C14" s="7">
        <v>10</v>
      </c>
      <c r="D14" s="23" t="str">
        <f t="shared" si="0"/>
        <v>0x0A</v>
      </c>
      <c r="E14" s="22" t="s">
        <v>393</v>
      </c>
      <c r="F14" s="23" t="s">
        <v>200</v>
      </c>
      <c r="G14" s="22"/>
      <c r="H14" s="23"/>
      <c r="I14" s="22"/>
      <c r="J14" s="23"/>
      <c r="L14" s="11"/>
      <c r="M14" s="11" t="s">
        <v>375</v>
      </c>
      <c r="N14" s="47" t="s">
        <v>661</v>
      </c>
      <c r="O14" s="47" t="s">
        <v>376</v>
      </c>
      <c r="P14" s="11"/>
      <c r="Q14" s="47"/>
      <c r="R14" s="47"/>
      <c r="S14" s="11"/>
      <c r="T14" s="12"/>
      <c r="U14" s="13"/>
    </row>
    <row r="15" spans="1:21">
      <c r="A15" s="24" t="s">
        <v>18</v>
      </c>
      <c r="B15" s="25" t="s">
        <v>19</v>
      </c>
      <c r="C15" s="25">
        <v>11</v>
      </c>
      <c r="D15" s="26" t="str">
        <f t="shared" si="0"/>
        <v>0x0B</v>
      </c>
      <c r="E15" s="24" t="s">
        <v>394</v>
      </c>
      <c r="F15" s="26" t="s">
        <v>201</v>
      </c>
      <c r="G15" s="24"/>
      <c r="H15" s="26"/>
      <c r="I15" s="24"/>
      <c r="J15" s="26"/>
      <c r="L15" s="35"/>
      <c r="M15" s="35" t="s">
        <v>377</v>
      </c>
      <c r="N15" s="46" t="s">
        <v>662</v>
      </c>
      <c r="O15" s="46" t="s">
        <v>376</v>
      </c>
      <c r="P15" s="35"/>
      <c r="Q15" s="46"/>
      <c r="R15" s="46"/>
      <c r="S15" s="35"/>
      <c r="T15" s="36"/>
      <c r="U15" s="37"/>
    </row>
    <row r="16" spans="1:21">
      <c r="A16" s="22" t="s">
        <v>20</v>
      </c>
      <c r="B16" s="7" t="s">
        <v>21</v>
      </c>
      <c r="C16" s="7">
        <v>12</v>
      </c>
      <c r="D16" s="23" t="str">
        <f t="shared" si="0"/>
        <v>0x0C</v>
      </c>
      <c r="E16" s="22" t="s">
        <v>395</v>
      </c>
      <c r="F16" s="23" t="s">
        <v>202</v>
      </c>
      <c r="G16" s="22"/>
      <c r="H16" s="23"/>
      <c r="I16" s="22"/>
      <c r="J16" s="23"/>
      <c r="L16" s="11"/>
      <c r="M16" s="11" t="s">
        <v>355</v>
      </c>
      <c r="N16" s="47" t="s">
        <v>965</v>
      </c>
      <c r="O16" s="47">
        <v>7</v>
      </c>
      <c r="P16" s="11"/>
      <c r="Q16" s="47"/>
      <c r="R16" s="47"/>
      <c r="S16" s="11"/>
      <c r="T16" s="12"/>
      <c r="U16" s="13"/>
    </row>
    <row r="17" spans="1:21">
      <c r="A17" s="24" t="s">
        <v>22</v>
      </c>
      <c r="B17" s="25" t="s">
        <v>23</v>
      </c>
      <c r="C17" s="25">
        <v>13</v>
      </c>
      <c r="D17" s="26" t="str">
        <f t="shared" si="0"/>
        <v>0x0D</v>
      </c>
      <c r="E17" s="24" t="s">
        <v>396</v>
      </c>
      <c r="F17" s="26" t="s">
        <v>203</v>
      </c>
      <c r="G17" s="24"/>
      <c r="H17" s="26"/>
      <c r="I17" s="24"/>
      <c r="J17" s="26"/>
      <c r="L17" s="35"/>
      <c r="M17" s="35" t="s">
        <v>368</v>
      </c>
      <c r="N17" s="46">
        <v>3</v>
      </c>
      <c r="O17" s="46">
        <v>7</v>
      </c>
      <c r="P17" s="35"/>
      <c r="Q17" s="46"/>
      <c r="R17" s="46"/>
      <c r="S17" s="35"/>
      <c r="T17" s="36"/>
      <c r="U17" s="37"/>
    </row>
    <row r="18" spans="1:21">
      <c r="A18" s="22" t="s">
        <v>24</v>
      </c>
      <c r="B18" s="7" t="s">
        <v>643</v>
      </c>
      <c r="C18" s="7">
        <v>14</v>
      </c>
      <c r="D18" s="23" t="str">
        <f t="shared" si="0"/>
        <v>0x0E</v>
      </c>
      <c r="E18" s="22" t="s">
        <v>397</v>
      </c>
      <c r="F18" s="23" t="s">
        <v>644</v>
      </c>
      <c r="G18" s="22"/>
      <c r="H18" s="23"/>
      <c r="I18" s="22"/>
      <c r="J18" s="23"/>
      <c r="L18" s="11" t="s">
        <v>655</v>
      </c>
      <c r="M18" s="11" t="s">
        <v>378</v>
      </c>
      <c r="N18" s="47" t="s">
        <v>663</v>
      </c>
      <c r="O18" s="47" t="s">
        <v>385</v>
      </c>
      <c r="P18" s="11"/>
      <c r="Q18" s="47"/>
      <c r="R18" s="47"/>
      <c r="S18" s="11" t="s">
        <v>378</v>
      </c>
      <c r="T18" s="12" t="s">
        <v>663</v>
      </c>
      <c r="U18" s="13" t="s">
        <v>681</v>
      </c>
    </row>
    <row r="19" spans="1:21">
      <c r="A19" s="24"/>
      <c r="B19" s="25"/>
      <c r="C19" s="25">
        <v>15</v>
      </c>
      <c r="D19" s="26" t="str">
        <f t="shared" si="0"/>
        <v>0x0F</v>
      </c>
      <c r="E19" s="24"/>
      <c r="F19" s="26"/>
      <c r="G19" s="24"/>
      <c r="H19" s="26"/>
      <c r="I19" s="24"/>
      <c r="J19" s="26"/>
      <c r="L19" s="35"/>
      <c r="M19" s="35"/>
      <c r="N19" s="46"/>
      <c r="O19" s="46"/>
      <c r="P19" s="35"/>
      <c r="Q19" s="46"/>
      <c r="R19" s="46"/>
      <c r="S19" s="35"/>
      <c r="T19" s="36"/>
      <c r="U19" s="37"/>
    </row>
    <row r="20" spans="1:21">
      <c r="A20" s="22"/>
      <c r="B20" s="7"/>
      <c r="C20" s="7">
        <v>16</v>
      </c>
      <c r="D20" s="23" t="str">
        <f t="shared" si="0"/>
        <v>0x10</v>
      </c>
      <c r="E20" s="22"/>
      <c r="F20" s="23"/>
      <c r="G20" s="22"/>
      <c r="H20" s="23"/>
      <c r="I20" s="22"/>
      <c r="J20" s="23"/>
      <c r="L20" s="11"/>
      <c r="M20" s="11"/>
      <c r="N20" s="47"/>
      <c r="O20" s="47"/>
      <c r="P20" s="11"/>
      <c r="Q20" s="47"/>
      <c r="R20" s="47"/>
      <c r="S20" s="11"/>
      <c r="T20" s="12"/>
      <c r="U20" s="13"/>
    </row>
    <row r="21" spans="1:21">
      <c r="A21" s="24" t="s">
        <v>25</v>
      </c>
      <c r="B21" s="25" t="s">
        <v>26</v>
      </c>
      <c r="C21" s="25">
        <v>17</v>
      </c>
      <c r="D21" s="26" t="str">
        <f t="shared" si="0"/>
        <v>0x11</v>
      </c>
      <c r="E21" s="24" t="s">
        <v>398</v>
      </c>
      <c r="F21" s="26" t="s">
        <v>204</v>
      </c>
      <c r="G21" s="24"/>
      <c r="H21" s="26"/>
      <c r="I21" s="24"/>
      <c r="J21" s="26"/>
      <c r="L21" s="35"/>
      <c r="M21" s="35" t="s">
        <v>361</v>
      </c>
      <c r="N21" s="46">
        <v>4</v>
      </c>
      <c r="O21" s="46">
        <v>6</v>
      </c>
      <c r="P21" s="35"/>
      <c r="Q21" s="46"/>
      <c r="R21" s="46"/>
      <c r="S21" s="35"/>
      <c r="T21" s="36"/>
      <c r="U21" s="37"/>
    </row>
    <row r="22" spans="1:21">
      <c r="A22" s="22" t="s">
        <v>27</v>
      </c>
      <c r="B22" s="7" t="s">
        <v>28</v>
      </c>
      <c r="C22" s="7">
        <v>18</v>
      </c>
      <c r="D22" s="23" t="str">
        <f t="shared" si="0"/>
        <v>0x12</v>
      </c>
      <c r="E22" s="22" t="s">
        <v>399</v>
      </c>
      <c r="F22" s="23" t="s">
        <v>205</v>
      </c>
      <c r="G22" s="22"/>
      <c r="H22" s="23"/>
      <c r="I22" s="22"/>
      <c r="J22" s="23"/>
      <c r="L22" s="11"/>
      <c r="M22" s="11" t="s">
        <v>365</v>
      </c>
      <c r="N22" s="47">
        <v>0</v>
      </c>
      <c r="O22" s="47">
        <v>6</v>
      </c>
      <c r="P22" s="11"/>
      <c r="Q22" s="47"/>
      <c r="R22" s="47"/>
      <c r="S22" s="11"/>
      <c r="T22" s="12"/>
      <c r="U22" s="13"/>
    </row>
    <row r="23" spans="1:21">
      <c r="A23" s="113" t="s">
        <v>631</v>
      </c>
      <c r="B23" s="25"/>
      <c r="C23" s="25">
        <v>19</v>
      </c>
      <c r="D23" s="26" t="str">
        <f>"0x"&amp;DEC2HEX(C23,2)</f>
        <v>0x13</v>
      </c>
      <c r="E23" s="24"/>
      <c r="F23" s="26"/>
      <c r="G23" s="24"/>
      <c r="H23" s="26"/>
      <c r="I23" s="24"/>
      <c r="J23" s="26"/>
      <c r="L23" s="35"/>
      <c r="M23" s="35"/>
      <c r="N23" s="46"/>
      <c r="O23" s="46"/>
      <c r="P23" s="35"/>
      <c r="Q23" s="46"/>
      <c r="R23" s="46"/>
      <c r="S23" s="35"/>
      <c r="T23" s="36"/>
      <c r="U23" s="37"/>
    </row>
    <row r="24" spans="1:21">
      <c r="A24" s="114" t="s">
        <v>29</v>
      </c>
      <c r="B24" s="7" t="s">
        <v>30</v>
      </c>
      <c r="C24" s="7">
        <v>20</v>
      </c>
      <c r="D24" s="23" t="str">
        <f t="shared" si="0"/>
        <v>0x14</v>
      </c>
      <c r="E24" s="22" t="s">
        <v>400</v>
      </c>
      <c r="F24" s="23" t="s">
        <v>206</v>
      </c>
      <c r="G24" s="22"/>
      <c r="H24" s="23"/>
      <c r="I24" s="22"/>
      <c r="J24" s="23"/>
      <c r="L24" s="11"/>
      <c r="M24" s="11" t="s">
        <v>364</v>
      </c>
      <c r="N24" s="47">
        <v>1</v>
      </c>
      <c r="O24" s="47">
        <v>6</v>
      </c>
      <c r="P24" s="11"/>
      <c r="Q24" s="47"/>
      <c r="R24" s="47"/>
      <c r="S24" s="11"/>
      <c r="T24" s="12"/>
      <c r="U24" s="13"/>
    </row>
    <row r="25" spans="1:21">
      <c r="A25" s="113" t="s">
        <v>31</v>
      </c>
      <c r="B25" s="25" t="s">
        <v>32</v>
      </c>
      <c r="C25" s="25">
        <v>21</v>
      </c>
      <c r="D25" s="26" t="str">
        <f t="shared" si="0"/>
        <v>0x15</v>
      </c>
      <c r="E25" s="24" t="s">
        <v>401</v>
      </c>
      <c r="F25" s="26" t="s">
        <v>207</v>
      </c>
      <c r="G25" s="24"/>
      <c r="H25" s="26"/>
      <c r="I25" s="24"/>
      <c r="J25" s="26"/>
      <c r="L25" s="35"/>
      <c r="M25" s="35" t="s">
        <v>336</v>
      </c>
      <c r="N25" s="46">
        <v>6</v>
      </c>
      <c r="O25" s="46">
        <v>4</v>
      </c>
      <c r="P25" s="35"/>
      <c r="Q25" s="46"/>
      <c r="R25" s="46"/>
      <c r="S25" s="35"/>
      <c r="T25" s="36"/>
      <c r="U25" s="37"/>
    </row>
    <row r="26" spans="1:21">
      <c r="A26" s="114" t="s">
        <v>1026</v>
      </c>
      <c r="B26" s="7" t="s">
        <v>33</v>
      </c>
      <c r="C26" s="7">
        <v>22</v>
      </c>
      <c r="D26" s="23" t="str">
        <f t="shared" si="0"/>
        <v>0x16</v>
      </c>
      <c r="E26" s="22" t="s">
        <v>1028</v>
      </c>
      <c r="F26" s="23" t="s">
        <v>208</v>
      </c>
      <c r="G26" s="22"/>
      <c r="H26" s="23"/>
      <c r="I26" s="22"/>
      <c r="J26" s="23"/>
      <c r="L26" s="11"/>
      <c r="M26" s="11">
        <v>1</v>
      </c>
      <c r="N26" s="47">
        <v>1</v>
      </c>
      <c r="O26" s="47">
        <v>0</v>
      </c>
      <c r="P26" s="11"/>
      <c r="Q26" s="47"/>
      <c r="R26" s="47"/>
      <c r="S26" s="11"/>
      <c r="T26" s="12"/>
      <c r="U26" s="13"/>
    </row>
    <row r="27" spans="1:21">
      <c r="A27" s="24"/>
      <c r="B27" s="25"/>
      <c r="C27" s="25">
        <v>23</v>
      </c>
      <c r="D27" s="26" t="str">
        <f t="shared" si="0"/>
        <v>0x17</v>
      </c>
      <c r="E27" s="24"/>
      <c r="F27" s="26"/>
      <c r="G27" s="24"/>
      <c r="H27" s="26"/>
      <c r="I27" s="24"/>
      <c r="J27" s="26"/>
      <c r="L27" s="35"/>
      <c r="M27" s="35"/>
      <c r="N27" s="46"/>
      <c r="O27" s="46"/>
      <c r="P27" s="35"/>
      <c r="Q27" s="46"/>
      <c r="R27" s="46"/>
      <c r="S27" s="35"/>
      <c r="T27" s="36"/>
      <c r="U27" s="37"/>
    </row>
    <row r="28" spans="1:21">
      <c r="A28" s="22"/>
      <c r="B28" s="7"/>
      <c r="C28" s="7">
        <v>24</v>
      </c>
      <c r="D28" s="23" t="str">
        <f t="shared" si="0"/>
        <v>0x18</v>
      </c>
      <c r="E28" s="115"/>
      <c r="F28" s="23"/>
      <c r="G28" s="22"/>
      <c r="H28" s="23"/>
      <c r="I28" s="22"/>
      <c r="J28" s="23"/>
      <c r="L28" s="11"/>
      <c r="M28" s="11"/>
      <c r="N28" s="47"/>
      <c r="O28" s="47"/>
      <c r="P28" s="11"/>
      <c r="Q28" s="47"/>
      <c r="R28" s="47"/>
      <c r="S28" s="11"/>
      <c r="T28" s="12"/>
      <c r="U28" s="13"/>
    </row>
    <row r="29" spans="1:21">
      <c r="A29" s="24"/>
      <c r="B29" s="25"/>
      <c r="C29" s="25">
        <v>25</v>
      </c>
      <c r="D29" s="26" t="str">
        <f t="shared" si="0"/>
        <v>0x19</v>
      </c>
      <c r="E29" s="24"/>
      <c r="F29" s="26"/>
      <c r="G29" s="24"/>
      <c r="H29" s="26"/>
      <c r="I29" s="24"/>
      <c r="J29" s="26"/>
      <c r="L29" s="35"/>
      <c r="M29" s="35"/>
      <c r="N29" s="46"/>
      <c r="O29" s="46"/>
      <c r="P29" s="35"/>
      <c r="Q29" s="46"/>
      <c r="R29" s="46"/>
      <c r="S29" s="35"/>
      <c r="T29" s="36"/>
      <c r="U29" s="37"/>
    </row>
    <row r="30" spans="1:21">
      <c r="A30" s="22" t="s">
        <v>34</v>
      </c>
      <c r="B30" s="7" t="s">
        <v>35</v>
      </c>
      <c r="C30" s="7">
        <v>26</v>
      </c>
      <c r="D30" s="23" t="str">
        <f t="shared" si="0"/>
        <v>0x1A</v>
      </c>
      <c r="E30" s="22" t="s">
        <v>402</v>
      </c>
      <c r="F30" s="23" t="s">
        <v>209</v>
      </c>
      <c r="G30" s="22"/>
      <c r="H30" s="23"/>
      <c r="I30" s="22"/>
      <c r="J30" s="23"/>
      <c r="L30" s="11"/>
      <c r="M30" s="11" t="s">
        <v>343</v>
      </c>
      <c r="N30" s="47">
        <v>7</v>
      </c>
      <c r="O30" s="47">
        <v>5</v>
      </c>
      <c r="P30" s="11"/>
      <c r="Q30" s="47"/>
      <c r="R30" s="47"/>
      <c r="S30" s="11"/>
      <c r="T30" s="12"/>
      <c r="U30" s="13"/>
    </row>
    <row r="31" spans="1:21">
      <c r="A31" s="24" t="s">
        <v>36</v>
      </c>
      <c r="B31" s="25" t="s">
        <v>37</v>
      </c>
      <c r="C31" s="25">
        <v>27</v>
      </c>
      <c r="D31" s="26" t="str">
        <f t="shared" si="0"/>
        <v>0x1B</v>
      </c>
      <c r="E31" s="24" t="s">
        <v>403</v>
      </c>
      <c r="F31" s="26" t="s">
        <v>210</v>
      </c>
      <c r="G31" s="24"/>
      <c r="H31" s="26"/>
      <c r="I31" s="24"/>
      <c r="J31" s="26"/>
      <c r="L31" s="35"/>
      <c r="M31" s="35" t="s">
        <v>349</v>
      </c>
      <c r="N31" s="46">
        <v>0</v>
      </c>
      <c r="O31" s="46">
        <v>5</v>
      </c>
      <c r="P31" s="35"/>
      <c r="Q31" s="46"/>
      <c r="R31" s="46"/>
      <c r="S31" s="35"/>
      <c r="T31" s="36"/>
      <c r="U31" s="37"/>
    </row>
    <row r="32" spans="1:21">
      <c r="A32" s="22" t="s">
        <v>38</v>
      </c>
      <c r="B32" s="7" t="s">
        <v>39</v>
      </c>
      <c r="C32" s="7">
        <v>28</v>
      </c>
      <c r="D32" s="23" t="str">
        <f t="shared" si="0"/>
        <v>0x1C</v>
      </c>
      <c r="E32" s="22" t="s">
        <v>404</v>
      </c>
      <c r="F32" s="23" t="s">
        <v>211</v>
      </c>
      <c r="G32" s="22"/>
      <c r="H32" s="23"/>
      <c r="I32" s="22"/>
      <c r="J32" s="23"/>
      <c r="L32" s="11"/>
      <c r="M32" s="11" t="s">
        <v>326</v>
      </c>
      <c r="N32" s="47">
        <v>6</v>
      </c>
      <c r="O32" s="47">
        <v>2</v>
      </c>
      <c r="P32" s="11"/>
      <c r="Q32" s="47"/>
      <c r="R32" s="47"/>
      <c r="S32" s="11"/>
      <c r="T32" s="12"/>
      <c r="U32" s="13"/>
    </row>
    <row r="33" spans="1:21">
      <c r="A33" s="24" t="s">
        <v>40</v>
      </c>
      <c r="B33" s="25" t="s">
        <v>41</v>
      </c>
      <c r="C33" s="25">
        <v>29</v>
      </c>
      <c r="D33" s="26" t="str">
        <f t="shared" si="0"/>
        <v>0x1D</v>
      </c>
      <c r="E33" s="24" t="s">
        <v>405</v>
      </c>
      <c r="F33" s="26" t="s">
        <v>212</v>
      </c>
      <c r="G33" s="24"/>
      <c r="H33" s="26"/>
      <c r="I33" s="24"/>
      <c r="J33" s="26"/>
      <c r="L33" s="35"/>
      <c r="M33" s="35" t="s">
        <v>346</v>
      </c>
      <c r="N33" s="46">
        <v>4</v>
      </c>
      <c r="O33" s="46">
        <v>5</v>
      </c>
      <c r="P33" s="35"/>
      <c r="Q33" s="46"/>
      <c r="R33" s="46"/>
      <c r="S33" s="35"/>
      <c r="T33" s="36"/>
      <c r="U33" s="37"/>
    </row>
    <row r="34" spans="1:21">
      <c r="A34" s="22" t="s">
        <v>42</v>
      </c>
      <c r="B34" s="7" t="s">
        <v>43</v>
      </c>
      <c r="C34" s="7">
        <v>30</v>
      </c>
      <c r="D34" s="23" t="str">
        <f t="shared" si="0"/>
        <v>0x1E</v>
      </c>
      <c r="E34" s="22" t="s">
        <v>406</v>
      </c>
      <c r="F34" s="23" t="s">
        <v>213</v>
      </c>
      <c r="G34" s="22"/>
      <c r="H34" s="23"/>
      <c r="I34" s="22"/>
      <c r="J34" s="23"/>
      <c r="L34" s="11"/>
      <c r="M34" s="11">
        <v>2</v>
      </c>
      <c r="N34" s="47">
        <v>2</v>
      </c>
      <c r="O34" s="47">
        <v>0</v>
      </c>
      <c r="P34" s="11"/>
      <c r="Q34" s="47"/>
      <c r="R34" s="47"/>
      <c r="S34" s="11"/>
      <c r="T34" s="12"/>
      <c r="U34" s="13"/>
    </row>
    <row r="35" spans="1:21">
      <c r="A35" s="24"/>
      <c r="B35" s="25"/>
      <c r="C35" s="25">
        <v>31</v>
      </c>
      <c r="D35" s="26" t="str">
        <f t="shared" si="0"/>
        <v>0x1F</v>
      </c>
      <c r="E35" s="24"/>
      <c r="F35" s="26"/>
      <c r="G35" s="24"/>
      <c r="H35" s="26"/>
      <c r="I35" s="24"/>
      <c r="J35" s="26"/>
      <c r="L35" s="35"/>
      <c r="M35" s="35"/>
      <c r="N35" s="46"/>
      <c r="O35" s="46"/>
      <c r="P35" s="35"/>
      <c r="Q35" s="46"/>
      <c r="R35" s="46"/>
      <c r="S35" s="35"/>
      <c r="T35" s="36"/>
      <c r="U35" s="37"/>
    </row>
    <row r="36" spans="1:21">
      <c r="A36" s="22"/>
      <c r="B36" s="7"/>
      <c r="C36" s="7">
        <v>32</v>
      </c>
      <c r="D36" s="23" t="str">
        <f t="shared" si="0"/>
        <v>0x20</v>
      </c>
      <c r="E36" s="22"/>
      <c r="F36" s="23"/>
      <c r="G36" s="22"/>
      <c r="H36" s="23"/>
      <c r="I36" s="22"/>
      <c r="J36" s="23"/>
      <c r="L36" s="11"/>
      <c r="M36" s="11"/>
      <c r="N36" s="47"/>
      <c r="O36" s="47"/>
      <c r="P36" s="11"/>
      <c r="Q36" s="47"/>
      <c r="R36" s="47"/>
      <c r="S36" s="11"/>
      <c r="T36" s="12"/>
      <c r="U36" s="13"/>
    </row>
    <row r="37" spans="1:21">
      <c r="A37" s="24" t="s">
        <v>44</v>
      </c>
      <c r="B37" s="25" t="s">
        <v>45</v>
      </c>
      <c r="C37" s="25">
        <v>33</v>
      </c>
      <c r="D37" s="26" t="str">
        <f t="shared" si="0"/>
        <v>0x21</v>
      </c>
      <c r="E37" s="24" t="s">
        <v>407</v>
      </c>
      <c r="F37" s="26" t="s">
        <v>214</v>
      </c>
      <c r="G37" s="24"/>
      <c r="H37" s="26"/>
      <c r="I37" s="24"/>
      <c r="J37" s="26"/>
      <c r="L37" s="35"/>
      <c r="M37" s="35" t="s">
        <v>334</v>
      </c>
      <c r="N37" s="46">
        <v>0</v>
      </c>
      <c r="O37" s="46">
        <v>3</v>
      </c>
      <c r="P37" s="35"/>
      <c r="Q37" s="46"/>
      <c r="R37" s="46"/>
      <c r="S37" s="35"/>
      <c r="T37" s="36"/>
      <c r="U37" s="37"/>
    </row>
    <row r="38" spans="1:21">
      <c r="A38" s="22" t="s">
        <v>46</v>
      </c>
      <c r="B38" s="7" t="s">
        <v>47</v>
      </c>
      <c r="C38" s="7">
        <v>34</v>
      </c>
      <c r="D38" s="23" t="str">
        <f t="shared" si="0"/>
        <v>0x22</v>
      </c>
      <c r="E38" s="22" t="s">
        <v>408</v>
      </c>
      <c r="F38" s="23" t="s">
        <v>215</v>
      </c>
      <c r="G38" s="22"/>
      <c r="H38" s="23"/>
      <c r="I38" s="22"/>
      <c r="J38" s="23"/>
      <c r="L38" s="11"/>
      <c r="M38" s="11" t="s">
        <v>345</v>
      </c>
      <c r="N38" s="47">
        <v>5</v>
      </c>
      <c r="O38" s="47">
        <v>5</v>
      </c>
      <c r="P38" s="11"/>
      <c r="Q38" s="47"/>
      <c r="R38" s="47"/>
      <c r="S38" s="11"/>
      <c r="T38" s="12"/>
      <c r="U38" s="13"/>
    </row>
    <row r="39" spans="1:21">
      <c r="A39" s="24" t="s">
        <v>48</v>
      </c>
      <c r="B39" s="25" t="s">
        <v>49</v>
      </c>
      <c r="C39" s="25">
        <v>35</v>
      </c>
      <c r="D39" s="26" t="str">
        <f t="shared" si="0"/>
        <v>0x23</v>
      </c>
      <c r="E39" s="24" t="s">
        <v>409</v>
      </c>
      <c r="F39" s="26" t="s">
        <v>216</v>
      </c>
      <c r="G39" s="24"/>
      <c r="H39" s="26"/>
      <c r="I39" s="24"/>
      <c r="J39" s="26"/>
      <c r="L39" s="35"/>
      <c r="M39" s="35" t="s">
        <v>333</v>
      </c>
      <c r="N39" s="46">
        <v>1</v>
      </c>
      <c r="O39" s="46">
        <v>3</v>
      </c>
      <c r="P39" s="35"/>
      <c r="Q39" s="46"/>
      <c r="R39" s="46"/>
      <c r="S39" s="35"/>
      <c r="T39" s="36"/>
      <c r="U39" s="37"/>
    </row>
    <row r="40" spans="1:21">
      <c r="A40" s="22" t="s">
        <v>50</v>
      </c>
      <c r="B40" s="7" t="s">
        <v>51</v>
      </c>
      <c r="C40" s="7">
        <v>36</v>
      </c>
      <c r="D40" s="23" t="str">
        <f t="shared" si="0"/>
        <v>0x24</v>
      </c>
      <c r="E40" s="22" t="s">
        <v>410</v>
      </c>
      <c r="F40" s="23" t="s">
        <v>217</v>
      </c>
      <c r="G40" s="22"/>
      <c r="H40" s="23"/>
      <c r="I40" s="22"/>
      <c r="J40" s="23"/>
      <c r="L40" s="11"/>
      <c r="M40" s="11" t="s">
        <v>332</v>
      </c>
      <c r="N40" s="47">
        <v>2</v>
      </c>
      <c r="O40" s="47">
        <v>3</v>
      </c>
      <c r="P40" s="11"/>
      <c r="Q40" s="47"/>
      <c r="R40" s="47"/>
      <c r="S40" s="11"/>
      <c r="T40" s="12"/>
      <c r="U40" s="13"/>
    </row>
    <row r="41" spans="1:21">
      <c r="A41" s="24" t="s">
        <v>52</v>
      </c>
      <c r="B41" s="25" t="s">
        <v>53</v>
      </c>
      <c r="C41" s="25">
        <v>37</v>
      </c>
      <c r="D41" s="26" t="str">
        <f t="shared" si="0"/>
        <v>0x25</v>
      </c>
      <c r="E41" s="24" t="s">
        <v>411</v>
      </c>
      <c r="F41" s="26" t="s">
        <v>218</v>
      </c>
      <c r="G41" s="24"/>
      <c r="H41" s="26"/>
      <c r="I41" s="24"/>
      <c r="J41" s="26"/>
      <c r="L41" s="10"/>
      <c r="M41" s="10">
        <v>4</v>
      </c>
      <c r="N41" s="48">
        <v>4</v>
      </c>
      <c r="O41" s="48">
        <v>0</v>
      </c>
      <c r="P41" s="10"/>
      <c r="Q41" s="48"/>
      <c r="R41" s="48"/>
      <c r="S41" s="35"/>
      <c r="T41" s="36"/>
      <c r="U41" s="37"/>
    </row>
    <row r="42" spans="1:21">
      <c r="A42" s="22" t="s">
        <v>54</v>
      </c>
      <c r="B42" s="7" t="s">
        <v>55</v>
      </c>
      <c r="C42" s="7">
        <v>38</v>
      </c>
      <c r="D42" s="23" t="str">
        <f t="shared" si="0"/>
        <v>0x26</v>
      </c>
      <c r="E42" s="22" t="s">
        <v>412</v>
      </c>
      <c r="F42" s="23" t="s">
        <v>219</v>
      </c>
      <c r="G42" s="22"/>
      <c r="H42" s="23"/>
      <c r="I42" s="22"/>
      <c r="J42" s="23"/>
      <c r="L42" s="11"/>
      <c r="M42" s="11">
        <v>3</v>
      </c>
      <c r="N42" s="47">
        <v>3</v>
      </c>
      <c r="O42" s="47">
        <v>0</v>
      </c>
      <c r="P42" s="11"/>
      <c r="Q42" s="47"/>
      <c r="R42" s="47"/>
      <c r="S42" s="11"/>
      <c r="T42" s="12"/>
      <c r="U42" s="13"/>
    </row>
    <row r="43" spans="1:21">
      <c r="A43" s="24"/>
      <c r="B43" s="25"/>
      <c r="C43" s="25">
        <v>39</v>
      </c>
      <c r="D43" s="26" t="str">
        <f t="shared" si="0"/>
        <v>0x27</v>
      </c>
      <c r="E43" s="24"/>
      <c r="F43" s="26"/>
      <c r="G43" s="24"/>
      <c r="H43" s="26"/>
      <c r="I43" s="24"/>
      <c r="J43" s="26"/>
      <c r="L43" s="35"/>
      <c r="M43" s="35"/>
      <c r="N43" s="46"/>
      <c r="O43" s="46"/>
      <c r="P43" s="35"/>
      <c r="Q43" s="46"/>
      <c r="R43" s="46"/>
      <c r="S43" s="35"/>
      <c r="T43" s="36"/>
      <c r="U43" s="37"/>
    </row>
    <row r="44" spans="1:21">
      <c r="A44" s="22"/>
      <c r="B44" s="7"/>
      <c r="C44" s="7">
        <v>40</v>
      </c>
      <c r="D44" s="23" t="str">
        <f t="shared" si="0"/>
        <v>0x28</v>
      </c>
      <c r="E44" s="22"/>
      <c r="F44" s="23"/>
      <c r="G44" s="22"/>
      <c r="H44" s="23"/>
      <c r="I44" s="22"/>
      <c r="J44" s="23"/>
      <c r="L44" s="11"/>
      <c r="M44" s="11"/>
      <c r="N44" s="47"/>
      <c r="O44" s="47"/>
      <c r="P44" s="11"/>
      <c r="Q44" s="47"/>
      <c r="R44" s="47"/>
      <c r="S44" s="11"/>
      <c r="T44" s="12"/>
      <c r="U44" s="13"/>
    </row>
    <row r="45" spans="1:21">
      <c r="A45" s="24" t="s">
        <v>56</v>
      </c>
      <c r="B45" s="25" t="s">
        <v>57</v>
      </c>
      <c r="C45" s="25">
        <v>41</v>
      </c>
      <c r="D45" s="26" t="str">
        <f t="shared" si="0"/>
        <v>0x29</v>
      </c>
      <c r="E45" s="24" t="s">
        <v>413</v>
      </c>
      <c r="F45" s="26" t="s">
        <v>220</v>
      </c>
      <c r="G45" s="24"/>
      <c r="H45" s="26"/>
      <c r="I45" s="24"/>
      <c r="J45" s="26"/>
      <c r="L45" s="35"/>
      <c r="M45" s="35" t="s">
        <v>620</v>
      </c>
      <c r="N45" s="46">
        <v>0</v>
      </c>
      <c r="O45" s="46">
        <v>8</v>
      </c>
      <c r="P45" s="35"/>
      <c r="Q45" s="46"/>
      <c r="R45" s="46"/>
      <c r="S45" s="35"/>
      <c r="T45" s="36"/>
      <c r="U45" s="37"/>
    </row>
    <row r="46" spans="1:21">
      <c r="A46" s="22" t="s">
        <v>58</v>
      </c>
      <c r="B46" s="7" t="s">
        <v>59</v>
      </c>
      <c r="C46" s="7">
        <v>42</v>
      </c>
      <c r="D46" s="23" t="str">
        <f t="shared" si="0"/>
        <v>0x2A</v>
      </c>
      <c r="E46" s="22" t="s">
        <v>414</v>
      </c>
      <c r="F46" s="23" t="s">
        <v>221</v>
      </c>
      <c r="G46" s="22"/>
      <c r="H46" s="23"/>
      <c r="I46" s="22"/>
      <c r="J46" s="23"/>
      <c r="L46" s="11"/>
      <c r="M46" s="11" t="s">
        <v>350</v>
      </c>
      <c r="N46" s="47">
        <v>3</v>
      </c>
      <c r="O46" s="47">
        <v>5</v>
      </c>
      <c r="P46" s="11"/>
      <c r="Q46" s="47"/>
      <c r="R46" s="47"/>
      <c r="S46" s="11"/>
      <c r="T46" s="12"/>
      <c r="U46" s="13"/>
    </row>
    <row r="47" spans="1:21">
      <c r="A47" s="24" t="s">
        <v>60</v>
      </c>
      <c r="B47" s="25" t="s">
        <v>61</v>
      </c>
      <c r="C47" s="25">
        <v>43</v>
      </c>
      <c r="D47" s="26" t="str">
        <f t="shared" si="0"/>
        <v>0x2B</v>
      </c>
      <c r="E47" s="24" t="s">
        <v>415</v>
      </c>
      <c r="F47" s="26" t="s">
        <v>222</v>
      </c>
      <c r="G47" s="24"/>
      <c r="H47" s="26"/>
      <c r="I47" s="24"/>
      <c r="J47" s="26"/>
      <c r="L47" s="35"/>
      <c r="M47" s="35" t="s">
        <v>331</v>
      </c>
      <c r="N47" s="46">
        <v>3</v>
      </c>
      <c r="O47" s="46">
        <v>3</v>
      </c>
      <c r="P47" s="35"/>
      <c r="Q47" s="46"/>
      <c r="R47" s="46"/>
      <c r="S47" s="35"/>
      <c r="T47" s="36"/>
      <c r="U47" s="37"/>
    </row>
    <row r="48" spans="1:21">
      <c r="A48" s="22" t="s">
        <v>62</v>
      </c>
      <c r="B48" s="7" t="s">
        <v>63</v>
      </c>
      <c r="C48" s="7">
        <v>44</v>
      </c>
      <c r="D48" s="23" t="str">
        <f t="shared" si="0"/>
        <v>0x2C</v>
      </c>
      <c r="E48" s="22" t="s">
        <v>416</v>
      </c>
      <c r="F48" s="23" t="s">
        <v>223</v>
      </c>
      <c r="G48" s="22"/>
      <c r="H48" s="23"/>
      <c r="I48" s="22"/>
      <c r="J48" s="23"/>
      <c r="L48" s="11"/>
      <c r="M48" s="11" t="s">
        <v>348</v>
      </c>
      <c r="N48" s="47">
        <v>1</v>
      </c>
      <c r="O48" s="47">
        <v>5</v>
      </c>
      <c r="P48" s="11"/>
      <c r="Q48" s="47"/>
      <c r="R48" s="47"/>
      <c r="S48" s="11"/>
      <c r="T48" s="12"/>
      <c r="U48" s="13"/>
    </row>
    <row r="49" spans="1:21">
      <c r="A49" s="24" t="s">
        <v>64</v>
      </c>
      <c r="B49" s="25" t="s">
        <v>65</v>
      </c>
      <c r="C49" s="25">
        <v>45</v>
      </c>
      <c r="D49" s="26" t="str">
        <f t="shared" si="0"/>
        <v>0x2D</v>
      </c>
      <c r="E49" s="24" t="s">
        <v>417</v>
      </c>
      <c r="F49" s="26" t="s">
        <v>224</v>
      </c>
      <c r="G49" s="24"/>
      <c r="H49" s="26"/>
      <c r="I49" s="24"/>
      <c r="J49" s="26"/>
      <c r="L49" s="35"/>
      <c r="M49" s="35" t="s">
        <v>335</v>
      </c>
      <c r="N49" s="46">
        <v>7</v>
      </c>
      <c r="O49" s="46">
        <v>4</v>
      </c>
      <c r="P49" s="35"/>
      <c r="Q49" s="46"/>
      <c r="R49" s="46"/>
      <c r="S49" s="35"/>
      <c r="T49" s="36"/>
      <c r="U49" s="37"/>
    </row>
    <row r="50" spans="1:21">
      <c r="A50" s="22" t="s">
        <v>66</v>
      </c>
      <c r="B50" s="7" t="s">
        <v>67</v>
      </c>
      <c r="C50" s="7">
        <v>46</v>
      </c>
      <c r="D50" s="23" t="str">
        <f t="shared" si="0"/>
        <v>0x2E</v>
      </c>
      <c r="E50" s="22" t="s">
        <v>418</v>
      </c>
      <c r="F50" s="23" t="s">
        <v>225</v>
      </c>
      <c r="G50" s="22"/>
      <c r="H50" s="23"/>
      <c r="I50" s="22"/>
      <c r="J50" s="23"/>
      <c r="L50" s="11"/>
      <c r="M50" s="11">
        <v>5</v>
      </c>
      <c r="N50" s="47">
        <v>5</v>
      </c>
      <c r="O50" s="47">
        <v>0</v>
      </c>
      <c r="P50" s="11"/>
      <c r="Q50" s="47"/>
      <c r="R50" s="47"/>
      <c r="S50" s="11"/>
      <c r="T50" s="12"/>
      <c r="U50" s="13"/>
    </row>
    <row r="51" spans="1:21">
      <c r="A51" s="24"/>
      <c r="B51" s="25"/>
      <c r="C51" s="25">
        <v>47</v>
      </c>
      <c r="D51" s="26" t="str">
        <f t="shared" si="0"/>
        <v>0x2F</v>
      </c>
      <c r="E51" s="24"/>
      <c r="F51" s="26"/>
      <c r="G51" s="24"/>
      <c r="H51" s="26"/>
      <c r="I51" s="24"/>
      <c r="J51" s="26"/>
      <c r="L51" s="35"/>
      <c r="M51" s="35"/>
      <c r="N51" s="46"/>
      <c r="O51" s="46"/>
      <c r="P51" s="35"/>
      <c r="Q51" s="46"/>
      <c r="R51" s="46"/>
      <c r="S51" s="35"/>
      <c r="T51" s="36"/>
      <c r="U51" s="37"/>
    </row>
    <row r="52" spans="1:21">
      <c r="A52" s="22"/>
      <c r="B52" s="7"/>
      <c r="C52" s="7">
        <v>48</v>
      </c>
      <c r="D52" s="23" t="str">
        <f t="shared" si="0"/>
        <v>0x30</v>
      </c>
      <c r="E52" s="22"/>
      <c r="F52" s="23"/>
      <c r="G52" s="22"/>
      <c r="H52" s="23"/>
      <c r="I52" s="22"/>
      <c r="J52" s="23"/>
      <c r="L52" s="11"/>
      <c r="M52" s="11"/>
      <c r="N52" s="47"/>
      <c r="O52" s="47"/>
      <c r="P52" s="11"/>
      <c r="Q52" s="47"/>
      <c r="R52" s="47"/>
      <c r="S52" s="11"/>
      <c r="T52" s="12"/>
      <c r="U52" s="13"/>
    </row>
    <row r="53" spans="1:21">
      <c r="A53" s="24" t="s">
        <v>68</v>
      </c>
      <c r="B53" s="25" t="s">
        <v>69</v>
      </c>
      <c r="C53" s="25">
        <v>49</v>
      </c>
      <c r="D53" s="26" t="str">
        <f t="shared" si="0"/>
        <v>0x31</v>
      </c>
      <c r="E53" s="24" t="s">
        <v>419</v>
      </c>
      <c r="F53" s="26" t="s">
        <v>226</v>
      </c>
      <c r="G53" s="24"/>
      <c r="H53" s="26"/>
      <c r="I53" s="24"/>
      <c r="J53" s="26"/>
      <c r="L53" s="35"/>
      <c r="M53" s="35" t="s">
        <v>339</v>
      </c>
      <c r="N53" s="46">
        <v>3</v>
      </c>
      <c r="O53" s="46">
        <v>4</v>
      </c>
      <c r="P53" s="35"/>
      <c r="Q53" s="46"/>
      <c r="R53" s="46"/>
      <c r="S53" s="35"/>
      <c r="T53" s="36"/>
      <c r="U53" s="37"/>
    </row>
    <row r="54" spans="1:21">
      <c r="A54" s="22" t="s">
        <v>70</v>
      </c>
      <c r="B54" s="7" t="s">
        <v>71</v>
      </c>
      <c r="C54" s="7">
        <v>50</v>
      </c>
      <c r="D54" s="23" t="str">
        <f t="shared" si="0"/>
        <v>0x32</v>
      </c>
      <c r="E54" s="22" t="s">
        <v>420</v>
      </c>
      <c r="F54" s="23" t="s">
        <v>227</v>
      </c>
      <c r="G54" s="22"/>
      <c r="H54" s="23"/>
      <c r="I54" s="22"/>
      <c r="J54" s="23"/>
      <c r="L54" s="11"/>
      <c r="M54" s="11" t="s">
        <v>325</v>
      </c>
      <c r="N54" s="47">
        <v>7</v>
      </c>
      <c r="O54" s="47">
        <v>2</v>
      </c>
      <c r="P54" s="11"/>
      <c r="Q54" s="47"/>
      <c r="R54" s="47"/>
      <c r="S54" s="11"/>
      <c r="T54" s="12"/>
      <c r="U54" s="13"/>
    </row>
    <row r="55" spans="1:21">
      <c r="A55" s="24" t="s">
        <v>72</v>
      </c>
      <c r="B55" s="25" t="s">
        <v>73</v>
      </c>
      <c r="C55" s="25">
        <v>51</v>
      </c>
      <c r="D55" s="26" t="str">
        <f t="shared" si="0"/>
        <v>0x33</v>
      </c>
      <c r="E55" s="24" t="s">
        <v>421</v>
      </c>
      <c r="F55" s="26" t="s">
        <v>228</v>
      </c>
      <c r="G55" s="24"/>
      <c r="H55" s="26"/>
      <c r="I55" s="24"/>
      <c r="J55" s="26"/>
      <c r="L55" s="35"/>
      <c r="M55" s="35" t="s">
        <v>329</v>
      </c>
      <c r="N55" s="46">
        <v>5</v>
      </c>
      <c r="O55" s="46">
        <v>3</v>
      </c>
      <c r="P55" s="35"/>
      <c r="Q55" s="46"/>
      <c r="R55" s="46"/>
      <c r="S55" s="35"/>
      <c r="T55" s="36"/>
      <c r="U55" s="37"/>
    </row>
    <row r="56" spans="1:21">
      <c r="A56" s="22" t="s">
        <v>74</v>
      </c>
      <c r="B56" s="7" t="s">
        <v>75</v>
      </c>
      <c r="C56" s="7">
        <v>52</v>
      </c>
      <c r="D56" s="23" t="str">
        <f t="shared" si="0"/>
        <v>0x34</v>
      </c>
      <c r="E56" s="22" t="s">
        <v>422</v>
      </c>
      <c r="F56" s="23" t="s">
        <v>229</v>
      </c>
      <c r="G56" s="22"/>
      <c r="H56" s="23"/>
      <c r="I56" s="22"/>
      <c r="J56" s="23"/>
      <c r="L56" s="11"/>
      <c r="M56" s="11" t="s">
        <v>330</v>
      </c>
      <c r="N56" s="47">
        <v>4</v>
      </c>
      <c r="O56" s="47">
        <v>3</v>
      </c>
      <c r="P56" s="11"/>
      <c r="Q56" s="47"/>
      <c r="R56" s="47"/>
      <c r="S56" s="11"/>
      <c r="T56" s="12"/>
      <c r="U56" s="13"/>
    </row>
    <row r="57" spans="1:21">
      <c r="A57" s="24" t="s">
        <v>76</v>
      </c>
      <c r="B57" s="25" t="s">
        <v>77</v>
      </c>
      <c r="C57" s="25">
        <v>53</v>
      </c>
      <c r="D57" s="26" t="str">
        <f t="shared" si="0"/>
        <v>0x35</v>
      </c>
      <c r="E57" s="24" t="s">
        <v>423</v>
      </c>
      <c r="F57" s="26" t="s">
        <v>230</v>
      </c>
      <c r="G57" s="24"/>
      <c r="H57" s="26"/>
      <c r="I57" s="24"/>
      <c r="J57" s="26"/>
      <c r="L57" s="35"/>
      <c r="M57" s="35" t="s">
        <v>344</v>
      </c>
      <c r="N57" s="46">
        <v>6</v>
      </c>
      <c r="O57" s="46">
        <v>5</v>
      </c>
      <c r="P57" s="35"/>
      <c r="Q57" s="46"/>
      <c r="R57" s="46"/>
      <c r="S57" s="35"/>
      <c r="T57" s="36"/>
      <c r="U57" s="37"/>
    </row>
    <row r="58" spans="1:21">
      <c r="A58" s="22" t="s">
        <v>78</v>
      </c>
      <c r="B58" s="7" t="s">
        <v>79</v>
      </c>
      <c r="C58" s="7">
        <v>54</v>
      </c>
      <c r="D58" s="23" t="str">
        <f t="shared" si="0"/>
        <v>0x36</v>
      </c>
      <c r="E58" s="22" t="s">
        <v>424</v>
      </c>
      <c r="F58" s="23" t="s">
        <v>231</v>
      </c>
      <c r="G58" s="22"/>
      <c r="H58" s="23"/>
      <c r="I58" s="22"/>
      <c r="J58" s="23"/>
      <c r="L58" s="11" t="s">
        <v>655</v>
      </c>
      <c r="M58" s="11">
        <v>6</v>
      </c>
      <c r="N58" s="47">
        <v>6</v>
      </c>
      <c r="O58" s="47">
        <v>0</v>
      </c>
      <c r="P58" s="11"/>
      <c r="Q58" s="47"/>
      <c r="R58" s="47"/>
      <c r="S58" s="53"/>
      <c r="T58" s="12"/>
      <c r="U58" s="13"/>
    </row>
    <row r="59" spans="1:21">
      <c r="A59" s="24"/>
      <c r="B59" s="25"/>
      <c r="C59" s="25">
        <v>55</v>
      </c>
      <c r="D59" s="26" t="str">
        <f t="shared" si="0"/>
        <v>0x37</v>
      </c>
      <c r="E59" s="24"/>
      <c r="F59" s="26"/>
      <c r="G59" s="24"/>
      <c r="H59" s="26"/>
      <c r="I59" s="24"/>
      <c r="J59" s="26"/>
      <c r="L59" s="35"/>
      <c r="M59" s="35"/>
      <c r="N59" s="46"/>
      <c r="O59" s="46"/>
      <c r="P59" s="35"/>
      <c r="Q59" s="46"/>
      <c r="R59" s="46"/>
      <c r="S59" s="35"/>
      <c r="T59" s="36"/>
      <c r="U59" s="37"/>
    </row>
    <row r="60" spans="1:21">
      <c r="A60" s="22"/>
      <c r="B60" s="7"/>
      <c r="C60" s="7">
        <v>56</v>
      </c>
      <c r="D60" s="23" t="str">
        <f t="shared" si="0"/>
        <v>0x38</v>
      </c>
      <c r="E60" s="22"/>
      <c r="F60" s="23"/>
      <c r="G60" s="22"/>
      <c r="H60" s="23"/>
      <c r="I60" s="22"/>
      <c r="J60" s="23"/>
      <c r="L60" s="11"/>
      <c r="M60" s="11"/>
      <c r="N60" s="47"/>
      <c r="O60" s="47"/>
      <c r="P60" s="11"/>
      <c r="Q60" s="47"/>
      <c r="R60" s="47"/>
      <c r="S60" s="11"/>
      <c r="T60" s="12"/>
      <c r="U60" s="13"/>
    </row>
    <row r="61" spans="1:21">
      <c r="A61" s="24"/>
      <c r="B61" s="25"/>
      <c r="C61" s="25">
        <v>57</v>
      </c>
      <c r="D61" s="26" t="str">
        <f t="shared" si="0"/>
        <v>0x39</v>
      </c>
      <c r="E61" s="24"/>
      <c r="F61" s="26"/>
      <c r="G61" s="24"/>
      <c r="H61" s="26"/>
      <c r="I61" s="24"/>
      <c r="J61" s="26"/>
      <c r="L61" s="35"/>
      <c r="M61" s="35"/>
      <c r="N61" s="46"/>
      <c r="O61" s="46"/>
      <c r="P61" s="35"/>
      <c r="Q61" s="46"/>
      <c r="R61" s="46"/>
      <c r="S61" s="35"/>
      <c r="T61" s="36"/>
      <c r="U61" s="37"/>
    </row>
    <row r="62" spans="1:21">
      <c r="A62" s="22" t="s">
        <v>80</v>
      </c>
      <c r="B62" s="7" t="s">
        <v>81</v>
      </c>
      <c r="C62" s="7">
        <v>58</v>
      </c>
      <c r="D62" s="23" t="str">
        <f t="shared" si="0"/>
        <v>0x3A</v>
      </c>
      <c r="E62" s="22" t="s">
        <v>425</v>
      </c>
      <c r="F62" s="23" t="s">
        <v>232</v>
      </c>
      <c r="G62" s="22"/>
      <c r="H62" s="23"/>
      <c r="I62" s="22"/>
      <c r="J62" s="23"/>
      <c r="L62" s="11"/>
      <c r="M62" s="11" t="s">
        <v>340</v>
      </c>
      <c r="N62" s="47">
        <v>2</v>
      </c>
      <c r="O62" s="47">
        <v>4</v>
      </c>
      <c r="P62" s="11"/>
      <c r="Q62" s="47"/>
      <c r="R62" s="47"/>
      <c r="S62" s="11"/>
      <c r="T62" s="12"/>
      <c r="U62" s="13"/>
    </row>
    <row r="63" spans="1:21">
      <c r="A63" s="24" t="s">
        <v>82</v>
      </c>
      <c r="B63" s="25" t="s">
        <v>83</v>
      </c>
      <c r="C63" s="25">
        <v>59</v>
      </c>
      <c r="D63" s="26" t="str">
        <f t="shared" si="0"/>
        <v>0x3B</v>
      </c>
      <c r="E63" s="24" t="s">
        <v>426</v>
      </c>
      <c r="F63" s="26" t="s">
        <v>233</v>
      </c>
      <c r="G63" s="24"/>
      <c r="H63" s="26"/>
      <c r="I63" s="24"/>
      <c r="J63" s="26"/>
      <c r="L63" s="35"/>
      <c r="M63" s="35" t="s">
        <v>327</v>
      </c>
      <c r="N63" s="46">
        <v>7</v>
      </c>
      <c r="O63" s="46">
        <v>3</v>
      </c>
      <c r="P63" s="35"/>
      <c r="Q63" s="46"/>
      <c r="R63" s="46"/>
      <c r="S63" s="35"/>
      <c r="T63" s="36"/>
      <c r="U63" s="37"/>
    </row>
    <row r="64" spans="1:21">
      <c r="A64" s="22" t="s">
        <v>84</v>
      </c>
      <c r="B64" s="7" t="s">
        <v>85</v>
      </c>
      <c r="C64" s="7">
        <v>60</v>
      </c>
      <c r="D64" s="23" t="str">
        <f t="shared" si="0"/>
        <v>0x3C</v>
      </c>
      <c r="E64" s="22" t="s">
        <v>427</v>
      </c>
      <c r="F64" s="23" t="s">
        <v>234</v>
      </c>
      <c r="G64" s="22"/>
      <c r="H64" s="23"/>
      <c r="I64" s="22"/>
      <c r="J64" s="23"/>
      <c r="L64" s="11"/>
      <c r="M64" s="11" t="s">
        <v>347</v>
      </c>
      <c r="N64" s="47">
        <v>2</v>
      </c>
      <c r="O64" s="47">
        <v>5</v>
      </c>
      <c r="P64" s="11"/>
      <c r="Q64" s="47"/>
      <c r="R64" s="47"/>
      <c r="S64" s="11"/>
      <c r="T64" s="12"/>
      <c r="U64" s="13"/>
    </row>
    <row r="65" spans="1:21">
      <c r="A65" s="24" t="s">
        <v>86</v>
      </c>
      <c r="B65" s="25" t="s">
        <v>87</v>
      </c>
      <c r="C65" s="25">
        <v>61</v>
      </c>
      <c r="D65" s="26" t="str">
        <f t="shared" si="0"/>
        <v>0x3D</v>
      </c>
      <c r="E65" s="24" t="s">
        <v>428</v>
      </c>
      <c r="F65" s="26" t="s">
        <v>235</v>
      </c>
      <c r="G65" s="24"/>
      <c r="H65" s="26"/>
      <c r="I65" s="24"/>
      <c r="J65" s="26"/>
      <c r="L65" s="35"/>
      <c r="M65" s="35">
        <v>7</v>
      </c>
      <c r="N65" s="46">
        <v>7</v>
      </c>
      <c r="O65" s="46">
        <v>0</v>
      </c>
      <c r="P65" s="35"/>
      <c r="Q65" s="46"/>
      <c r="R65" s="46"/>
      <c r="S65" s="35"/>
      <c r="T65" s="36"/>
      <c r="U65" s="37"/>
    </row>
    <row r="66" spans="1:21">
      <c r="A66" s="22" t="s">
        <v>88</v>
      </c>
      <c r="B66" s="7" t="s">
        <v>89</v>
      </c>
      <c r="C66" s="7">
        <v>62</v>
      </c>
      <c r="D66" s="23" t="str">
        <f t="shared" si="0"/>
        <v>0x3E</v>
      </c>
      <c r="E66" s="22" t="s">
        <v>429</v>
      </c>
      <c r="F66" s="23" t="s">
        <v>236</v>
      </c>
      <c r="G66" s="22"/>
      <c r="H66" s="23"/>
      <c r="I66" s="22"/>
      <c r="J66" s="23"/>
      <c r="L66" s="11"/>
      <c r="M66" s="11">
        <v>8</v>
      </c>
      <c r="N66" s="47">
        <v>0</v>
      </c>
      <c r="O66" s="47">
        <v>1</v>
      </c>
      <c r="P66" s="11"/>
      <c r="Q66" s="47"/>
      <c r="R66" s="47"/>
      <c r="S66" s="11"/>
      <c r="T66" s="12"/>
      <c r="U66" s="13"/>
    </row>
    <row r="67" spans="1:21">
      <c r="A67" s="24"/>
      <c r="B67" s="25"/>
      <c r="C67" s="25">
        <v>63</v>
      </c>
      <c r="D67" s="26" t="str">
        <f t="shared" si="0"/>
        <v>0x3F</v>
      </c>
      <c r="E67" s="24"/>
      <c r="F67" s="26"/>
      <c r="G67" s="24"/>
      <c r="H67" s="26"/>
      <c r="I67" s="24"/>
      <c r="J67" s="26"/>
      <c r="L67" s="35"/>
      <c r="M67" s="35"/>
      <c r="N67" s="46"/>
      <c r="O67" s="46"/>
      <c r="P67" s="35"/>
      <c r="Q67" s="46"/>
      <c r="R67" s="46"/>
      <c r="S67" s="35"/>
      <c r="T67" s="36"/>
      <c r="U67" s="37"/>
    </row>
    <row r="68" spans="1:21">
      <c r="A68" s="22"/>
      <c r="B68" s="7"/>
      <c r="C68" s="7">
        <v>64</v>
      </c>
      <c r="D68" s="23" t="str">
        <f t="shared" si="0"/>
        <v>0x40</v>
      </c>
      <c r="E68" s="22"/>
      <c r="F68" s="23"/>
      <c r="G68" s="22"/>
      <c r="H68" s="23"/>
      <c r="I68" s="22"/>
      <c r="J68" s="23"/>
      <c r="L68" s="11"/>
      <c r="M68" s="11"/>
      <c r="N68" s="47"/>
      <c r="O68" s="47"/>
      <c r="P68" s="11"/>
      <c r="Q68" s="47"/>
      <c r="R68" s="47"/>
      <c r="S68" s="11"/>
      <c r="T68" s="12"/>
      <c r="U68" s="13"/>
    </row>
    <row r="69" spans="1:21">
      <c r="A69" s="24" t="s">
        <v>90</v>
      </c>
      <c r="B69" s="25" t="s">
        <v>91</v>
      </c>
      <c r="C69" s="25">
        <v>65</v>
      </c>
      <c r="D69" s="26" t="str">
        <f t="shared" ref="D69:D132" si="1">"0x"&amp;DEC2HEX(C69,2)</f>
        <v>0x41</v>
      </c>
      <c r="E69" s="24" t="s">
        <v>430</v>
      </c>
      <c r="F69" s="26" t="s">
        <v>237</v>
      </c>
      <c r="G69" s="24"/>
      <c r="H69" s="26"/>
      <c r="I69" s="24"/>
      <c r="J69" s="26"/>
      <c r="L69" s="35"/>
      <c r="M69" s="35" t="s">
        <v>381</v>
      </c>
      <c r="N69" s="46">
        <v>2</v>
      </c>
      <c r="O69" s="46">
        <v>2</v>
      </c>
      <c r="P69" s="35"/>
      <c r="Q69" s="46"/>
      <c r="R69" s="46"/>
      <c r="S69" s="52"/>
      <c r="T69" s="36"/>
      <c r="U69" s="37"/>
    </row>
    <row r="70" spans="1:21">
      <c r="A70" s="22" t="s">
        <v>92</v>
      </c>
      <c r="B70" s="7" t="s">
        <v>93</v>
      </c>
      <c r="C70" s="7">
        <v>66</v>
      </c>
      <c r="D70" s="23" t="str">
        <f t="shared" si="1"/>
        <v>0x42</v>
      </c>
      <c r="E70" s="22" t="s">
        <v>431</v>
      </c>
      <c r="F70" s="23" t="s">
        <v>238</v>
      </c>
      <c r="G70" s="22"/>
      <c r="H70" s="23"/>
      <c r="I70" s="22"/>
      <c r="J70" s="23"/>
      <c r="L70" s="11"/>
      <c r="M70" s="11" t="s">
        <v>342</v>
      </c>
      <c r="N70" s="47">
        <v>0</v>
      </c>
      <c r="O70" s="47">
        <v>4</v>
      </c>
      <c r="P70" s="11"/>
      <c r="Q70" s="47"/>
      <c r="R70" s="47"/>
      <c r="S70" s="11"/>
      <c r="T70" s="12"/>
      <c r="U70" s="13"/>
    </row>
    <row r="71" spans="1:21">
      <c r="A71" s="24" t="s">
        <v>94</v>
      </c>
      <c r="B71" s="25" t="s">
        <v>95</v>
      </c>
      <c r="C71" s="25">
        <v>67</v>
      </c>
      <c r="D71" s="26" t="str">
        <f t="shared" si="1"/>
        <v>0x43</v>
      </c>
      <c r="E71" s="24" t="s">
        <v>432</v>
      </c>
      <c r="F71" s="26" t="s">
        <v>239</v>
      </c>
      <c r="G71" s="24"/>
      <c r="H71" s="26"/>
      <c r="I71" s="24"/>
      <c r="J71" s="26"/>
      <c r="L71" s="35"/>
      <c r="M71" s="35" t="s">
        <v>328</v>
      </c>
      <c r="N71" s="46">
        <v>6</v>
      </c>
      <c r="O71" s="46">
        <v>3</v>
      </c>
      <c r="P71" s="35"/>
      <c r="Q71" s="46"/>
      <c r="R71" s="46"/>
      <c r="S71" s="35"/>
      <c r="T71" s="36"/>
      <c r="U71" s="37"/>
    </row>
    <row r="72" spans="1:21">
      <c r="A72" s="22" t="s">
        <v>96</v>
      </c>
      <c r="B72" s="7" t="s">
        <v>97</v>
      </c>
      <c r="C72" s="7">
        <v>68</v>
      </c>
      <c r="D72" s="23" t="str">
        <f t="shared" si="1"/>
        <v>0x44</v>
      </c>
      <c r="E72" s="22" t="s">
        <v>433</v>
      </c>
      <c r="F72" s="23" t="s">
        <v>240</v>
      </c>
      <c r="G72" s="22"/>
      <c r="H72" s="23"/>
      <c r="I72" s="22"/>
      <c r="J72" s="23"/>
      <c r="L72" s="11"/>
      <c r="M72" s="11" t="s">
        <v>338</v>
      </c>
      <c r="N72" s="47">
        <v>4</v>
      </c>
      <c r="O72" s="47">
        <v>4</v>
      </c>
      <c r="P72" s="11"/>
      <c r="Q72" s="47"/>
      <c r="R72" s="47"/>
      <c r="S72" s="11"/>
      <c r="T72" s="12"/>
      <c r="U72" s="13"/>
    </row>
    <row r="73" spans="1:21">
      <c r="A73" s="24" t="s">
        <v>98</v>
      </c>
      <c r="B73" s="25" t="s">
        <v>99</v>
      </c>
      <c r="C73" s="25">
        <v>69</v>
      </c>
      <c r="D73" s="26" t="str">
        <f t="shared" si="1"/>
        <v>0x45</v>
      </c>
      <c r="E73" s="24" t="s">
        <v>434</v>
      </c>
      <c r="F73" s="26" t="s">
        <v>241</v>
      </c>
      <c r="G73" s="24"/>
      <c r="H73" s="26"/>
      <c r="I73" s="24"/>
      <c r="J73" s="26"/>
      <c r="L73" s="35"/>
      <c r="M73" s="35" t="s">
        <v>623</v>
      </c>
      <c r="N73" s="46">
        <v>0</v>
      </c>
      <c r="O73" s="46">
        <v>0</v>
      </c>
      <c r="P73" s="35"/>
      <c r="Q73" s="46"/>
      <c r="R73" s="46"/>
      <c r="S73" s="35"/>
      <c r="T73" s="36"/>
      <c r="U73" s="37"/>
    </row>
    <row r="74" spans="1:21">
      <c r="A74" s="22" t="s">
        <v>100</v>
      </c>
      <c r="B74" s="7" t="s">
        <v>101</v>
      </c>
      <c r="C74" s="7">
        <v>70</v>
      </c>
      <c r="D74" s="23" t="str">
        <f t="shared" si="1"/>
        <v>0x46</v>
      </c>
      <c r="E74" s="22" t="s">
        <v>435</v>
      </c>
      <c r="F74" s="23" t="s">
        <v>242</v>
      </c>
      <c r="G74" s="22"/>
      <c r="H74" s="23"/>
      <c r="I74" s="22"/>
      <c r="J74" s="23"/>
      <c r="L74" s="11"/>
      <c r="M74" s="11">
        <v>9</v>
      </c>
      <c r="N74" s="47">
        <v>1</v>
      </c>
      <c r="O74" s="47">
        <v>1</v>
      </c>
      <c r="P74" s="11"/>
      <c r="Q74" s="47"/>
      <c r="R74" s="47"/>
      <c r="S74" s="11"/>
      <c r="T74" s="12"/>
      <c r="U74" s="13"/>
    </row>
    <row r="75" spans="1:21">
      <c r="A75" s="24"/>
      <c r="B75" s="25"/>
      <c r="C75" s="25">
        <v>71</v>
      </c>
      <c r="D75" s="26" t="str">
        <f t="shared" si="1"/>
        <v>0x47</v>
      </c>
      <c r="E75" s="24"/>
      <c r="F75" s="26"/>
      <c r="G75" s="24"/>
      <c r="H75" s="26"/>
      <c r="I75" s="24"/>
      <c r="J75" s="26"/>
      <c r="L75" s="35"/>
      <c r="M75" s="35"/>
      <c r="N75" s="46"/>
      <c r="O75" s="46"/>
      <c r="P75" s="35"/>
      <c r="Q75" s="46"/>
      <c r="R75" s="46"/>
      <c r="S75" s="35"/>
      <c r="T75" s="36"/>
      <c r="U75" s="37"/>
    </row>
    <row r="76" spans="1:21">
      <c r="A76" s="22"/>
      <c r="B76" s="7"/>
      <c r="C76" s="7">
        <v>72</v>
      </c>
      <c r="D76" s="23" t="str">
        <f t="shared" si="1"/>
        <v>0x48</v>
      </c>
      <c r="E76" s="22"/>
      <c r="F76" s="23"/>
      <c r="G76" s="22"/>
      <c r="H76" s="23"/>
      <c r="I76" s="22"/>
      <c r="J76" s="23"/>
      <c r="L76" s="11"/>
      <c r="M76" s="11"/>
      <c r="N76" s="47"/>
      <c r="O76" s="47"/>
      <c r="P76" s="11"/>
      <c r="Q76" s="47"/>
      <c r="R76" s="47"/>
      <c r="S76" s="11"/>
      <c r="T76" s="12"/>
      <c r="U76" s="13"/>
    </row>
    <row r="77" spans="1:21">
      <c r="A77" s="24" t="s">
        <v>102</v>
      </c>
      <c r="B77" s="25" t="s">
        <v>103</v>
      </c>
      <c r="C77" s="25">
        <v>73</v>
      </c>
      <c r="D77" s="26" t="str">
        <f t="shared" si="1"/>
        <v>0x49</v>
      </c>
      <c r="E77" s="24" t="s">
        <v>436</v>
      </c>
      <c r="F77" s="26" t="s">
        <v>243</v>
      </c>
      <c r="G77" s="24" t="s">
        <v>27</v>
      </c>
      <c r="H77" s="26" t="s">
        <v>28</v>
      </c>
      <c r="I77" s="24" t="s">
        <v>118</v>
      </c>
      <c r="J77" s="26" t="s">
        <v>119</v>
      </c>
      <c r="L77" s="35"/>
      <c r="M77" s="35" t="s">
        <v>382</v>
      </c>
      <c r="N77" s="46">
        <v>3</v>
      </c>
      <c r="O77" s="46">
        <v>2</v>
      </c>
      <c r="P77" s="35"/>
      <c r="Q77" s="46"/>
      <c r="R77" s="46"/>
      <c r="S77" s="35"/>
      <c r="T77" s="36"/>
      <c r="U77" s="37"/>
    </row>
    <row r="78" spans="1:21">
      <c r="A78" s="22" t="s">
        <v>104</v>
      </c>
      <c r="B78" s="7" t="s">
        <v>624</v>
      </c>
      <c r="C78" s="7">
        <v>74</v>
      </c>
      <c r="D78" s="23" t="str">
        <f t="shared" si="1"/>
        <v>0x4A</v>
      </c>
      <c r="E78" s="115" t="s">
        <v>437</v>
      </c>
      <c r="F78" s="23" t="s">
        <v>314</v>
      </c>
      <c r="G78" s="22" t="s">
        <v>27</v>
      </c>
      <c r="H78" s="23" t="s">
        <v>28</v>
      </c>
      <c r="I78" s="22" t="s">
        <v>118</v>
      </c>
      <c r="J78" s="23" t="s">
        <v>119</v>
      </c>
      <c r="L78" s="11"/>
      <c r="M78" s="11" t="s">
        <v>1082</v>
      </c>
      <c r="N78" s="47" t="s">
        <v>664</v>
      </c>
      <c r="O78" s="47" t="s">
        <v>626</v>
      </c>
      <c r="P78" s="11"/>
      <c r="Q78" s="47"/>
      <c r="R78" s="47"/>
      <c r="S78" s="11"/>
      <c r="T78" s="47"/>
      <c r="U78" s="47"/>
    </row>
    <row r="79" spans="1:21">
      <c r="A79" s="24" t="s">
        <v>106</v>
      </c>
      <c r="B79" s="25" t="s">
        <v>107</v>
      </c>
      <c r="C79" s="25">
        <v>75</v>
      </c>
      <c r="D79" s="26" t="str">
        <f t="shared" si="1"/>
        <v>0x4B</v>
      </c>
      <c r="E79" s="24" t="s">
        <v>438</v>
      </c>
      <c r="F79" s="26" t="s">
        <v>245</v>
      </c>
      <c r="G79" s="24"/>
      <c r="H79" s="26"/>
      <c r="I79" s="24"/>
      <c r="J79" s="26"/>
      <c r="L79" s="35"/>
      <c r="M79" s="35" t="s">
        <v>341</v>
      </c>
      <c r="N79" s="46">
        <v>1</v>
      </c>
      <c r="O79" s="46">
        <v>4</v>
      </c>
      <c r="P79" s="35"/>
      <c r="Q79" s="46"/>
      <c r="R79" s="46"/>
      <c r="S79" s="35"/>
      <c r="T79" s="36"/>
      <c r="U79" s="37"/>
    </row>
    <row r="80" spans="1:21">
      <c r="A80" s="22" t="s">
        <v>108</v>
      </c>
      <c r="B80" s="7" t="s">
        <v>315</v>
      </c>
      <c r="C80" s="7">
        <v>76</v>
      </c>
      <c r="D80" s="23" t="str">
        <f t="shared" si="1"/>
        <v>0x4C</v>
      </c>
      <c r="E80" s="22" t="s">
        <v>439</v>
      </c>
      <c r="F80" s="23" t="s">
        <v>316</v>
      </c>
      <c r="G80" s="22"/>
      <c r="H80" s="23"/>
      <c r="I80" s="22"/>
      <c r="J80" s="23"/>
      <c r="L80" s="11"/>
      <c r="M80" s="11" t="s">
        <v>323</v>
      </c>
      <c r="N80" s="47">
        <v>7</v>
      </c>
      <c r="O80" s="47">
        <v>1</v>
      </c>
      <c r="P80" s="11"/>
      <c r="Q80" s="47"/>
      <c r="R80" s="47"/>
      <c r="S80" s="11"/>
      <c r="T80" s="12"/>
      <c r="U80" s="13"/>
    </row>
    <row r="81" spans="1:21">
      <c r="A81" s="24" t="s">
        <v>109</v>
      </c>
      <c r="B81" s="25" t="s">
        <v>110</v>
      </c>
      <c r="C81" s="25">
        <v>77</v>
      </c>
      <c r="D81" s="26" t="str">
        <f t="shared" si="1"/>
        <v>0x4D</v>
      </c>
      <c r="E81" s="24" t="s">
        <v>440</v>
      </c>
      <c r="F81" s="26" t="s">
        <v>246</v>
      </c>
      <c r="G81" s="24"/>
      <c r="H81" s="26"/>
      <c r="I81" s="24"/>
      <c r="J81" s="26"/>
      <c r="L81" s="35"/>
      <c r="M81" s="35" t="s">
        <v>337</v>
      </c>
      <c r="N81" s="46">
        <v>5</v>
      </c>
      <c r="O81" s="46">
        <v>4</v>
      </c>
      <c r="P81" s="35"/>
      <c r="Q81" s="46"/>
      <c r="R81" s="46"/>
      <c r="S81" s="35"/>
      <c r="T81" s="36"/>
      <c r="U81" s="37"/>
    </row>
    <row r="82" spans="1:21">
      <c r="A82" s="22" t="s">
        <v>111</v>
      </c>
      <c r="B82" s="7" t="s">
        <v>637</v>
      </c>
      <c r="C82" s="7">
        <v>78</v>
      </c>
      <c r="D82" s="23" t="str">
        <f t="shared" si="1"/>
        <v>0x4E</v>
      </c>
      <c r="E82" s="22" t="s">
        <v>441</v>
      </c>
      <c r="F82" s="23" t="s">
        <v>638</v>
      </c>
      <c r="G82" s="22"/>
      <c r="H82" s="23"/>
      <c r="I82" s="22"/>
      <c r="J82" s="23"/>
      <c r="L82" s="11"/>
      <c r="M82" s="11" t="s">
        <v>324</v>
      </c>
      <c r="N82" s="47">
        <v>2</v>
      </c>
      <c r="O82" s="47">
        <v>1</v>
      </c>
      <c r="P82" s="11"/>
      <c r="Q82" s="47"/>
      <c r="R82" s="47"/>
      <c r="S82" s="11"/>
      <c r="T82" s="12"/>
      <c r="U82" s="13"/>
    </row>
    <row r="83" spans="1:21">
      <c r="A83" s="24"/>
      <c r="B83" s="25"/>
      <c r="C83" s="25">
        <v>79</v>
      </c>
      <c r="D83" s="26" t="str">
        <f t="shared" si="1"/>
        <v>0x4F</v>
      </c>
      <c r="E83" s="24"/>
      <c r="F83" s="26"/>
      <c r="G83" s="24"/>
      <c r="H83" s="26"/>
      <c r="I83" s="24"/>
      <c r="J83" s="26"/>
      <c r="L83" s="35"/>
      <c r="M83" s="35"/>
      <c r="N83" s="46"/>
      <c r="O83" s="46"/>
      <c r="P83" s="35"/>
      <c r="Q83" s="46"/>
      <c r="R83" s="46"/>
      <c r="S83" s="35"/>
      <c r="T83" s="36"/>
      <c r="U83" s="37"/>
    </row>
    <row r="84" spans="1:21">
      <c r="A84" s="22"/>
      <c r="B84" s="7"/>
      <c r="C84" s="7">
        <v>80</v>
      </c>
      <c r="D84" s="23" t="str">
        <f t="shared" si="1"/>
        <v>0x50</v>
      </c>
      <c r="E84" s="22"/>
      <c r="F84" s="23"/>
      <c r="G84" s="22"/>
      <c r="H84" s="23"/>
      <c r="I84" s="22"/>
      <c r="J84" s="23"/>
      <c r="L84" s="11"/>
      <c r="M84" s="11"/>
      <c r="N84" s="47"/>
      <c r="O84" s="47"/>
      <c r="P84" s="11"/>
      <c r="Q84" s="47"/>
      <c r="R84" s="47"/>
      <c r="S84" s="11"/>
      <c r="T84" s="12"/>
      <c r="U84" s="13"/>
    </row>
    <row r="85" spans="1:21">
      <c r="A85" s="24" t="s">
        <v>317</v>
      </c>
      <c r="B85" s="25" t="s">
        <v>105</v>
      </c>
      <c r="C85" s="25">
        <v>81</v>
      </c>
      <c r="D85" s="26" t="str">
        <f t="shared" si="1"/>
        <v>0x51</v>
      </c>
      <c r="E85" s="24" t="s">
        <v>692</v>
      </c>
      <c r="F85" s="26" t="s">
        <v>244</v>
      </c>
      <c r="G85" s="24"/>
      <c r="H85" s="26"/>
      <c r="I85" s="24"/>
      <c r="J85" s="26"/>
      <c r="L85" s="35"/>
      <c r="M85" s="35" t="s">
        <v>621</v>
      </c>
      <c r="N85" s="46">
        <v>4</v>
      </c>
      <c r="O85" s="46">
        <v>2</v>
      </c>
      <c r="P85" s="35"/>
      <c r="Q85" s="46"/>
      <c r="R85" s="46"/>
      <c r="S85" s="35"/>
      <c r="T85" s="36"/>
      <c r="U85" s="37"/>
    </row>
    <row r="86" spans="1:21">
      <c r="A86" s="22" t="s">
        <v>112</v>
      </c>
      <c r="B86" s="7" t="s">
        <v>634</v>
      </c>
      <c r="C86" s="7">
        <v>82</v>
      </c>
      <c r="D86" s="23" t="str">
        <f t="shared" si="1"/>
        <v>0x52</v>
      </c>
      <c r="E86" s="22" t="s">
        <v>442</v>
      </c>
      <c r="F86" s="23" t="s">
        <v>635</v>
      </c>
      <c r="G86" s="22"/>
      <c r="H86" s="23"/>
      <c r="I86" s="22"/>
      <c r="J86" s="23"/>
      <c r="L86" s="11"/>
      <c r="M86" s="11" t="s">
        <v>636</v>
      </c>
      <c r="N86" s="47" t="s">
        <v>663</v>
      </c>
      <c r="O86" s="47" t="s">
        <v>626</v>
      </c>
      <c r="P86" s="11"/>
      <c r="Q86" s="47"/>
      <c r="R86" s="47"/>
      <c r="S86" s="11"/>
      <c r="T86" s="12" t="s">
        <v>678</v>
      </c>
      <c r="U86" s="13" t="s">
        <v>626</v>
      </c>
    </row>
    <row r="87" spans="1:21">
      <c r="A87" s="24"/>
      <c r="B87" s="25"/>
      <c r="C87" s="25">
        <v>83</v>
      </c>
      <c r="D87" s="26" t="str">
        <f t="shared" si="1"/>
        <v>0x53</v>
      </c>
      <c r="E87" s="24"/>
      <c r="F87" s="26"/>
      <c r="G87" s="24"/>
      <c r="H87" s="26"/>
      <c r="I87" s="24"/>
      <c r="J87" s="26"/>
      <c r="L87" s="35"/>
      <c r="M87" s="35"/>
      <c r="N87" s="46"/>
      <c r="O87" s="46"/>
      <c r="P87" s="35"/>
      <c r="Q87" s="46"/>
      <c r="R87" s="46"/>
      <c r="S87" s="35"/>
      <c r="T87" s="36"/>
      <c r="U87" s="37"/>
    </row>
    <row r="88" spans="1:21">
      <c r="A88" s="22" t="s">
        <v>113</v>
      </c>
      <c r="B88" s="7" t="s">
        <v>639</v>
      </c>
      <c r="C88" s="7">
        <v>84</v>
      </c>
      <c r="D88" s="23" t="str">
        <f t="shared" si="1"/>
        <v>0x54</v>
      </c>
      <c r="E88" s="22" t="s">
        <v>443</v>
      </c>
      <c r="F88" s="23" t="s">
        <v>640</v>
      </c>
      <c r="G88" s="22"/>
      <c r="H88" s="23"/>
      <c r="I88" s="22"/>
      <c r="J88" s="23"/>
      <c r="L88" s="11"/>
      <c r="M88" s="11" t="s">
        <v>632</v>
      </c>
      <c r="N88" s="47">
        <v>5</v>
      </c>
      <c r="O88" s="47">
        <v>1</v>
      </c>
      <c r="P88" s="11"/>
      <c r="Q88" s="47"/>
      <c r="R88" s="47"/>
      <c r="S88" s="11"/>
      <c r="T88" s="12"/>
      <c r="U88" s="13"/>
    </row>
    <row r="89" spans="1:21">
      <c r="A89" s="24" t="s">
        <v>115</v>
      </c>
      <c r="B89" s="25" t="s">
        <v>318</v>
      </c>
      <c r="C89" s="25">
        <v>85</v>
      </c>
      <c r="D89" s="26" t="str">
        <f t="shared" si="1"/>
        <v>0x55</v>
      </c>
      <c r="E89" s="24" t="s">
        <v>444</v>
      </c>
      <c r="F89" s="26" t="s">
        <v>319</v>
      </c>
      <c r="G89" s="24"/>
      <c r="H89" s="26"/>
      <c r="I89" s="24"/>
      <c r="J89" s="26"/>
      <c r="L89" s="35"/>
      <c r="M89" s="35" t="s">
        <v>628</v>
      </c>
      <c r="N89" s="46">
        <v>3</v>
      </c>
      <c r="O89" s="46">
        <v>1</v>
      </c>
      <c r="P89" s="35"/>
      <c r="Q89" s="46"/>
      <c r="R89" s="46"/>
      <c r="S89" s="35"/>
      <c r="T89" s="36"/>
      <c r="U89" s="37"/>
    </row>
    <row r="90" spans="1:21">
      <c r="A90" s="22"/>
      <c r="B90" s="7"/>
      <c r="C90" s="7">
        <v>86</v>
      </c>
      <c r="D90" s="23" t="str">
        <f t="shared" si="1"/>
        <v>0x56</v>
      </c>
      <c r="E90" s="22"/>
      <c r="F90" s="23"/>
      <c r="G90" s="22"/>
      <c r="H90" s="23"/>
      <c r="I90" s="22"/>
      <c r="J90" s="23"/>
      <c r="L90" s="11"/>
      <c r="M90" s="11"/>
      <c r="N90" s="47"/>
      <c r="O90" s="47"/>
      <c r="P90" s="11"/>
      <c r="Q90" s="47"/>
      <c r="R90" s="47"/>
      <c r="S90" s="11"/>
      <c r="T90" s="12"/>
      <c r="U90" s="13"/>
    </row>
    <row r="91" spans="1:21">
      <c r="A91" s="24"/>
      <c r="B91" s="25"/>
      <c r="C91" s="25">
        <v>87</v>
      </c>
      <c r="D91" s="26" t="str">
        <f t="shared" si="1"/>
        <v>0x57</v>
      </c>
      <c r="E91" s="24"/>
      <c r="F91" s="26"/>
      <c r="G91" s="24"/>
      <c r="H91" s="26"/>
      <c r="I91" s="24"/>
      <c r="J91" s="26"/>
      <c r="L91" s="35"/>
      <c r="M91" s="35"/>
      <c r="N91" s="46"/>
      <c r="O91" s="46"/>
      <c r="P91" s="35"/>
      <c r="Q91" s="46"/>
      <c r="R91" s="46"/>
      <c r="S91" s="35"/>
      <c r="T91" s="36"/>
      <c r="U91" s="37"/>
    </row>
    <row r="92" spans="1:21">
      <c r="A92" s="22" t="s">
        <v>116</v>
      </c>
      <c r="B92" s="7" t="s">
        <v>117</v>
      </c>
      <c r="C92" s="7">
        <v>88</v>
      </c>
      <c r="D92" s="23" t="str">
        <f t="shared" si="1"/>
        <v>0x58</v>
      </c>
      <c r="E92" s="22" t="s">
        <v>445</v>
      </c>
      <c r="F92" s="23" t="s">
        <v>248</v>
      </c>
      <c r="G92" s="22"/>
      <c r="H92" s="23"/>
      <c r="I92" s="22"/>
      <c r="J92" s="23"/>
      <c r="L92" s="11"/>
      <c r="M92" s="11" t="s">
        <v>362</v>
      </c>
      <c r="N92" s="47">
        <v>3</v>
      </c>
      <c r="O92" s="47">
        <v>6</v>
      </c>
      <c r="P92" s="11"/>
      <c r="Q92" s="47"/>
      <c r="R92" s="47"/>
      <c r="S92" s="11"/>
      <c r="T92" s="12"/>
      <c r="U92" s="13"/>
    </row>
    <row r="93" spans="1:21">
      <c r="A93" s="24" t="s">
        <v>118</v>
      </c>
      <c r="B93" s="25" t="s">
        <v>119</v>
      </c>
      <c r="C93" s="25">
        <v>89</v>
      </c>
      <c r="D93" s="26" t="str">
        <f t="shared" si="1"/>
        <v>0x59</v>
      </c>
      <c r="E93" s="24" t="s">
        <v>446</v>
      </c>
      <c r="F93" s="26" t="s">
        <v>249</v>
      </c>
      <c r="G93" s="24"/>
      <c r="H93" s="26"/>
      <c r="I93" s="24"/>
      <c r="J93" s="26"/>
      <c r="L93" s="35"/>
      <c r="M93" s="35" t="s">
        <v>365</v>
      </c>
      <c r="N93" s="46">
        <v>0</v>
      </c>
      <c r="O93" s="46">
        <v>6</v>
      </c>
      <c r="P93" s="35"/>
      <c r="Q93" s="46"/>
      <c r="R93" s="46"/>
      <c r="S93" s="35"/>
      <c r="T93" s="36"/>
      <c r="U93" s="37"/>
    </row>
    <row r="94" spans="1:21">
      <c r="A94" s="22" t="s">
        <v>120</v>
      </c>
      <c r="B94" s="7" t="s">
        <v>121</v>
      </c>
      <c r="C94" s="7">
        <v>90</v>
      </c>
      <c r="D94" s="23" t="str">
        <f t="shared" si="1"/>
        <v>0x5A</v>
      </c>
      <c r="E94" s="22" t="s">
        <v>447</v>
      </c>
      <c r="F94" s="23" t="s">
        <v>250</v>
      </c>
      <c r="G94" s="22"/>
      <c r="H94" s="23"/>
      <c r="I94" s="22"/>
      <c r="J94" s="23"/>
      <c r="L94" s="11"/>
      <c r="M94" s="11" t="s">
        <v>366</v>
      </c>
      <c r="N94" s="47">
        <v>7</v>
      </c>
      <c r="O94" s="47">
        <v>7</v>
      </c>
      <c r="P94" s="11"/>
      <c r="Q94" s="47"/>
      <c r="R94" s="47"/>
      <c r="S94" s="11"/>
      <c r="T94" s="12"/>
      <c r="U94" s="13"/>
    </row>
    <row r="95" spans="1:21">
      <c r="A95" s="24" t="s">
        <v>122</v>
      </c>
      <c r="B95" s="25" t="s">
        <v>114</v>
      </c>
      <c r="C95" s="25">
        <v>91</v>
      </c>
      <c r="D95" s="26" t="str">
        <f t="shared" si="1"/>
        <v>0x5B</v>
      </c>
      <c r="E95" s="24" t="s">
        <v>448</v>
      </c>
      <c r="F95" s="26" t="s">
        <v>247</v>
      </c>
      <c r="G95" s="24" t="s">
        <v>27</v>
      </c>
      <c r="H95" s="26" t="s">
        <v>28</v>
      </c>
      <c r="I95" s="24" t="s">
        <v>118</v>
      </c>
      <c r="J95" s="26" t="s">
        <v>119</v>
      </c>
      <c r="L95" s="35"/>
      <c r="M95" s="35" t="s">
        <v>627</v>
      </c>
      <c r="N95" s="46" t="s">
        <v>660</v>
      </c>
      <c r="O95" s="46" t="s">
        <v>626</v>
      </c>
      <c r="P95" s="35"/>
      <c r="Q95" s="46"/>
      <c r="R95" s="46"/>
      <c r="S95" s="35"/>
      <c r="T95" s="36"/>
      <c r="U95" s="37"/>
    </row>
    <row r="96" spans="1:21">
      <c r="A96" s="22"/>
      <c r="B96" s="7"/>
      <c r="C96" s="7">
        <v>92</v>
      </c>
      <c r="D96" s="23" t="str">
        <f t="shared" si="1"/>
        <v>0x5C</v>
      </c>
      <c r="E96" s="22"/>
      <c r="F96" s="23"/>
      <c r="G96" s="22"/>
      <c r="H96" s="23"/>
      <c r="I96" s="22"/>
      <c r="J96" s="23"/>
      <c r="L96" s="11"/>
      <c r="M96" s="11"/>
      <c r="N96" s="47"/>
      <c r="O96" s="47"/>
      <c r="P96" s="11"/>
      <c r="Q96" s="47"/>
      <c r="R96" s="47"/>
      <c r="S96" s="11"/>
      <c r="T96" s="12"/>
      <c r="U96" s="13"/>
    </row>
    <row r="97" spans="1:22">
      <c r="A97" s="24" t="s">
        <v>124</v>
      </c>
      <c r="B97" s="25" t="s">
        <v>123</v>
      </c>
      <c r="C97" s="25">
        <v>93</v>
      </c>
      <c r="D97" s="26" t="str">
        <f t="shared" si="1"/>
        <v>0x5D</v>
      </c>
      <c r="E97" s="24" t="s">
        <v>449</v>
      </c>
      <c r="F97" s="26" t="s">
        <v>251</v>
      </c>
      <c r="G97" s="24" t="s">
        <v>27</v>
      </c>
      <c r="H97" s="26" t="s">
        <v>28</v>
      </c>
      <c r="I97" s="24" t="s">
        <v>118</v>
      </c>
      <c r="J97" s="26" t="s">
        <v>119</v>
      </c>
      <c r="L97" s="35"/>
      <c r="M97" s="35" t="s">
        <v>629</v>
      </c>
      <c r="N97" s="46">
        <v>1</v>
      </c>
      <c r="O97" s="46">
        <v>2</v>
      </c>
      <c r="P97" s="35"/>
      <c r="Q97" s="46"/>
      <c r="R97" s="46"/>
      <c r="S97" s="35"/>
      <c r="T97" s="36"/>
      <c r="U97" s="37"/>
    </row>
    <row r="98" spans="1:22">
      <c r="A98" s="22"/>
      <c r="B98" s="7"/>
      <c r="C98" s="7">
        <v>94</v>
      </c>
      <c r="D98" s="23" t="str">
        <f t="shared" si="1"/>
        <v>0x5E</v>
      </c>
      <c r="E98" s="22"/>
      <c r="F98" s="23"/>
      <c r="G98" s="22"/>
      <c r="H98" s="23"/>
      <c r="I98" s="22"/>
      <c r="J98" s="23"/>
      <c r="L98" s="11"/>
      <c r="M98" s="11"/>
      <c r="N98" s="47"/>
      <c r="O98" s="47"/>
      <c r="P98" s="11"/>
      <c r="Q98" s="47"/>
      <c r="R98" s="47"/>
      <c r="S98" s="11"/>
      <c r="T98" s="12"/>
      <c r="U98" s="13"/>
    </row>
    <row r="99" spans="1:22">
      <c r="A99" s="24"/>
      <c r="B99" s="25"/>
      <c r="C99" s="25">
        <v>95</v>
      </c>
      <c r="D99" s="26" t="str">
        <f t="shared" si="1"/>
        <v>0x5F</v>
      </c>
      <c r="E99" s="24"/>
      <c r="F99" s="26"/>
      <c r="G99" s="24"/>
      <c r="H99" s="26"/>
      <c r="I99" s="24"/>
      <c r="J99" s="26"/>
      <c r="L99" s="35"/>
      <c r="M99" s="35"/>
      <c r="N99" s="46"/>
      <c r="O99" s="46"/>
      <c r="P99" s="35"/>
      <c r="Q99" s="46"/>
      <c r="R99" s="46"/>
      <c r="S99" s="35"/>
      <c r="T99" s="36"/>
      <c r="U99" s="37"/>
    </row>
    <row r="100" spans="1:22">
      <c r="A100" s="22"/>
      <c r="B100" s="7"/>
      <c r="C100" s="7">
        <v>96</v>
      </c>
      <c r="D100" s="23" t="str">
        <f t="shared" si="1"/>
        <v>0x60</v>
      </c>
      <c r="E100" s="22"/>
      <c r="F100" s="23"/>
      <c r="G100" s="22"/>
      <c r="H100" s="23"/>
      <c r="I100" s="22"/>
      <c r="J100" s="23"/>
      <c r="L100" s="11"/>
      <c r="M100" s="11"/>
      <c r="N100" s="47"/>
      <c r="O100" s="47"/>
      <c r="P100" s="11"/>
      <c r="Q100" s="47"/>
      <c r="R100" s="47"/>
      <c r="S100" s="11"/>
      <c r="T100" s="12"/>
      <c r="U100" s="13"/>
    </row>
    <row r="101" spans="1:22">
      <c r="A101" s="24" t="s">
        <v>667</v>
      </c>
      <c r="B101" s="25" t="s">
        <v>125</v>
      </c>
      <c r="C101" s="25">
        <v>97</v>
      </c>
      <c r="D101" s="26" t="str">
        <f t="shared" si="1"/>
        <v>0x61</v>
      </c>
      <c r="E101" s="24" t="s">
        <v>1040</v>
      </c>
      <c r="F101" s="26" t="s">
        <v>252</v>
      </c>
      <c r="G101" s="24"/>
      <c r="H101" s="26"/>
      <c r="I101" s="24"/>
      <c r="J101" s="26"/>
      <c r="L101" s="35"/>
      <c r="M101" s="35" t="s">
        <v>630</v>
      </c>
      <c r="N101" s="46">
        <v>4</v>
      </c>
      <c r="O101" s="46">
        <v>1</v>
      </c>
      <c r="P101" s="35"/>
      <c r="Q101" s="46"/>
      <c r="R101" s="46"/>
      <c r="S101" s="35"/>
      <c r="T101" s="36"/>
      <c r="U101" s="37"/>
      <c r="V101" t="s">
        <v>658</v>
      </c>
    </row>
    <row r="102" spans="1:22">
      <c r="A102" s="22"/>
      <c r="B102" s="7"/>
      <c r="C102" s="7">
        <v>98</v>
      </c>
      <c r="D102" s="23" t="str">
        <f t="shared" si="1"/>
        <v>0x62</v>
      </c>
      <c r="E102" s="22"/>
      <c r="F102" s="23"/>
      <c r="G102" s="22"/>
      <c r="H102" s="23"/>
      <c r="I102" s="22"/>
      <c r="J102" s="23"/>
      <c r="L102" s="11"/>
      <c r="M102" s="11"/>
      <c r="N102" s="47"/>
      <c r="O102" s="47"/>
      <c r="P102" s="11"/>
      <c r="Q102" s="47"/>
      <c r="R102" s="47"/>
      <c r="S102" s="11"/>
      <c r="T102" s="12"/>
      <c r="U102" s="13"/>
    </row>
    <row r="103" spans="1:22">
      <c r="A103" s="24"/>
      <c r="B103" s="25"/>
      <c r="C103" s="25">
        <v>99</v>
      </c>
      <c r="D103" s="26" t="str">
        <f t="shared" si="1"/>
        <v>0x63</v>
      </c>
      <c r="E103" s="24"/>
      <c r="F103" s="26"/>
      <c r="G103" s="24"/>
      <c r="H103" s="26"/>
      <c r="I103" s="24"/>
      <c r="J103" s="26"/>
      <c r="L103" s="35"/>
      <c r="M103" s="35"/>
      <c r="N103" s="46"/>
      <c r="O103" s="46"/>
      <c r="P103" s="35"/>
      <c r="Q103" s="46"/>
      <c r="R103" s="46"/>
      <c r="S103" s="35"/>
      <c r="T103" s="36"/>
      <c r="U103" s="37"/>
    </row>
    <row r="104" spans="1:22">
      <c r="A104" s="22"/>
      <c r="B104" s="7"/>
      <c r="C104" s="7">
        <v>100</v>
      </c>
      <c r="D104" s="23" t="str">
        <f t="shared" si="1"/>
        <v>0x64</v>
      </c>
      <c r="E104" s="22"/>
      <c r="F104" s="23"/>
      <c r="G104" s="22"/>
      <c r="H104" s="23"/>
      <c r="I104" s="22"/>
      <c r="J104" s="23"/>
      <c r="L104" s="11"/>
      <c r="M104" s="11"/>
      <c r="N104" s="47"/>
      <c r="O104" s="47"/>
      <c r="P104" s="11"/>
      <c r="Q104" s="47"/>
      <c r="R104" s="47"/>
      <c r="S104" s="11"/>
      <c r="T104" s="12"/>
      <c r="U104" s="13"/>
    </row>
    <row r="105" spans="1:22">
      <c r="A105" s="24"/>
      <c r="B105" s="25"/>
      <c r="C105" s="25">
        <v>101</v>
      </c>
      <c r="D105" s="26" t="str">
        <f t="shared" si="1"/>
        <v>0x65</v>
      </c>
      <c r="E105" s="24"/>
      <c r="F105" s="26"/>
      <c r="G105" s="24"/>
      <c r="H105" s="26"/>
      <c r="I105" s="24"/>
      <c r="J105" s="26"/>
      <c r="L105" s="35"/>
      <c r="M105" s="35"/>
      <c r="N105" s="46"/>
      <c r="O105" s="46"/>
      <c r="P105" s="35"/>
      <c r="Q105" s="46"/>
      <c r="R105" s="46"/>
      <c r="S105" s="35"/>
      <c r="T105" s="36"/>
      <c r="U105" s="37"/>
    </row>
    <row r="106" spans="1:22">
      <c r="A106" s="22" t="s">
        <v>126</v>
      </c>
      <c r="B106" s="7" t="s">
        <v>127</v>
      </c>
      <c r="C106" s="7">
        <v>102</v>
      </c>
      <c r="D106" s="23" t="str">
        <f t="shared" si="1"/>
        <v>0x66</v>
      </c>
      <c r="E106" s="22" t="s">
        <v>450</v>
      </c>
      <c r="F106" s="23" t="s">
        <v>253</v>
      </c>
      <c r="G106" s="22"/>
      <c r="H106" s="23"/>
      <c r="I106" s="22"/>
      <c r="J106" s="23"/>
      <c r="L106" s="11"/>
      <c r="M106" s="11" t="s">
        <v>625</v>
      </c>
      <c r="N106" s="47">
        <v>5</v>
      </c>
      <c r="O106" s="47">
        <v>7</v>
      </c>
      <c r="P106" s="11"/>
      <c r="Q106" s="47"/>
      <c r="R106" s="47"/>
      <c r="S106" s="11"/>
      <c r="T106" s="12"/>
      <c r="U106" s="13"/>
    </row>
    <row r="107" spans="1:22">
      <c r="A107" s="24"/>
      <c r="B107" s="25"/>
      <c r="C107" s="25">
        <v>103</v>
      </c>
      <c r="D107" s="26" t="str">
        <f t="shared" si="1"/>
        <v>0x67</v>
      </c>
      <c r="E107" s="24"/>
      <c r="F107" s="26"/>
      <c r="G107" s="24"/>
      <c r="H107" s="26"/>
      <c r="I107" s="24"/>
      <c r="J107" s="26"/>
      <c r="L107" s="35"/>
      <c r="M107" s="35"/>
      <c r="N107" s="46"/>
      <c r="O107" s="46"/>
      <c r="P107" s="35"/>
      <c r="Q107" s="46"/>
      <c r="R107" s="46"/>
      <c r="S107" s="35"/>
      <c r="T107" s="36"/>
      <c r="U107" s="37"/>
    </row>
    <row r="108" spans="1:22">
      <c r="A108" s="22"/>
      <c r="B108" s="7"/>
      <c r="C108" s="7">
        <v>104</v>
      </c>
      <c r="D108" s="23" t="str">
        <f t="shared" si="1"/>
        <v>0x68</v>
      </c>
      <c r="E108" s="22"/>
      <c r="F108" s="23"/>
      <c r="G108" s="22"/>
      <c r="H108" s="23"/>
      <c r="I108" s="22"/>
      <c r="J108" s="23"/>
      <c r="L108" s="11"/>
      <c r="M108" s="11"/>
      <c r="N108" s="47"/>
      <c r="O108" s="47"/>
      <c r="P108" s="11"/>
      <c r="Q108" s="47"/>
      <c r="R108" s="47"/>
      <c r="S108" s="11"/>
      <c r="T108" s="12"/>
      <c r="U108" s="13"/>
    </row>
    <row r="109" spans="1:22">
      <c r="A109" s="24" t="s">
        <v>128</v>
      </c>
      <c r="B109" s="25" t="s">
        <v>129</v>
      </c>
      <c r="C109" s="25">
        <v>105</v>
      </c>
      <c r="D109" s="26" t="str">
        <f t="shared" si="1"/>
        <v>0x69</v>
      </c>
      <c r="E109" s="24" t="s">
        <v>451</v>
      </c>
      <c r="F109" s="26" t="s">
        <v>254</v>
      </c>
      <c r="G109" s="24"/>
      <c r="H109" s="26"/>
      <c r="I109" s="24"/>
      <c r="J109" s="26"/>
      <c r="L109" s="35"/>
      <c r="M109" s="52" t="s">
        <v>1204</v>
      </c>
      <c r="N109" s="46" t="s">
        <v>677</v>
      </c>
      <c r="O109" s="46" t="s">
        <v>681</v>
      </c>
      <c r="P109" s="35"/>
      <c r="Q109" s="46"/>
      <c r="R109" s="46"/>
      <c r="S109" s="35"/>
      <c r="T109" s="36"/>
      <c r="U109" s="37"/>
    </row>
    <row r="110" spans="1:22">
      <c r="A110" s="22"/>
      <c r="B110" s="7"/>
      <c r="C110" s="7">
        <v>106</v>
      </c>
      <c r="D110" s="23" t="str">
        <f t="shared" si="1"/>
        <v>0x6A</v>
      </c>
      <c r="E110" s="22"/>
      <c r="F110" s="23"/>
      <c r="G110" s="22"/>
      <c r="H110" s="23"/>
      <c r="I110" s="22"/>
      <c r="J110" s="23"/>
      <c r="L110" s="11"/>
      <c r="M110" s="11"/>
      <c r="N110" s="47"/>
      <c r="O110" s="47"/>
      <c r="P110" s="11"/>
      <c r="Q110" s="47"/>
      <c r="R110" s="47"/>
      <c r="S110" s="11"/>
      <c r="T110" s="12"/>
      <c r="U110" s="13"/>
    </row>
    <row r="111" spans="1:22" ht="45">
      <c r="A111" s="24" t="s">
        <v>130</v>
      </c>
      <c r="B111" s="25" t="s">
        <v>131</v>
      </c>
      <c r="C111" s="25">
        <v>107</v>
      </c>
      <c r="D111" s="26" t="str">
        <f t="shared" si="1"/>
        <v>0x6B</v>
      </c>
      <c r="E111" s="24" t="s">
        <v>452</v>
      </c>
      <c r="F111" s="26" t="s">
        <v>255</v>
      </c>
      <c r="G111" s="24" t="s">
        <v>27</v>
      </c>
      <c r="H111" s="26" t="s">
        <v>28</v>
      </c>
      <c r="I111" s="24" t="s">
        <v>118</v>
      </c>
      <c r="J111" s="26" t="s">
        <v>119</v>
      </c>
      <c r="L111" s="35" t="s">
        <v>657</v>
      </c>
      <c r="M111" s="52" t="s">
        <v>689</v>
      </c>
      <c r="N111" s="46" t="s">
        <v>676</v>
      </c>
      <c r="O111" s="46" t="s">
        <v>681</v>
      </c>
      <c r="P111" s="52" t="s">
        <v>671</v>
      </c>
      <c r="Q111" s="46" t="s">
        <v>676</v>
      </c>
      <c r="R111" s="46" t="s">
        <v>1080</v>
      </c>
      <c r="S111" s="35" t="s">
        <v>649</v>
      </c>
      <c r="T111" s="36"/>
      <c r="U111" s="37"/>
    </row>
    <row r="112" spans="1:22" ht="45">
      <c r="A112" s="22" t="s">
        <v>132</v>
      </c>
      <c r="B112" s="7" t="s">
        <v>133</v>
      </c>
      <c r="C112" s="7">
        <v>108</v>
      </c>
      <c r="D112" s="23" t="str">
        <f t="shared" si="1"/>
        <v>0x6C</v>
      </c>
      <c r="E112" s="22" t="s">
        <v>453</v>
      </c>
      <c r="F112" s="23" t="s">
        <v>256</v>
      </c>
      <c r="G112" s="22" t="s">
        <v>27</v>
      </c>
      <c r="H112" s="23" t="s">
        <v>28</v>
      </c>
      <c r="I112" s="22" t="s">
        <v>118</v>
      </c>
      <c r="J112" s="23" t="s">
        <v>119</v>
      </c>
      <c r="L112" s="11" t="s">
        <v>657</v>
      </c>
      <c r="M112" s="53" t="s">
        <v>688</v>
      </c>
      <c r="N112" s="47" t="s">
        <v>682</v>
      </c>
      <c r="O112" s="47" t="s">
        <v>681</v>
      </c>
      <c r="P112" s="53" t="s">
        <v>670</v>
      </c>
      <c r="Q112" s="47" t="s">
        <v>677</v>
      </c>
      <c r="R112" s="47" t="s">
        <v>1080</v>
      </c>
      <c r="S112" s="11" t="s">
        <v>649</v>
      </c>
      <c r="T112" s="12"/>
      <c r="U112" s="13"/>
    </row>
    <row r="113" spans="1:21">
      <c r="A113" s="24" t="s">
        <v>320</v>
      </c>
      <c r="B113" s="25" t="s">
        <v>633</v>
      </c>
      <c r="C113" s="25">
        <v>109</v>
      </c>
      <c r="D113" s="26" t="str">
        <f t="shared" si="1"/>
        <v>0x6D</v>
      </c>
      <c r="E113" s="24" t="s">
        <v>454</v>
      </c>
      <c r="F113" s="26" t="s">
        <v>258</v>
      </c>
      <c r="G113" s="24"/>
      <c r="H113" s="26"/>
      <c r="I113" s="24"/>
      <c r="J113" s="26"/>
      <c r="L113" s="35"/>
      <c r="M113" s="35" t="s">
        <v>382</v>
      </c>
      <c r="N113" s="46">
        <v>3</v>
      </c>
      <c r="O113" s="46">
        <v>2</v>
      </c>
      <c r="P113" s="35" t="s">
        <v>382</v>
      </c>
      <c r="Q113" s="46">
        <v>3</v>
      </c>
      <c r="R113" s="46">
        <v>2</v>
      </c>
      <c r="S113" s="35"/>
      <c r="T113" s="36"/>
      <c r="U113" s="37"/>
    </row>
    <row r="114" spans="1:21">
      <c r="A114" s="22"/>
      <c r="B114" s="7"/>
      <c r="C114" s="7">
        <v>110</v>
      </c>
      <c r="D114" s="23" t="str">
        <f t="shared" si="1"/>
        <v>0x6E</v>
      </c>
      <c r="E114" s="22"/>
      <c r="F114" s="23"/>
      <c r="G114" s="22"/>
      <c r="H114" s="23"/>
      <c r="I114" s="22"/>
      <c r="J114" s="23"/>
      <c r="L114" s="11"/>
      <c r="M114" s="11"/>
      <c r="N114" s="47"/>
      <c r="O114" s="47"/>
      <c r="P114" s="11"/>
      <c r="Q114" s="47"/>
      <c r="R114" s="47"/>
      <c r="S114" s="11"/>
      <c r="T114" s="12"/>
      <c r="U114" s="13"/>
    </row>
    <row r="115" spans="1:21">
      <c r="A115" s="24"/>
      <c r="B115" s="25"/>
      <c r="C115" s="25">
        <v>111</v>
      </c>
      <c r="D115" s="26" t="str">
        <f t="shared" si="1"/>
        <v>0x6F</v>
      </c>
      <c r="E115" s="24"/>
      <c r="F115" s="26"/>
      <c r="G115" s="24"/>
      <c r="H115" s="26"/>
      <c r="I115" s="24"/>
      <c r="J115" s="26"/>
      <c r="L115" s="35"/>
      <c r="M115" s="35"/>
      <c r="N115" s="46"/>
      <c r="O115" s="46"/>
      <c r="P115" s="35"/>
      <c r="Q115" s="46"/>
      <c r="R115" s="46"/>
      <c r="S115" s="35"/>
      <c r="T115" s="36"/>
      <c r="U115" s="37"/>
    </row>
    <row r="116" spans="1:21" ht="45">
      <c r="A116" s="22" t="s">
        <v>134</v>
      </c>
      <c r="B116" s="7" t="s">
        <v>135</v>
      </c>
      <c r="C116" s="7">
        <v>112</v>
      </c>
      <c r="D116" s="23" t="str">
        <f t="shared" si="1"/>
        <v>0x70</v>
      </c>
      <c r="E116" s="22" t="s">
        <v>455</v>
      </c>
      <c r="F116" s="23" t="s">
        <v>257</v>
      </c>
      <c r="G116" s="22" t="s">
        <v>27</v>
      </c>
      <c r="H116" s="23" t="s">
        <v>28</v>
      </c>
      <c r="I116" s="22" t="s">
        <v>118</v>
      </c>
      <c r="J116" s="23" t="s">
        <v>119</v>
      </c>
      <c r="L116" s="11" t="s">
        <v>657</v>
      </c>
      <c r="M116" s="53" t="s">
        <v>687</v>
      </c>
      <c r="N116" s="47" t="s">
        <v>683</v>
      </c>
      <c r="O116" s="47" t="s">
        <v>681</v>
      </c>
      <c r="P116" s="53" t="s">
        <v>672</v>
      </c>
      <c r="Q116" s="47" t="s">
        <v>679</v>
      </c>
      <c r="R116" s="47" t="s">
        <v>1080</v>
      </c>
      <c r="S116" s="11" t="s">
        <v>649</v>
      </c>
      <c r="T116" s="12"/>
      <c r="U116" s="13"/>
    </row>
    <row r="117" spans="1:21" ht="45">
      <c r="A117" s="24" t="s">
        <v>136</v>
      </c>
      <c r="B117" s="25" t="s">
        <v>379</v>
      </c>
      <c r="C117" s="25">
        <v>113</v>
      </c>
      <c r="D117" s="26" t="str">
        <f t="shared" si="1"/>
        <v>0x71</v>
      </c>
      <c r="E117" s="24" t="s">
        <v>456</v>
      </c>
      <c r="F117" s="26" t="s">
        <v>380</v>
      </c>
      <c r="G117" s="24" t="s">
        <v>27</v>
      </c>
      <c r="H117" s="26" t="s">
        <v>28</v>
      </c>
      <c r="I117" s="24" t="s">
        <v>118</v>
      </c>
      <c r="J117" s="26" t="s">
        <v>119</v>
      </c>
      <c r="L117" s="35" t="s">
        <v>657</v>
      </c>
      <c r="M117" s="52" t="s">
        <v>381</v>
      </c>
      <c r="N117" s="46" t="s">
        <v>1030</v>
      </c>
      <c r="O117" s="46" t="s">
        <v>1030</v>
      </c>
      <c r="P117" s="52" t="s">
        <v>673</v>
      </c>
      <c r="Q117" s="46" t="s">
        <v>679</v>
      </c>
      <c r="R117" s="46" t="s">
        <v>626</v>
      </c>
      <c r="S117" s="35" t="s">
        <v>649</v>
      </c>
      <c r="T117" s="36"/>
      <c r="U117" s="37"/>
    </row>
    <row r="118" spans="1:21" ht="45">
      <c r="A118" s="22" t="s">
        <v>137</v>
      </c>
      <c r="B118" s="7" t="s">
        <v>138</v>
      </c>
      <c r="C118" s="7">
        <v>114</v>
      </c>
      <c r="D118" s="23" t="str">
        <f t="shared" si="1"/>
        <v>0x72</v>
      </c>
      <c r="E118" s="22" t="s">
        <v>457</v>
      </c>
      <c r="F118" s="23" t="s">
        <v>259</v>
      </c>
      <c r="G118" s="22" t="s">
        <v>27</v>
      </c>
      <c r="H118" s="23" t="s">
        <v>28</v>
      </c>
      <c r="I118" s="22" t="s">
        <v>118</v>
      </c>
      <c r="J118" s="23" t="s">
        <v>119</v>
      </c>
      <c r="L118" s="11" t="s">
        <v>657</v>
      </c>
      <c r="M118" s="53" t="s">
        <v>686</v>
      </c>
      <c r="N118" s="47" t="s">
        <v>679</v>
      </c>
      <c r="O118" s="47" t="s">
        <v>681</v>
      </c>
      <c r="P118" s="53" t="s">
        <v>674</v>
      </c>
      <c r="Q118" s="47" t="s">
        <v>680</v>
      </c>
      <c r="R118" s="47" t="s">
        <v>1080</v>
      </c>
      <c r="S118" s="11" t="s">
        <v>649</v>
      </c>
      <c r="T118" s="12"/>
      <c r="U118" s="13"/>
    </row>
    <row r="119" spans="1:21">
      <c r="A119" s="24" t="s">
        <v>139</v>
      </c>
      <c r="B119" s="25" t="s">
        <v>140</v>
      </c>
      <c r="C119" s="25">
        <v>115</v>
      </c>
      <c r="D119" s="26" t="str">
        <f t="shared" si="1"/>
        <v>0x73</v>
      </c>
      <c r="E119" s="24" t="s">
        <v>458</v>
      </c>
      <c r="F119" s="26" t="s">
        <v>260</v>
      </c>
      <c r="G119" s="24"/>
      <c r="H119" s="26"/>
      <c r="I119" s="24"/>
      <c r="J119" s="26"/>
      <c r="L119" s="35"/>
      <c r="M119" s="35">
        <v>5</v>
      </c>
      <c r="N119" s="46">
        <v>5</v>
      </c>
      <c r="O119" s="46">
        <v>0</v>
      </c>
      <c r="P119" s="35">
        <v>5</v>
      </c>
      <c r="Q119" s="46">
        <v>5</v>
      </c>
      <c r="R119" s="46">
        <v>0</v>
      </c>
      <c r="S119" s="35"/>
      <c r="T119" s="36"/>
      <c r="U119" s="37"/>
    </row>
    <row r="120" spans="1:21" ht="45">
      <c r="A120" s="22" t="s">
        <v>141</v>
      </c>
      <c r="B120" s="7" t="s">
        <v>142</v>
      </c>
      <c r="C120" s="7">
        <v>116</v>
      </c>
      <c r="D120" s="23" t="str">
        <f t="shared" si="1"/>
        <v>0x74</v>
      </c>
      <c r="E120" s="22" t="s">
        <v>459</v>
      </c>
      <c r="F120" s="23" t="s">
        <v>261</v>
      </c>
      <c r="G120" s="22" t="s">
        <v>27</v>
      </c>
      <c r="H120" s="23" t="s">
        <v>28</v>
      </c>
      <c r="I120" s="22" t="s">
        <v>118</v>
      </c>
      <c r="J120" s="23" t="s">
        <v>119</v>
      </c>
      <c r="L120" s="11" t="s">
        <v>657</v>
      </c>
      <c r="M120" s="53" t="s">
        <v>685</v>
      </c>
      <c r="N120" s="47" t="s">
        <v>680</v>
      </c>
      <c r="O120" s="47" t="s">
        <v>681</v>
      </c>
      <c r="P120" s="53" t="s">
        <v>1081</v>
      </c>
      <c r="Q120" s="47" t="s">
        <v>682</v>
      </c>
      <c r="R120" s="47" t="s">
        <v>1080</v>
      </c>
      <c r="S120" s="11" t="s">
        <v>649</v>
      </c>
      <c r="T120" s="12"/>
      <c r="U120" s="13"/>
    </row>
    <row r="121" spans="1:21" ht="45">
      <c r="A121" s="24" t="s">
        <v>143</v>
      </c>
      <c r="B121" s="25" t="s">
        <v>144</v>
      </c>
      <c r="C121" s="25">
        <v>117</v>
      </c>
      <c r="D121" s="26" t="str">
        <f t="shared" si="1"/>
        <v>0x75</v>
      </c>
      <c r="E121" s="24" t="s">
        <v>460</v>
      </c>
      <c r="F121" s="26" t="s">
        <v>262</v>
      </c>
      <c r="G121" s="24" t="s">
        <v>27</v>
      </c>
      <c r="H121" s="26" t="s">
        <v>28</v>
      </c>
      <c r="I121" s="24" t="s">
        <v>118</v>
      </c>
      <c r="J121" s="26" t="s">
        <v>119</v>
      </c>
      <c r="L121" s="35" t="s">
        <v>657</v>
      </c>
      <c r="M121" s="52" t="s">
        <v>684</v>
      </c>
      <c r="N121" s="46" t="s">
        <v>683</v>
      </c>
      <c r="O121" s="46" t="s">
        <v>385</v>
      </c>
      <c r="P121" s="52" t="s">
        <v>675</v>
      </c>
      <c r="Q121" s="46" t="s">
        <v>678</v>
      </c>
      <c r="R121" s="46" t="s">
        <v>1080</v>
      </c>
      <c r="S121" s="35" t="s">
        <v>649</v>
      </c>
      <c r="T121" s="36"/>
      <c r="U121" s="37"/>
    </row>
    <row r="122" spans="1:21">
      <c r="A122" s="22" t="s">
        <v>145</v>
      </c>
      <c r="B122" s="7" t="s">
        <v>146</v>
      </c>
      <c r="C122" s="7">
        <v>118</v>
      </c>
      <c r="D122" s="23" t="str">
        <f t="shared" si="1"/>
        <v>0x76</v>
      </c>
      <c r="E122" s="22" t="s">
        <v>461</v>
      </c>
      <c r="F122" s="23" t="s">
        <v>263</v>
      </c>
      <c r="G122" s="22"/>
      <c r="H122" s="23"/>
      <c r="I122" s="22"/>
      <c r="J122" s="23"/>
      <c r="L122" s="11"/>
      <c r="M122" s="11" t="s">
        <v>369</v>
      </c>
      <c r="N122" s="47">
        <v>2</v>
      </c>
      <c r="O122" s="47">
        <v>7</v>
      </c>
      <c r="P122" s="11"/>
      <c r="Q122" s="47"/>
      <c r="R122" s="47"/>
      <c r="S122" s="11"/>
      <c r="T122" s="12"/>
      <c r="U122" s="13"/>
    </row>
    <row r="123" spans="1:21" ht="33" customHeight="1">
      <c r="A123" s="24" t="s">
        <v>147</v>
      </c>
      <c r="B123" s="25" t="s">
        <v>148</v>
      </c>
      <c r="C123" s="25">
        <v>119</v>
      </c>
      <c r="D123" s="26" t="str">
        <f t="shared" si="1"/>
        <v>0x77</v>
      </c>
      <c r="E123" s="24" t="s">
        <v>462</v>
      </c>
      <c r="F123" s="26" t="s">
        <v>264</v>
      </c>
      <c r="G123" s="24"/>
      <c r="H123" s="26"/>
      <c r="I123" s="24"/>
      <c r="J123" s="26"/>
      <c r="L123" s="41"/>
      <c r="M123" s="41" t="s">
        <v>622</v>
      </c>
      <c r="N123" s="55"/>
      <c r="O123" s="46"/>
      <c r="P123" s="41" t="s">
        <v>622</v>
      </c>
      <c r="Q123" s="55"/>
      <c r="R123" s="46"/>
      <c r="S123" s="41"/>
      <c r="T123" s="36"/>
      <c r="U123" s="37"/>
    </row>
    <row r="124" spans="1:21">
      <c r="A124" s="22" t="s">
        <v>149</v>
      </c>
      <c r="B124" s="7" t="s">
        <v>150</v>
      </c>
      <c r="C124" s="7">
        <v>120</v>
      </c>
      <c r="D124" s="23" t="str">
        <f t="shared" si="1"/>
        <v>0x78</v>
      </c>
      <c r="E124" s="22" t="s">
        <v>463</v>
      </c>
      <c r="F124" s="23" t="s">
        <v>265</v>
      </c>
      <c r="G124" s="22"/>
      <c r="H124" s="23"/>
      <c r="I124" s="22"/>
      <c r="J124" s="23"/>
      <c r="L124" s="11"/>
      <c r="M124" s="11"/>
      <c r="N124" s="47"/>
      <c r="O124" s="47"/>
      <c r="P124" s="11"/>
      <c r="Q124" s="47"/>
      <c r="R124" s="47"/>
      <c r="S124" s="11"/>
      <c r="T124" s="12"/>
      <c r="U124" s="13"/>
    </row>
    <row r="125" spans="1:21">
      <c r="A125" s="24" t="s">
        <v>151</v>
      </c>
      <c r="B125" s="25" t="s">
        <v>152</v>
      </c>
      <c r="C125" s="25">
        <v>121</v>
      </c>
      <c r="D125" s="26" t="str">
        <f t="shared" si="1"/>
        <v>0x79</v>
      </c>
      <c r="E125" s="24" t="s">
        <v>464</v>
      </c>
      <c r="F125" s="26" t="s">
        <v>266</v>
      </c>
      <c r="G125" s="24"/>
      <c r="H125" s="26"/>
      <c r="I125" s="24"/>
      <c r="J125" s="26"/>
      <c r="L125" s="35"/>
      <c r="M125" s="35" t="s">
        <v>1144</v>
      </c>
      <c r="N125" s="46" t="s">
        <v>965</v>
      </c>
      <c r="O125" s="46" t="s">
        <v>1214</v>
      </c>
      <c r="P125" s="35"/>
      <c r="Q125" s="46"/>
      <c r="R125" s="46"/>
      <c r="S125" s="35"/>
      <c r="T125" s="36"/>
      <c r="U125" s="37"/>
    </row>
    <row r="126" spans="1:21">
      <c r="A126" s="22" t="s">
        <v>153</v>
      </c>
      <c r="B126" s="7" t="s">
        <v>154</v>
      </c>
      <c r="C126" s="7">
        <v>122</v>
      </c>
      <c r="D126" s="23" t="str">
        <f t="shared" si="1"/>
        <v>0x7A</v>
      </c>
      <c r="E126" s="22" t="s">
        <v>465</v>
      </c>
      <c r="F126" s="23" t="s">
        <v>267</v>
      </c>
      <c r="G126" s="22"/>
      <c r="H126" s="23"/>
      <c r="I126" s="22"/>
      <c r="J126" s="23"/>
      <c r="L126" s="11"/>
      <c r="M126" s="11">
        <v>3</v>
      </c>
      <c r="N126" s="47">
        <v>3</v>
      </c>
      <c r="O126" s="47">
        <v>0</v>
      </c>
      <c r="P126" s="11"/>
      <c r="Q126" s="47"/>
      <c r="R126" s="47"/>
      <c r="S126" s="11"/>
      <c r="T126" s="12"/>
      <c r="U126" s="13"/>
    </row>
    <row r="127" spans="1:21">
      <c r="A127" s="24" t="s">
        <v>155</v>
      </c>
      <c r="B127" s="25" t="s">
        <v>156</v>
      </c>
      <c r="C127" s="25">
        <v>123</v>
      </c>
      <c r="D127" s="26" t="str">
        <f t="shared" si="1"/>
        <v>0x7B</v>
      </c>
      <c r="E127" s="24" t="s">
        <v>466</v>
      </c>
      <c r="F127" s="26" t="s">
        <v>268</v>
      </c>
      <c r="G127" s="24"/>
      <c r="H127" s="26"/>
      <c r="I127" s="24"/>
      <c r="J127" s="26"/>
      <c r="L127" s="35"/>
      <c r="M127" s="35" t="s">
        <v>1215</v>
      </c>
      <c r="N127" s="46" t="s">
        <v>1208</v>
      </c>
      <c r="O127" s="46" t="s">
        <v>1214</v>
      </c>
      <c r="P127" s="35"/>
      <c r="Q127" s="46"/>
      <c r="R127" s="46"/>
      <c r="S127" s="35"/>
      <c r="T127" s="36"/>
      <c r="U127" s="37"/>
    </row>
    <row r="128" spans="1:21">
      <c r="A128" s="22" t="s">
        <v>157</v>
      </c>
      <c r="B128" s="7" t="s">
        <v>158</v>
      </c>
      <c r="C128" s="7">
        <v>124</v>
      </c>
      <c r="D128" s="23" t="str">
        <f t="shared" si="1"/>
        <v>0x7C</v>
      </c>
      <c r="E128" s="22" t="s">
        <v>467</v>
      </c>
      <c r="F128" s="23" t="s">
        <v>269</v>
      </c>
      <c r="G128" s="22"/>
      <c r="H128" s="23"/>
      <c r="I128" s="22"/>
      <c r="J128" s="23"/>
      <c r="L128" s="11"/>
      <c r="M128" s="11" t="s">
        <v>1143</v>
      </c>
      <c r="N128" s="47" t="s">
        <v>1030</v>
      </c>
      <c r="O128" s="47" t="s">
        <v>1214</v>
      </c>
      <c r="P128" s="11"/>
      <c r="Q128" s="47"/>
      <c r="R128" s="47"/>
      <c r="S128" s="11"/>
      <c r="T128" s="12"/>
      <c r="U128" s="13"/>
    </row>
    <row r="129" spans="1:33">
      <c r="A129" s="24" t="s">
        <v>159</v>
      </c>
      <c r="B129" s="25" t="s">
        <v>160</v>
      </c>
      <c r="C129" s="25">
        <v>125</v>
      </c>
      <c r="D129" s="26" t="str">
        <f t="shared" si="1"/>
        <v>0x7D</v>
      </c>
      <c r="E129" s="24" t="s">
        <v>468</v>
      </c>
      <c r="F129" s="26" t="s">
        <v>270</v>
      </c>
      <c r="G129" s="24"/>
      <c r="H129" s="26"/>
      <c r="I129" s="24"/>
      <c r="J129" s="26"/>
      <c r="L129" s="35"/>
      <c r="M129" s="35">
        <v>9</v>
      </c>
      <c r="N129" s="46">
        <v>1</v>
      </c>
      <c r="O129" s="46">
        <v>1</v>
      </c>
      <c r="P129" s="35"/>
      <c r="Q129" s="46"/>
      <c r="R129" s="46"/>
      <c r="S129" s="35"/>
      <c r="T129" s="36"/>
      <c r="U129" s="37"/>
    </row>
    <row r="130" spans="1:33">
      <c r="A130" s="22" t="s">
        <v>161</v>
      </c>
      <c r="B130" s="7" t="s">
        <v>162</v>
      </c>
      <c r="C130" s="7">
        <v>126</v>
      </c>
      <c r="D130" s="23" t="str">
        <f t="shared" si="1"/>
        <v>0x7E</v>
      </c>
      <c r="E130" s="22" t="s">
        <v>469</v>
      </c>
      <c r="F130" s="23" t="s">
        <v>271</v>
      </c>
      <c r="G130" s="22"/>
      <c r="H130" s="23"/>
      <c r="I130" s="22"/>
      <c r="J130" s="23"/>
      <c r="L130" s="11"/>
      <c r="M130" s="11" t="s">
        <v>361</v>
      </c>
      <c r="N130" s="47" t="s">
        <v>1029</v>
      </c>
      <c r="O130" s="47" t="s">
        <v>669</v>
      </c>
      <c r="P130" s="11"/>
      <c r="Q130" s="47"/>
      <c r="R130" s="47"/>
      <c r="S130" s="11"/>
      <c r="T130" s="12"/>
      <c r="U130" s="13"/>
    </row>
    <row r="131" spans="1:33">
      <c r="A131" s="24"/>
      <c r="B131" s="25"/>
      <c r="C131" s="25">
        <v>127</v>
      </c>
      <c r="D131" s="26" t="str">
        <f t="shared" si="1"/>
        <v>0x7F</v>
      </c>
      <c r="E131" s="24"/>
      <c r="F131" s="26"/>
      <c r="G131" s="24"/>
      <c r="H131" s="26"/>
      <c r="I131" s="24"/>
      <c r="J131" s="26"/>
      <c r="L131" s="35"/>
      <c r="M131" s="35"/>
      <c r="N131" s="46"/>
      <c r="O131" s="46"/>
      <c r="P131" s="35"/>
      <c r="Q131" s="46"/>
      <c r="R131" s="46"/>
      <c r="S131" s="35"/>
      <c r="T131" s="36"/>
      <c r="U131" s="37"/>
    </row>
    <row r="132" spans="1:33">
      <c r="A132" s="22"/>
      <c r="B132" s="7"/>
      <c r="C132" s="7">
        <v>128</v>
      </c>
      <c r="D132" s="23" t="str">
        <f t="shared" si="1"/>
        <v>0x80</v>
      </c>
      <c r="E132" s="22"/>
      <c r="F132" s="23"/>
      <c r="G132" s="22"/>
      <c r="H132" s="23"/>
      <c r="I132" s="22"/>
      <c r="J132" s="23"/>
      <c r="L132" s="11"/>
      <c r="M132" s="11"/>
      <c r="N132" s="47"/>
      <c r="O132" s="47"/>
      <c r="P132" s="11"/>
      <c r="Q132" s="47"/>
      <c r="R132" s="47"/>
      <c r="S132" s="11"/>
      <c r="T132" s="12"/>
      <c r="U132" s="13"/>
    </row>
    <row r="133" spans="1:33">
      <c r="A133" s="24"/>
      <c r="B133" s="25"/>
      <c r="C133" s="25">
        <v>129</v>
      </c>
      <c r="D133" s="26" t="str">
        <f>"0x"&amp;DEC2HEX(C133,2)</f>
        <v>0x81</v>
      </c>
      <c r="E133" s="24"/>
      <c r="F133" s="26"/>
      <c r="G133" s="24"/>
      <c r="H133" s="26"/>
      <c r="I133" s="24"/>
      <c r="J133" s="26"/>
      <c r="L133" s="35"/>
      <c r="M133" s="35"/>
      <c r="N133" s="46"/>
      <c r="O133" s="46"/>
      <c r="P133" s="35"/>
      <c r="Q133" s="46"/>
      <c r="R133" s="46"/>
      <c r="S133" s="35"/>
      <c r="T133" s="36"/>
      <c r="U133" s="37"/>
    </row>
    <row r="134" spans="1:33">
      <c r="A134" s="22"/>
      <c r="B134" s="7"/>
      <c r="C134" s="7">
        <v>130</v>
      </c>
      <c r="D134" s="23" t="str">
        <f>"0x"&amp;DEC2HEX(C134,2)</f>
        <v>0x82</v>
      </c>
      <c r="E134" s="22"/>
      <c r="F134" s="23"/>
      <c r="G134" s="22"/>
      <c r="H134" s="23"/>
      <c r="I134" s="22"/>
      <c r="J134" s="23"/>
      <c r="L134" s="11"/>
      <c r="M134" s="11"/>
      <c r="N134" s="47"/>
      <c r="O134" s="47"/>
      <c r="P134" s="11"/>
      <c r="Q134" s="47"/>
      <c r="R134" s="47"/>
      <c r="S134" s="11"/>
      <c r="T134" s="12"/>
      <c r="U134" s="13"/>
    </row>
    <row r="135" spans="1:33" ht="15.75" thickBot="1">
      <c r="A135" s="27" t="s">
        <v>163</v>
      </c>
      <c r="B135" s="28" t="s">
        <v>164</v>
      </c>
      <c r="C135" s="28">
        <v>131</v>
      </c>
      <c r="D135" s="29" t="str">
        <f>"0x"&amp;DEC2HEX(C135,2)</f>
        <v>0x83</v>
      </c>
      <c r="E135" s="27" t="s">
        <v>470</v>
      </c>
      <c r="F135" s="29" t="s">
        <v>272</v>
      </c>
      <c r="G135" s="27"/>
      <c r="H135" s="29"/>
      <c r="I135" s="27"/>
      <c r="J135" s="29"/>
      <c r="K135" s="8"/>
      <c r="L135" s="38"/>
      <c r="M135" s="38" t="s">
        <v>1195</v>
      </c>
      <c r="N135" s="49" t="s">
        <v>663</v>
      </c>
      <c r="O135" s="49" t="s">
        <v>376</v>
      </c>
      <c r="P135" s="38"/>
      <c r="Q135" s="49"/>
      <c r="R135" s="49"/>
      <c r="S135" s="38"/>
      <c r="T135" s="39"/>
      <c r="U135" s="40"/>
    </row>
    <row r="136" spans="1:33" ht="30">
      <c r="A136" s="22" t="s">
        <v>1041</v>
      </c>
      <c r="B136" s="7" t="s">
        <v>165</v>
      </c>
      <c r="C136" s="7" t="s">
        <v>509</v>
      </c>
      <c r="D136" s="23" t="str">
        <f>"0x"&amp;DEC2HEX(LEFT(C136,3),2)&amp;"; 0x"&amp;DEC2HEX(RIGHT(C136,3),2)</f>
        <v>0xE0; 0x10</v>
      </c>
      <c r="E136" s="22" t="s">
        <v>471</v>
      </c>
      <c r="F136" s="23" t="s">
        <v>273</v>
      </c>
      <c r="G136" s="22"/>
      <c r="H136" s="23"/>
      <c r="I136" s="22"/>
      <c r="J136" s="23"/>
      <c r="L136" s="14"/>
      <c r="M136" s="14"/>
      <c r="N136" s="50"/>
      <c r="O136" s="50"/>
      <c r="P136" s="14"/>
      <c r="Q136" s="50"/>
      <c r="R136" s="50"/>
      <c r="S136" s="14"/>
      <c r="T136" s="15"/>
      <c r="U136" s="16"/>
    </row>
    <row r="137" spans="1:33">
      <c r="A137" s="24" t="s">
        <v>1042</v>
      </c>
      <c r="B137" s="25" t="s">
        <v>166</v>
      </c>
      <c r="C137" s="25" t="s">
        <v>510</v>
      </c>
      <c r="D137" s="26" t="str">
        <f t="shared" ref="D137:D200" si="2">"0x"&amp;DEC2HEX(LEFT(C137,3),2)&amp;"; 0x"&amp;DEC2HEX(RIGHT(C137,3),2)</f>
        <v>0xE0; 0x11</v>
      </c>
      <c r="E137" s="24" t="s">
        <v>472</v>
      </c>
      <c r="F137" s="26" t="s">
        <v>274</v>
      </c>
      <c r="G137" s="24"/>
      <c r="H137" s="26"/>
      <c r="I137" s="24"/>
      <c r="J137" s="26"/>
      <c r="L137" s="35"/>
      <c r="M137" s="35" t="s">
        <v>361</v>
      </c>
      <c r="N137" s="46">
        <v>4</v>
      </c>
      <c r="O137" s="46">
        <v>6</v>
      </c>
      <c r="P137" s="35"/>
      <c r="Q137" s="46"/>
      <c r="R137" s="46"/>
      <c r="S137" s="35"/>
      <c r="T137" s="36"/>
      <c r="U137" s="37"/>
    </row>
    <row r="138" spans="1:33" ht="93.75" customHeight="1">
      <c r="A138" s="22" t="s">
        <v>1088</v>
      </c>
      <c r="B138" s="7" t="s">
        <v>1101</v>
      </c>
      <c r="C138" s="7" t="s">
        <v>1027</v>
      </c>
      <c r="D138" s="23" t="str">
        <f>"0x"&amp;DEC2HEX(LEFT(C138,3),2)&amp;"; 0x"&amp;DEC2HEX(RIGHT(LEFT(C138,7),3))&amp;"; 0x"&amp;DEC2HEX(LEFT(RIGHT(C138,8),3))&amp;"; 0x"&amp;DEC2HEX(RIGHT(C138,3))</f>
        <v>0xE0; 0x12; 0xE0; 0x7C</v>
      </c>
      <c r="E138" s="22" t="s">
        <v>1089</v>
      </c>
      <c r="F138" s="23" t="s">
        <v>1101</v>
      </c>
      <c r="G138" s="22"/>
      <c r="H138" s="23"/>
      <c r="I138" s="22"/>
      <c r="J138" s="23"/>
      <c r="L138" s="11"/>
      <c r="M138" s="11"/>
      <c r="N138" s="47"/>
      <c r="O138" s="47"/>
      <c r="P138" s="11"/>
      <c r="Q138" s="47"/>
      <c r="R138" s="47"/>
      <c r="S138" s="11"/>
      <c r="T138" s="12"/>
      <c r="U138" s="13"/>
      <c r="V138" s="151" t="s">
        <v>962</v>
      </c>
      <c r="W138" s="152"/>
      <c r="X138" s="152"/>
      <c r="Y138" s="152"/>
      <c r="Z138" s="152"/>
      <c r="AA138" s="152"/>
      <c r="AB138" s="152"/>
      <c r="AC138" s="152"/>
      <c r="AD138" s="152"/>
      <c r="AE138" s="152"/>
      <c r="AF138" s="152"/>
      <c r="AG138" s="69"/>
    </row>
    <row r="139" spans="1:33">
      <c r="A139" s="24"/>
      <c r="B139" s="25"/>
      <c r="C139" s="25" t="s">
        <v>511</v>
      </c>
      <c r="D139" s="26" t="str">
        <f t="shared" si="2"/>
        <v>0xE0; 0x13</v>
      </c>
      <c r="E139" s="24"/>
      <c r="F139" s="26"/>
      <c r="G139" s="24"/>
      <c r="H139" s="26"/>
      <c r="I139" s="24"/>
      <c r="J139" s="26"/>
      <c r="L139" s="35"/>
      <c r="M139" s="35"/>
      <c r="N139" s="46"/>
      <c r="O139" s="46"/>
      <c r="P139" s="35"/>
      <c r="Q139" s="46"/>
      <c r="R139" s="46"/>
      <c r="S139" s="35"/>
      <c r="T139" s="36"/>
      <c r="U139" s="37"/>
    </row>
    <row r="140" spans="1:33">
      <c r="A140" s="22" t="s">
        <v>1043</v>
      </c>
      <c r="B140" s="7" t="s">
        <v>167</v>
      </c>
      <c r="C140" s="7" t="s">
        <v>512</v>
      </c>
      <c r="D140" s="23" t="str">
        <f t="shared" si="2"/>
        <v>0xE0; 0x14</v>
      </c>
      <c r="E140" s="22" t="s">
        <v>473</v>
      </c>
      <c r="F140" s="23" t="s">
        <v>275</v>
      </c>
      <c r="G140" s="22"/>
      <c r="H140" s="23"/>
      <c r="I140" s="22"/>
      <c r="J140" s="23"/>
      <c r="L140" s="11"/>
      <c r="M140" s="11" t="s">
        <v>364</v>
      </c>
      <c r="N140" s="47">
        <v>1</v>
      </c>
      <c r="O140" s="47">
        <v>6</v>
      </c>
      <c r="P140" s="11"/>
      <c r="Q140" s="47"/>
      <c r="R140" s="47"/>
      <c r="S140" s="11"/>
      <c r="T140" s="12"/>
      <c r="U140" s="13"/>
    </row>
    <row r="141" spans="1:33" ht="30">
      <c r="A141" s="24" t="s">
        <v>1044</v>
      </c>
      <c r="B141" s="25" t="s">
        <v>168</v>
      </c>
      <c r="C141" s="25" t="s">
        <v>513</v>
      </c>
      <c r="D141" s="26" t="str">
        <f t="shared" si="2"/>
        <v>0xE0; 0x15</v>
      </c>
      <c r="E141" s="24" t="s">
        <v>474</v>
      </c>
      <c r="F141" s="26" t="s">
        <v>276</v>
      </c>
      <c r="G141" s="24"/>
      <c r="H141" s="26"/>
      <c r="I141" s="24"/>
      <c r="J141" s="26"/>
      <c r="L141" s="35"/>
      <c r="M141" s="35"/>
      <c r="N141" s="46"/>
      <c r="O141" s="46"/>
      <c r="P141" s="35"/>
      <c r="Q141" s="46"/>
      <c r="R141" s="46"/>
      <c r="S141" s="35"/>
      <c r="T141" s="36"/>
      <c r="U141" s="37"/>
    </row>
    <row r="142" spans="1:33">
      <c r="A142" s="22"/>
      <c r="B142" s="7"/>
      <c r="C142" s="7" t="s">
        <v>514</v>
      </c>
      <c r="D142" s="23" t="str">
        <f t="shared" si="2"/>
        <v>0xE0; 0x16</v>
      </c>
      <c r="E142" s="22"/>
      <c r="F142" s="23"/>
      <c r="G142" s="22"/>
      <c r="H142" s="23"/>
      <c r="I142" s="22"/>
      <c r="J142" s="23"/>
      <c r="L142" s="11"/>
      <c r="M142" s="11"/>
      <c r="N142" s="47"/>
      <c r="O142" s="47"/>
      <c r="P142" s="11"/>
      <c r="Q142" s="47"/>
      <c r="R142" s="47"/>
      <c r="S142" s="11"/>
      <c r="T142" s="12"/>
      <c r="U142" s="13"/>
    </row>
    <row r="143" spans="1:33">
      <c r="A143" s="24"/>
      <c r="B143" s="25"/>
      <c r="C143" s="25" t="s">
        <v>515</v>
      </c>
      <c r="D143" s="26" t="str">
        <f t="shared" si="2"/>
        <v>0xE0; 0x17</v>
      </c>
      <c r="E143" s="24"/>
      <c r="F143" s="26"/>
      <c r="G143" s="24"/>
      <c r="H143" s="26"/>
      <c r="I143" s="24"/>
      <c r="J143" s="26"/>
      <c r="L143" s="35"/>
      <c r="M143" s="35"/>
      <c r="N143" s="46"/>
      <c r="O143" s="46"/>
      <c r="P143" s="35"/>
      <c r="Q143" s="46"/>
      <c r="R143" s="46"/>
      <c r="S143" s="35"/>
      <c r="T143" s="36"/>
      <c r="U143" s="37"/>
    </row>
    <row r="144" spans="1:33" ht="30">
      <c r="A144" s="22" t="s">
        <v>1045</v>
      </c>
      <c r="B144" s="7" t="s">
        <v>169</v>
      </c>
      <c r="C144" s="7" t="s">
        <v>516</v>
      </c>
      <c r="D144" s="23" t="str">
        <f t="shared" si="2"/>
        <v>0xE0; 0x18</v>
      </c>
      <c r="E144" s="22" t="s">
        <v>475</v>
      </c>
      <c r="F144" s="23" t="s">
        <v>277</v>
      </c>
      <c r="G144" s="22"/>
      <c r="H144" s="23"/>
      <c r="I144" s="22"/>
      <c r="J144" s="23"/>
      <c r="L144" s="11"/>
      <c r="M144" s="11"/>
      <c r="N144" s="47"/>
      <c r="O144" s="47"/>
      <c r="P144" s="11"/>
      <c r="Q144" s="47"/>
      <c r="R144" s="47"/>
      <c r="S144" s="11"/>
      <c r="T144" s="12"/>
      <c r="U144" s="13"/>
    </row>
    <row r="145" spans="1:21">
      <c r="A145" s="24"/>
      <c r="B145" s="25"/>
      <c r="C145" s="25" t="s">
        <v>517</v>
      </c>
      <c r="D145" s="26" t="str">
        <f t="shared" si="2"/>
        <v>0xE0; 0x19</v>
      </c>
      <c r="E145" s="24"/>
      <c r="F145" s="26"/>
      <c r="G145" s="24"/>
      <c r="H145" s="26"/>
      <c r="I145" s="24"/>
      <c r="J145" s="26"/>
      <c r="L145" s="35"/>
      <c r="M145" s="35"/>
      <c r="N145" s="46"/>
      <c r="O145" s="46"/>
      <c r="P145" s="35"/>
      <c r="Q145" s="46"/>
      <c r="R145" s="46"/>
      <c r="S145" s="35"/>
      <c r="T145" s="36"/>
      <c r="U145" s="37"/>
    </row>
    <row r="146" spans="1:21">
      <c r="A146" s="22"/>
      <c r="B146" s="7"/>
      <c r="C146" s="7" t="s">
        <v>518</v>
      </c>
      <c r="D146" s="23" t="str">
        <f t="shared" si="2"/>
        <v>0xE0; 0x1A</v>
      </c>
      <c r="E146" s="22"/>
      <c r="F146" s="23"/>
      <c r="G146" s="22"/>
      <c r="H146" s="23"/>
      <c r="I146" s="22"/>
      <c r="J146" s="23"/>
      <c r="L146" s="11"/>
      <c r="M146" s="11"/>
      <c r="N146" s="47"/>
      <c r="O146" s="47"/>
      <c r="P146" s="11"/>
      <c r="Q146" s="47"/>
      <c r="R146" s="47"/>
      <c r="S146" s="11"/>
      <c r="T146" s="12"/>
      <c r="U146" s="13"/>
    </row>
    <row r="147" spans="1:21">
      <c r="A147" s="24"/>
      <c r="B147" s="25"/>
      <c r="C147" s="25" t="s">
        <v>519</v>
      </c>
      <c r="D147" s="26" t="str">
        <f t="shared" si="2"/>
        <v>0xE0; 0x1B</v>
      </c>
      <c r="E147" s="24"/>
      <c r="F147" s="26"/>
      <c r="G147" s="24"/>
      <c r="H147" s="26"/>
      <c r="I147" s="24"/>
      <c r="J147" s="26"/>
      <c r="L147" s="35"/>
      <c r="M147" s="35"/>
      <c r="N147" s="46"/>
      <c r="O147" s="46"/>
      <c r="P147" s="35"/>
      <c r="Q147" s="46"/>
      <c r="R147" s="46"/>
      <c r="S147" s="35"/>
      <c r="T147" s="36"/>
      <c r="U147" s="37"/>
    </row>
    <row r="148" spans="1:21">
      <c r="A148" s="22"/>
      <c r="B148" s="7"/>
      <c r="C148" s="7" t="s">
        <v>520</v>
      </c>
      <c r="D148" s="23" t="str">
        <f t="shared" si="2"/>
        <v>0xE0; 0x1C</v>
      </c>
      <c r="E148" s="22"/>
      <c r="F148" s="23"/>
      <c r="G148" s="22"/>
      <c r="H148" s="23"/>
      <c r="I148" s="22"/>
      <c r="J148" s="23"/>
      <c r="L148" s="11"/>
      <c r="M148" s="11"/>
      <c r="N148" s="47"/>
      <c r="O148" s="47"/>
      <c r="P148" s="116"/>
      <c r="Q148" s="47"/>
      <c r="R148" s="47"/>
      <c r="S148" s="11"/>
      <c r="T148" s="12"/>
      <c r="U148" s="13"/>
    </row>
    <row r="149" spans="1:21">
      <c r="A149" s="24"/>
      <c r="B149" s="25"/>
      <c r="C149" s="25" t="s">
        <v>521</v>
      </c>
      <c r="D149" s="26" t="str">
        <f t="shared" si="2"/>
        <v>0xE0; 0x1D</v>
      </c>
      <c r="E149" s="24"/>
      <c r="F149" s="26"/>
      <c r="G149" s="24"/>
      <c r="H149" s="26"/>
      <c r="I149" s="24"/>
      <c r="J149" s="26"/>
      <c r="L149" s="35"/>
      <c r="M149" s="35"/>
      <c r="N149" s="46"/>
      <c r="O149" s="46"/>
      <c r="P149" s="35"/>
      <c r="Q149" s="46"/>
      <c r="R149" s="46"/>
      <c r="S149" s="35"/>
      <c r="T149" s="36"/>
      <c r="U149" s="37"/>
    </row>
    <row r="150" spans="1:21">
      <c r="A150" s="22"/>
      <c r="B150" s="7"/>
      <c r="C150" s="7" t="s">
        <v>522</v>
      </c>
      <c r="D150" s="23" t="str">
        <f t="shared" si="2"/>
        <v>0xE0; 0x1E</v>
      </c>
      <c r="E150" s="22"/>
      <c r="F150" s="23"/>
      <c r="G150" s="22"/>
      <c r="H150" s="23"/>
      <c r="I150" s="22"/>
      <c r="J150" s="23"/>
      <c r="L150" s="11"/>
      <c r="M150" s="11"/>
      <c r="N150" s="47"/>
      <c r="O150" s="47"/>
      <c r="P150" s="11"/>
      <c r="Q150" s="47"/>
      <c r="R150" s="47"/>
      <c r="S150" s="11"/>
      <c r="T150" s="12"/>
      <c r="U150" s="13"/>
    </row>
    <row r="151" spans="1:21">
      <c r="A151" s="24" t="s">
        <v>1046</v>
      </c>
      <c r="B151" s="25" t="s">
        <v>170</v>
      </c>
      <c r="C151" s="25" t="s">
        <v>523</v>
      </c>
      <c r="D151" s="26" t="str">
        <f t="shared" si="2"/>
        <v>0xE0; 0x1F</v>
      </c>
      <c r="E151" s="24" t="s">
        <v>476</v>
      </c>
      <c r="F151" s="26" t="s">
        <v>278</v>
      </c>
      <c r="G151" s="24"/>
      <c r="H151" s="26"/>
      <c r="I151" s="24"/>
      <c r="J151" s="26"/>
      <c r="L151" s="35"/>
      <c r="M151" s="35" t="s">
        <v>363</v>
      </c>
      <c r="N151" s="46">
        <v>2</v>
      </c>
      <c r="O151" s="46">
        <v>6</v>
      </c>
      <c r="P151" s="35"/>
      <c r="Q151" s="46"/>
      <c r="R151" s="46"/>
      <c r="S151" s="35"/>
      <c r="T151" s="36"/>
      <c r="U151" s="37"/>
    </row>
    <row r="152" spans="1:21" ht="30">
      <c r="A152" s="22" t="s">
        <v>1047</v>
      </c>
      <c r="B152" s="7" t="s">
        <v>171</v>
      </c>
      <c r="C152" s="7" t="s">
        <v>524</v>
      </c>
      <c r="D152" s="23" t="str">
        <f t="shared" si="2"/>
        <v>0xE0; 0x20</v>
      </c>
      <c r="E152" s="22" t="s">
        <v>477</v>
      </c>
      <c r="F152" s="23" t="s">
        <v>279</v>
      </c>
      <c r="G152" s="22"/>
      <c r="H152" s="23"/>
      <c r="I152" s="22"/>
      <c r="J152" s="23"/>
      <c r="L152" s="11"/>
      <c r="M152" s="11"/>
      <c r="N152" s="47"/>
      <c r="O152" s="47"/>
      <c r="P152" s="11"/>
      <c r="Q152" s="47"/>
      <c r="R152" s="47"/>
      <c r="S152" s="11"/>
      <c r="T152" s="12"/>
      <c r="U152" s="13"/>
    </row>
    <row r="153" spans="1:21" ht="30">
      <c r="A153" s="24" t="s">
        <v>1048</v>
      </c>
      <c r="B153" s="25" t="s">
        <v>172</v>
      </c>
      <c r="C153" s="25" t="s">
        <v>525</v>
      </c>
      <c r="D153" s="26" t="str">
        <f t="shared" si="2"/>
        <v>0xE0; 0x21</v>
      </c>
      <c r="E153" s="24" t="s">
        <v>478</v>
      </c>
      <c r="F153" s="26" t="s">
        <v>280</v>
      </c>
      <c r="G153" s="24"/>
      <c r="H153" s="26"/>
      <c r="I153" s="24"/>
      <c r="J153" s="26"/>
      <c r="L153" s="35"/>
      <c r="M153" s="35"/>
      <c r="N153" s="46"/>
      <c r="O153" s="46"/>
      <c r="P153" s="35"/>
      <c r="Q153" s="46"/>
      <c r="R153" s="46"/>
      <c r="S153" s="35"/>
      <c r="T153" s="36"/>
      <c r="U153" s="37"/>
    </row>
    <row r="154" spans="1:21">
      <c r="A154" s="22"/>
      <c r="B154" s="7"/>
      <c r="C154" s="7" t="s">
        <v>526</v>
      </c>
      <c r="D154" s="23" t="str">
        <f t="shared" si="2"/>
        <v>0xE0; 0x22</v>
      </c>
      <c r="E154" s="22"/>
      <c r="F154" s="23"/>
      <c r="G154" s="22"/>
      <c r="H154" s="23"/>
      <c r="I154" s="22"/>
      <c r="J154" s="23"/>
      <c r="L154" s="11"/>
      <c r="M154" s="11"/>
      <c r="N154" s="47"/>
      <c r="O154" s="47"/>
      <c r="P154" s="11"/>
      <c r="Q154" s="47"/>
      <c r="R154" s="47"/>
      <c r="S154" s="11"/>
      <c r="T154" s="12"/>
      <c r="U154" s="13"/>
    </row>
    <row r="155" spans="1:21" ht="30">
      <c r="A155" s="24" t="s">
        <v>1049</v>
      </c>
      <c r="B155" s="25" t="s">
        <v>173</v>
      </c>
      <c r="C155" s="25" t="s">
        <v>527</v>
      </c>
      <c r="D155" s="26" t="str">
        <f t="shared" si="2"/>
        <v>0xE0; 0x23</v>
      </c>
      <c r="E155" s="24" t="s">
        <v>479</v>
      </c>
      <c r="F155" s="26" t="s">
        <v>281</v>
      </c>
      <c r="G155" s="24"/>
      <c r="H155" s="26"/>
      <c r="I155" s="24"/>
      <c r="J155" s="26"/>
      <c r="L155" s="35"/>
      <c r="M155" s="35"/>
      <c r="N155" s="46"/>
      <c r="O155" s="46"/>
      <c r="P155" s="35"/>
      <c r="Q155" s="46"/>
      <c r="R155" s="46"/>
      <c r="S155" s="35"/>
      <c r="T155" s="36"/>
      <c r="U155" s="37"/>
    </row>
    <row r="156" spans="1:21">
      <c r="A156" s="22"/>
      <c r="B156" s="7"/>
      <c r="C156" s="7" t="s">
        <v>528</v>
      </c>
      <c r="D156" s="23" t="str">
        <f t="shared" si="2"/>
        <v>0xE0; 0x24</v>
      </c>
      <c r="E156" s="22"/>
      <c r="F156" s="23"/>
      <c r="G156" s="22"/>
      <c r="H156" s="23"/>
      <c r="I156" s="22"/>
      <c r="J156" s="23"/>
      <c r="L156" s="11"/>
      <c r="M156" s="11"/>
      <c r="N156" s="47"/>
      <c r="O156" s="47"/>
      <c r="P156" s="11"/>
      <c r="Q156" s="47"/>
      <c r="R156" s="47"/>
      <c r="S156" s="11"/>
      <c r="T156" s="12"/>
      <c r="U156" s="13"/>
    </row>
    <row r="157" spans="1:21">
      <c r="A157" s="24"/>
      <c r="B157" s="25"/>
      <c r="C157" s="25" t="s">
        <v>529</v>
      </c>
      <c r="D157" s="26" t="str">
        <f t="shared" si="2"/>
        <v>0xE0; 0x25</v>
      </c>
      <c r="E157" s="24"/>
      <c r="F157" s="26"/>
      <c r="G157" s="24"/>
      <c r="H157" s="26"/>
      <c r="I157" s="24"/>
      <c r="J157" s="26"/>
      <c r="L157" s="35"/>
      <c r="M157" s="35"/>
      <c r="N157" s="46"/>
      <c r="O157" s="46"/>
      <c r="P157" s="35"/>
      <c r="Q157" s="46"/>
      <c r="R157" s="46"/>
      <c r="S157" s="35"/>
      <c r="T157" s="36"/>
      <c r="U157" s="37"/>
    </row>
    <row r="158" spans="1:21">
      <c r="A158" s="22"/>
      <c r="B158" s="7"/>
      <c r="C158" s="7" t="s">
        <v>530</v>
      </c>
      <c r="D158" s="23" t="str">
        <f t="shared" si="2"/>
        <v>0xE0; 0x26</v>
      </c>
      <c r="E158" s="22"/>
      <c r="F158" s="23"/>
      <c r="G158" s="22"/>
      <c r="H158" s="23"/>
      <c r="I158" s="22"/>
      <c r="J158" s="23"/>
      <c r="L158" s="11"/>
      <c r="M158" s="11"/>
      <c r="N158" s="47"/>
      <c r="O158" s="47"/>
      <c r="P158" s="11"/>
      <c r="Q158" s="47"/>
      <c r="R158" s="47"/>
      <c r="S158" s="11"/>
      <c r="T158" s="12"/>
      <c r="U158" s="13"/>
    </row>
    <row r="159" spans="1:21">
      <c r="A159" s="24" t="s">
        <v>1050</v>
      </c>
      <c r="B159" s="25" t="s">
        <v>174</v>
      </c>
      <c r="C159" s="25" t="s">
        <v>531</v>
      </c>
      <c r="D159" s="26" t="str">
        <f t="shared" si="2"/>
        <v>0xE0; 0x27</v>
      </c>
      <c r="E159" s="24" t="s">
        <v>480</v>
      </c>
      <c r="F159" s="26" t="s">
        <v>282</v>
      </c>
      <c r="G159" s="24"/>
      <c r="H159" s="26"/>
      <c r="I159" s="24"/>
      <c r="J159" s="26"/>
      <c r="L159" s="35"/>
      <c r="M159" s="35" t="s">
        <v>363</v>
      </c>
      <c r="N159" s="46">
        <v>2</v>
      </c>
      <c r="O159" s="46">
        <v>6</v>
      </c>
      <c r="P159" s="35"/>
      <c r="Q159" s="46"/>
      <c r="R159" s="46"/>
      <c r="S159" s="35"/>
      <c r="T159" s="36"/>
      <c r="U159" s="37"/>
    </row>
    <row r="160" spans="1:21" ht="30">
      <c r="A160" s="22" t="s">
        <v>1051</v>
      </c>
      <c r="B160" s="7" t="s">
        <v>175</v>
      </c>
      <c r="C160" s="7" t="s">
        <v>532</v>
      </c>
      <c r="D160" s="23" t="str">
        <f t="shared" si="2"/>
        <v>0xE0; 0x28</v>
      </c>
      <c r="E160" s="22" t="s">
        <v>481</v>
      </c>
      <c r="F160" s="23" t="s">
        <v>283</v>
      </c>
      <c r="G160" s="22"/>
      <c r="H160" s="23"/>
      <c r="I160" s="22"/>
      <c r="J160" s="23"/>
      <c r="L160" s="11"/>
      <c r="M160" s="11"/>
      <c r="N160" s="47"/>
      <c r="O160" s="47"/>
      <c r="P160" s="11"/>
      <c r="Q160" s="47"/>
      <c r="R160" s="47"/>
      <c r="S160" s="11"/>
      <c r="T160" s="12"/>
      <c r="U160" s="13"/>
    </row>
    <row r="161" spans="1:21">
      <c r="A161" s="24"/>
      <c r="B161" s="25"/>
      <c r="C161" s="25" t="s">
        <v>533</v>
      </c>
      <c r="D161" s="26" t="str">
        <f t="shared" si="2"/>
        <v>0xE0; 0x29</v>
      </c>
      <c r="E161" s="24"/>
      <c r="F161" s="26"/>
      <c r="G161" s="24"/>
      <c r="H161" s="26"/>
      <c r="I161" s="24"/>
      <c r="J161" s="26"/>
      <c r="L161" s="35"/>
      <c r="M161" s="35"/>
      <c r="N161" s="46"/>
      <c r="O161" s="46"/>
      <c r="P161" s="35"/>
      <c r="Q161" s="46"/>
      <c r="R161" s="46"/>
      <c r="S161" s="35"/>
      <c r="T161" s="36"/>
      <c r="U161" s="37"/>
    </row>
    <row r="162" spans="1:21">
      <c r="A162" s="22"/>
      <c r="B162" s="7"/>
      <c r="C162" s="7" t="s">
        <v>534</v>
      </c>
      <c r="D162" s="23" t="str">
        <f t="shared" si="2"/>
        <v>0xE0; 0x2A</v>
      </c>
      <c r="E162" s="22"/>
      <c r="F162" s="23"/>
      <c r="G162" s="22"/>
      <c r="H162" s="23"/>
      <c r="I162" s="22"/>
      <c r="J162" s="23"/>
      <c r="L162" s="11"/>
      <c r="M162" s="11"/>
      <c r="N162" s="47"/>
      <c r="O162" s="47"/>
      <c r="P162" s="11"/>
      <c r="Q162" s="47"/>
      <c r="R162" s="47"/>
      <c r="S162" s="11"/>
      <c r="T162" s="12"/>
      <c r="U162" s="13"/>
    </row>
    <row r="163" spans="1:21" ht="30">
      <c r="A163" s="24" t="s">
        <v>1052</v>
      </c>
      <c r="B163" s="25" t="s">
        <v>176</v>
      </c>
      <c r="C163" s="25" t="s">
        <v>535</v>
      </c>
      <c r="D163" s="26" t="str">
        <f t="shared" si="2"/>
        <v>0xE0; 0x2B</v>
      </c>
      <c r="E163" s="24" t="s">
        <v>482</v>
      </c>
      <c r="F163" s="26" t="s">
        <v>284</v>
      </c>
      <c r="G163" s="24"/>
      <c r="H163" s="26"/>
      <c r="I163" s="24"/>
      <c r="J163" s="26"/>
      <c r="L163" s="35"/>
      <c r="M163" s="35"/>
      <c r="N163" s="46"/>
      <c r="O163" s="46"/>
      <c r="P163" s="35"/>
      <c r="Q163" s="46"/>
      <c r="R163" s="46"/>
      <c r="S163" s="35"/>
      <c r="T163" s="36"/>
      <c r="U163" s="37"/>
    </row>
    <row r="164" spans="1:21">
      <c r="A164" s="22"/>
      <c r="B164" s="7"/>
      <c r="C164" s="7" t="s">
        <v>536</v>
      </c>
      <c r="D164" s="23" t="str">
        <f t="shared" si="2"/>
        <v>0xE0; 0x2C</v>
      </c>
      <c r="E164" s="22"/>
      <c r="F164" s="23"/>
      <c r="G164" s="22"/>
      <c r="H164" s="23"/>
      <c r="I164" s="22"/>
      <c r="J164" s="23"/>
      <c r="L164" s="11"/>
      <c r="M164" s="11"/>
      <c r="N164" s="47"/>
      <c r="O164" s="47"/>
      <c r="P164" s="11"/>
      <c r="Q164" s="47"/>
      <c r="R164" s="47"/>
      <c r="S164" s="11"/>
      <c r="T164" s="12"/>
      <c r="U164" s="13"/>
    </row>
    <row r="165" spans="1:21">
      <c r="A165" s="24"/>
      <c r="B165" s="25"/>
      <c r="C165" s="25" t="s">
        <v>537</v>
      </c>
      <c r="D165" s="26" t="str">
        <f t="shared" si="2"/>
        <v>0xE0; 0x2D</v>
      </c>
      <c r="E165" s="24"/>
      <c r="F165" s="26"/>
      <c r="G165" s="24"/>
      <c r="H165" s="26"/>
      <c r="I165" s="24"/>
      <c r="J165" s="26"/>
      <c r="L165" s="35"/>
      <c r="M165" s="35"/>
      <c r="N165" s="46"/>
      <c r="O165" s="46"/>
      <c r="P165" s="35"/>
      <c r="Q165" s="46"/>
      <c r="R165" s="46"/>
      <c r="S165" s="35"/>
      <c r="T165" s="36"/>
      <c r="U165" s="37"/>
    </row>
    <row r="166" spans="1:21">
      <c r="A166" s="22"/>
      <c r="B166" s="7"/>
      <c r="C166" s="7" t="s">
        <v>538</v>
      </c>
      <c r="D166" s="23" t="str">
        <f t="shared" si="2"/>
        <v>0xE0; 0x2E</v>
      </c>
      <c r="E166" s="22"/>
      <c r="F166" s="23"/>
      <c r="G166" s="22"/>
      <c r="H166" s="23"/>
      <c r="I166" s="22"/>
      <c r="J166" s="23"/>
      <c r="L166" s="11"/>
      <c r="M166" s="11"/>
      <c r="N166" s="47"/>
      <c r="O166" s="47"/>
      <c r="P166" s="11"/>
      <c r="Q166" s="47"/>
      <c r="R166" s="47"/>
      <c r="S166" s="11"/>
      <c r="T166" s="12"/>
      <c r="U166" s="13"/>
    </row>
    <row r="167" spans="1:21">
      <c r="A167" s="24" t="s">
        <v>1053</v>
      </c>
      <c r="B167" s="25" t="s">
        <v>177</v>
      </c>
      <c r="C167" s="25" t="s">
        <v>539</v>
      </c>
      <c r="D167" s="26" t="str">
        <f t="shared" si="2"/>
        <v>0xE0; 0x2F</v>
      </c>
      <c r="E167" s="24" t="s">
        <v>483</v>
      </c>
      <c r="F167" s="26" t="s">
        <v>285</v>
      </c>
      <c r="G167" s="24"/>
      <c r="H167" s="26"/>
      <c r="I167" s="24"/>
      <c r="J167" s="26"/>
      <c r="L167" s="35"/>
      <c r="M167" s="35" t="s">
        <v>360</v>
      </c>
      <c r="N167" s="46">
        <v>6</v>
      </c>
      <c r="O167" s="46">
        <v>7</v>
      </c>
      <c r="P167" s="35"/>
      <c r="Q167" s="46"/>
      <c r="R167" s="46"/>
      <c r="S167" s="35"/>
      <c r="T167" s="36"/>
      <c r="U167" s="37"/>
    </row>
    <row r="168" spans="1:21" ht="30">
      <c r="A168" s="22" t="s">
        <v>1054</v>
      </c>
      <c r="B168" s="7" t="s">
        <v>178</v>
      </c>
      <c r="C168" s="7" t="s">
        <v>540</v>
      </c>
      <c r="D168" s="23" t="str">
        <f t="shared" si="2"/>
        <v>0xE0; 0x30</v>
      </c>
      <c r="E168" s="22" t="s">
        <v>484</v>
      </c>
      <c r="F168" s="23" t="s">
        <v>286</v>
      </c>
      <c r="G168" s="22"/>
      <c r="H168" s="23"/>
      <c r="I168" s="22"/>
      <c r="J168" s="23"/>
      <c r="L168" s="11"/>
      <c r="M168" s="11"/>
      <c r="N168" s="47"/>
      <c r="O168" s="47"/>
      <c r="P168" s="11"/>
      <c r="Q168" s="47"/>
      <c r="R168" s="47"/>
      <c r="S168" s="11"/>
      <c r="T168" s="12"/>
      <c r="U168" s="13"/>
    </row>
    <row r="169" spans="1:21">
      <c r="A169" s="24"/>
      <c r="B169" s="25"/>
      <c r="C169" s="25" t="s">
        <v>541</v>
      </c>
      <c r="D169" s="26" t="str">
        <f t="shared" si="2"/>
        <v>0xE0; 0x31</v>
      </c>
      <c r="E169" s="24"/>
      <c r="F169" s="26"/>
      <c r="G169" s="24"/>
      <c r="H169" s="26"/>
      <c r="I169" s="24"/>
      <c r="J169" s="26"/>
      <c r="L169" s="35"/>
      <c r="M169" s="35"/>
      <c r="N169" s="46"/>
      <c r="O169" s="46"/>
      <c r="P169" s="35"/>
      <c r="Q169" s="46"/>
      <c r="R169" s="46"/>
      <c r="S169" s="35"/>
      <c r="T169" s="36"/>
      <c r="U169" s="37"/>
    </row>
    <row r="170" spans="1:21" ht="30">
      <c r="A170" s="22" t="s">
        <v>1055</v>
      </c>
      <c r="B170" s="7" t="s">
        <v>179</v>
      </c>
      <c r="C170" s="7" t="s">
        <v>542</v>
      </c>
      <c r="D170" s="23" t="str">
        <f t="shared" si="2"/>
        <v>0xE0; 0x32</v>
      </c>
      <c r="E170" s="22" t="s">
        <v>485</v>
      </c>
      <c r="F170" s="23" t="s">
        <v>287</v>
      </c>
      <c r="G170" s="22"/>
      <c r="H170" s="23"/>
      <c r="I170" s="22"/>
      <c r="J170" s="23"/>
      <c r="L170" s="11"/>
      <c r="M170" s="11"/>
      <c r="N170" s="47"/>
      <c r="O170" s="47"/>
      <c r="P170" s="11"/>
      <c r="Q170" s="47"/>
      <c r="R170" s="47"/>
      <c r="S170" s="11"/>
      <c r="T170" s="12"/>
      <c r="U170" s="13"/>
    </row>
    <row r="171" spans="1:21">
      <c r="A171" s="24"/>
      <c r="B171" s="25"/>
      <c r="C171" s="25" t="s">
        <v>543</v>
      </c>
      <c r="D171" s="26" t="str">
        <f t="shared" si="2"/>
        <v>0xE0; 0x33</v>
      </c>
      <c r="E171" s="24"/>
      <c r="F171" s="26"/>
      <c r="G171" s="24"/>
      <c r="H171" s="26"/>
      <c r="I171" s="24"/>
      <c r="J171" s="26"/>
      <c r="L171" s="35"/>
      <c r="M171" s="35"/>
      <c r="N171" s="46"/>
      <c r="O171" s="46"/>
      <c r="P171" s="35"/>
      <c r="Q171" s="46"/>
      <c r="R171" s="46"/>
      <c r="S171" s="35"/>
      <c r="T171" s="36"/>
      <c r="U171" s="37"/>
    </row>
    <row r="172" spans="1:21" ht="30">
      <c r="A172" s="22" t="s">
        <v>1056</v>
      </c>
      <c r="B172" s="7" t="s">
        <v>180</v>
      </c>
      <c r="C172" s="7" t="s">
        <v>544</v>
      </c>
      <c r="D172" s="23" t="str">
        <f t="shared" si="2"/>
        <v>0xE0; 0x34</v>
      </c>
      <c r="E172" s="22" t="s">
        <v>486</v>
      </c>
      <c r="F172" s="23" t="s">
        <v>288</v>
      </c>
      <c r="G172" s="22"/>
      <c r="H172" s="23"/>
      <c r="I172" s="22"/>
      <c r="J172" s="23"/>
      <c r="L172" s="11"/>
      <c r="M172" s="11"/>
      <c r="N172" s="47"/>
      <c r="O172" s="47"/>
      <c r="P172" s="11"/>
      <c r="Q172" s="47"/>
      <c r="R172" s="47"/>
      <c r="S172" s="11"/>
      <c r="T172" s="12"/>
      <c r="U172" s="13"/>
    </row>
    <row r="173" spans="1:21">
      <c r="A173" s="24"/>
      <c r="B173" s="25"/>
      <c r="C173" s="25" t="s">
        <v>545</v>
      </c>
      <c r="D173" s="26" t="str">
        <f t="shared" si="2"/>
        <v>0xE0; 0x35</v>
      </c>
      <c r="E173" s="24"/>
      <c r="F173" s="26"/>
      <c r="G173" s="24"/>
      <c r="H173" s="26"/>
      <c r="I173" s="24"/>
      <c r="J173" s="26"/>
      <c r="L173" s="35"/>
      <c r="M173" s="35"/>
      <c r="N173" s="46"/>
      <c r="O173" s="46"/>
      <c r="P173" s="35"/>
      <c r="Q173" s="46"/>
      <c r="R173" s="46"/>
      <c r="S173" s="35"/>
      <c r="T173" s="36"/>
      <c r="U173" s="37"/>
    </row>
    <row r="174" spans="1:21">
      <c r="A174" s="22"/>
      <c r="B174" s="7"/>
      <c r="C174" s="7" t="s">
        <v>546</v>
      </c>
      <c r="D174" s="23" t="str">
        <f t="shared" si="2"/>
        <v>0xE0; 0x36</v>
      </c>
      <c r="E174" s="22"/>
      <c r="F174" s="23"/>
      <c r="G174" s="22"/>
      <c r="H174" s="23"/>
      <c r="I174" s="22"/>
      <c r="J174" s="23"/>
      <c r="L174" s="11"/>
      <c r="M174" s="11"/>
      <c r="N174" s="47"/>
      <c r="O174" s="47"/>
      <c r="P174" s="11"/>
      <c r="Q174" s="47"/>
      <c r="R174" s="47"/>
      <c r="S174" s="11"/>
      <c r="T174" s="12"/>
      <c r="U174" s="13"/>
    </row>
    <row r="175" spans="1:21">
      <c r="A175" s="24" t="s">
        <v>1057</v>
      </c>
      <c r="B175" s="25" t="s">
        <v>181</v>
      </c>
      <c r="C175" s="25" t="s">
        <v>547</v>
      </c>
      <c r="D175" s="26" t="str">
        <f t="shared" si="2"/>
        <v>0xE0; 0x37</v>
      </c>
      <c r="E175" s="24" t="s">
        <v>487</v>
      </c>
      <c r="F175" s="26" t="s">
        <v>289</v>
      </c>
      <c r="G175" s="24"/>
      <c r="H175" s="26"/>
      <c r="I175" s="24"/>
      <c r="J175" s="26"/>
      <c r="L175" s="35"/>
      <c r="M175" s="35"/>
      <c r="N175" s="46"/>
      <c r="O175" s="46"/>
      <c r="P175" s="35"/>
      <c r="Q175" s="46"/>
      <c r="R175" s="46"/>
      <c r="S175" s="35"/>
      <c r="T175" s="36"/>
      <c r="U175" s="37"/>
    </row>
    <row r="176" spans="1:21" ht="30">
      <c r="A176" s="22" t="s">
        <v>1058</v>
      </c>
      <c r="B176" s="7" t="s">
        <v>182</v>
      </c>
      <c r="C176" s="7" t="s">
        <v>548</v>
      </c>
      <c r="D176" s="23" t="str">
        <f t="shared" si="2"/>
        <v>0xE0; 0x38</v>
      </c>
      <c r="E176" s="22" t="s">
        <v>488</v>
      </c>
      <c r="F176" s="23" t="s">
        <v>290</v>
      </c>
      <c r="G176" s="22"/>
      <c r="H176" s="23"/>
      <c r="I176" s="22"/>
      <c r="J176" s="23"/>
      <c r="L176" s="11"/>
      <c r="M176" s="11"/>
      <c r="N176" s="47"/>
      <c r="O176" s="47"/>
      <c r="P176" s="11"/>
      <c r="Q176" s="47"/>
      <c r="R176" s="47"/>
      <c r="S176" s="11"/>
      <c r="T176" s="12"/>
      <c r="U176" s="13"/>
    </row>
    <row r="177" spans="1:21">
      <c r="A177" s="24"/>
      <c r="B177" s="25"/>
      <c r="C177" s="25" t="s">
        <v>549</v>
      </c>
      <c r="D177" s="26" t="str">
        <f t="shared" si="2"/>
        <v>0xE0; 0x39</v>
      </c>
      <c r="E177" s="24"/>
      <c r="F177" s="26"/>
      <c r="G177" s="24"/>
      <c r="H177" s="26"/>
      <c r="I177" s="24"/>
      <c r="J177" s="26"/>
      <c r="L177" s="35"/>
      <c r="M177" s="35"/>
      <c r="N177" s="46"/>
      <c r="O177" s="46"/>
      <c r="P177" s="35"/>
      <c r="Q177" s="46"/>
      <c r="R177" s="46"/>
      <c r="S177" s="35"/>
      <c r="T177" s="36"/>
      <c r="U177" s="37"/>
    </row>
    <row r="178" spans="1:21" ht="30">
      <c r="A178" s="22" t="s">
        <v>1059</v>
      </c>
      <c r="B178" s="7" t="s">
        <v>183</v>
      </c>
      <c r="C178" s="7" t="s">
        <v>550</v>
      </c>
      <c r="D178" s="23" t="str">
        <f t="shared" si="2"/>
        <v>0xE0; 0x3A</v>
      </c>
      <c r="E178" s="22" t="s">
        <v>489</v>
      </c>
      <c r="F178" s="23" t="s">
        <v>291</v>
      </c>
      <c r="G178" s="22"/>
      <c r="H178" s="23"/>
      <c r="I178" s="22"/>
      <c r="J178" s="23"/>
      <c r="L178" s="11"/>
      <c r="M178" s="11"/>
      <c r="N178" s="47"/>
      <c r="O178" s="47"/>
      <c r="P178" s="11"/>
      <c r="Q178" s="47"/>
      <c r="R178" s="47"/>
      <c r="S178" s="11"/>
      <c r="T178" s="12"/>
      <c r="U178" s="13"/>
    </row>
    <row r="179" spans="1:21" ht="30">
      <c r="A179" s="24" t="s">
        <v>1060</v>
      </c>
      <c r="B179" s="25" t="s">
        <v>184</v>
      </c>
      <c r="C179" s="25" t="s">
        <v>551</v>
      </c>
      <c r="D179" s="26" t="str">
        <f t="shared" si="2"/>
        <v>0xE0; 0x3B</v>
      </c>
      <c r="E179" s="24" t="s">
        <v>490</v>
      </c>
      <c r="F179" s="26" t="s">
        <v>292</v>
      </c>
      <c r="G179" s="24"/>
      <c r="H179" s="26"/>
      <c r="I179" s="24"/>
      <c r="J179" s="26"/>
      <c r="L179" s="35"/>
      <c r="M179" s="35"/>
      <c r="N179" s="46"/>
      <c r="O179" s="46"/>
      <c r="P179" s="35"/>
      <c r="Q179" s="46"/>
      <c r="R179" s="46"/>
      <c r="S179" s="35"/>
      <c r="T179" s="36"/>
      <c r="U179" s="37"/>
    </row>
    <row r="180" spans="1:21">
      <c r="A180" s="22"/>
      <c r="B180" s="7"/>
      <c r="C180" s="7" t="s">
        <v>552</v>
      </c>
      <c r="D180" s="23" t="str">
        <f t="shared" si="2"/>
        <v>0xE0; 0x3C</v>
      </c>
      <c r="E180" s="22"/>
      <c r="F180" s="23"/>
      <c r="G180" s="22"/>
      <c r="H180" s="23"/>
      <c r="I180" s="22"/>
      <c r="J180" s="23"/>
      <c r="L180" s="11"/>
      <c r="M180" s="11"/>
      <c r="N180" s="47"/>
      <c r="O180" s="47"/>
      <c r="P180" s="11"/>
      <c r="Q180" s="47"/>
      <c r="R180" s="47"/>
      <c r="S180" s="11"/>
      <c r="T180" s="12"/>
      <c r="U180" s="13"/>
    </row>
    <row r="181" spans="1:21">
      <c r="A181" s="24"/>
      <c r="B181" s="25"/>
      <c r="C181" s="25" t="s">
        <v>553</v>
      </c>
      <c r="D181" s="26" t="str">
        <f t="shared" si="2"/>
        <v>0xE0; 0x3D</v>
      </c>
      <c r="E181" s="24"/>
      <c r="F181" s="26"/>
      <c r="G181" s="24"/>
      <c r="H181" s="26"/>
      <c r="I181" s="24"/>
      <c r="J181" s="26"/>
      <c r="L181" s="35"/>
      <c r="M181" s="35"/>
      <c r="N181" s="46"/>
      <c r="O181" s="46"/>
      <c r="P181" s="35"/>
      <c r="Q181" s="46"/>
      <c r="R181" s="46"/>
      <c r="S181" s="35"/>
      <c r="T181" s="36"/>
      <c r="U181" s="37"/>
    </row>
    <row r="182" spans="1:21">
      <c r="A182" s="22"/>
      <c r="B182" s="7"/>
      <c r="C182" s="7" t="s">
        <v>554</v>
      </c>
      <c r="D182" s="23" t="str">
        <f t="shared" si="2"/>
        <v>0xE0; 0x3E</v>
      </c>
      <c r="E182" s="22"/>
      <c r="F182" s="23"/>
      <c r="G182" s="22"/>
      <c r="H182" s="23"/>
      <c r="I182" s="22"/>
      <c r="J182" s="23"/>
      <c r="L182" s="11"/>
      <c r="M182" s="11"/>
      <c r="N182" s="47"/>
      <c r="O182" s="47"/>
      <c r="P182" s="11"/>
      <c r="Q182" s="47"/>
      <c r="R182" s="47"/>
      <c r="S182" s="11"/>
      <c r="T182" s="12"/>
      <c r="U182" s="13"/>
    </row>
    <row r="183" spans="1:21">
      <c r="A183" s="24" t="s">
        <v>1061</v>
      </c>
      <c r="B183" s="25" t="s">
        <v>185</v>
      </c>
      <c r="C183" s="25" t="s">
        <v>555</v>
      </c>
      <c r="D183" s="26" t="str">
        <f t="shared" si="2"/>
        <v>0xE0; 0x3F</v>
      </c>
      <c r="E183" s="24" t="s">
        <v>491</v>
      </c>
      <c r="F183" s="26" t="s">
        <v>293</v>
      </c>
      <c r="G183" s="24"/>
      <c r="H183" s="26"/>
      <c r="I183" s="24"/>
      <c r="J183" s="26"/>
      <c r="L183" s="35"/>
      <c r="M183" s="35"/>
      <c r="N183" s="46"/>
      <c r="O183" s="46"/>
      <c r="P183" s="35"/>
      <c r="Q183" s="46"/>
      <c r="R183" s="46"/>
      <c r="S183" s="35"/>
      <c r="T183" s="36"/>
      <c r="U183" s="37"/>
    </row>
    <row r="184" spans="1:21" ht="30">
      <c r="A184" s="22" t="s">
        <v>1062</v>
      </c>
      <c r="B184" s="7" t="s">
        <v>186</v>
      </c>
      <c r="C184" s="7" t="s">
        <v>556</v>
      </c>
      <c r="D184" s="23" t="str">
        <f t="shared" si="2"/>
        <v>0xE0; 0x40</v>
      </c>
      <c r="E184" s="22" t="s">
        <v>492</v>
      </c>
      <c r="F184" s="23" t="s">
        <v>294</v>
      </c>
      <c r="G184" s="22"/>
      <c r="H184" s="23"/>
      <c r="I184" s="22"/>
      <c r="J184" s="23"/>
      <c r="L184" s="35"/>
      <c r="M184" s="35"/>
      <c r="N184" s="46"/>
      <c r="O184" s="46"/>
      <c r="P184" s="35"/>
      <c r="Q184" s="46"/>
      <c r="R184" s="46"/>
      <c r="S184" s="35"/>
      <c r="T184" s="36"/>
      <c r="U184" s="37"/>
    </row>
    <row r="185" spans="1:21">
      <c r="A185" s="24"/>
      <c r="B185" s="25"/>
      <c r="C185" s="25" t="s">
        <v>557</v>
      </c>
      <c r="D185" s="26" t="str">
        <f t="shared" si="2"/>
        <v>0xE0; 0x41</v>
      </c>
      <c r="E185" s="24"/>
      <c r="F185" s="26"/>
      <c r="G185" s="24"/>
      <c r="H185" s="26"/>
      <c r="I185" s="24"/>
      <c r="J185" s="26"/>
      <c r="L185" s="35"/>
      <c r="M185" s="35"/>
      <c r="N185" s="46"/>
      <c r="O185" s="46"/>
      <c r="P185" s="35"/>
      <c r="Q185" s="46"/>
      <c r="R185" s="46"/>
      <c r="S185" s="35"/>
      <c r="T185" s="36"/>
      <c r="U185" s="37"/>
    </row>
    <row r="186" spans="1:21">
      <c r="A186" s="22"/>
      <c r="B186" s="7"/>
      <c r="C186" s="7" t="s">
        <v>558</v>
      </c>
      <c r="D186" s="23" t="str">
        <f t="shared" si="2"/>
        <v>0xE0; 0x42</v>
      </c>
      <c r="E186" s="22"/>
      <c r="F186" s="23"/>
      <c r="G186" s="22"/>
      <c r="H186" s="23"/>
      <c r="I186" s="22"/>
      <c r="J186" s="23"/>
      <c r="L186" s="11"/>
      <c r="M186" s="11"/>
      <c r="N186" s="47"/>
      <c r="O186" s="47"/>
      <c r="P186" s="11"/>
      <c r="Q186" s="47"/>
      <c r="R186" s="47"/>
      <c r="S186" s="11"/>
      <c r="T186" s="12"/>
      <c r="U186" s="13"/>
    </row>
    <row r="187" spans="1:21">
      <c r="A187" s="24"/>
      <c r="B187" s="25"/>
      <c r="C187" s="25" t="s">
        <v>559</v>
      </c>
      <c r="D187" s="26" t="str">
        <f t="shared" si="2"/>
        <v>0xE0; 0x43</v>
      </c>
      <c r="E187" s="24"/>
      <c r="F187" s="26"/>
      <c r="G187" s="24"/>
      <c r="H187" s="26"/>
      <c r="I187" s="24"/>
      <c r="J187" s="26"/>
      <c r="L187" s="35"/>
      <c r="M187" s="35"/>
      <c r="N187" s="46"/>
      <c r="O187" s="46"/>
      <c r="P187" s="35"/>
      <c r="Q187" s="46"/>
      <c r="R187" s="46"/>
      <c r="S187" s="35"/>
      <c r="T187" s="36"/>
      <c r="U187" s="37"/>
    </row>
    <row r="188" spans="1:21">
      <c r="A188" s="22"/>
      <c r="B188" s="7"/>
      <c r="C188" s="7" t="s">
        <v>560</v>
      </c>
      <c r="D188" s="23" t="str">
        <f t="shared" si="2"/>
        <v>0xE0; 0x44</v>
      </c>
      <c r="E188" s="22"/>
      <c r="F188" s="23"/>
      <c r="G188" s="22"/>
      <c r="H188" s="23"/>
      <c r="I188" s="22"/>
      <c r="J188" s="23"/>
      <c r="L188" s="11"/>
      <c r="M188" s="11"/>
      <c r="N188" s="47"/>
      <c r="O188" s="47"/>
      <c r="P188" s="11"/>
      <c r="Q188" s="47"/>
      <c r="R188" s="47"/>
      <c r="S188" s="11"/>
      <c r="T188" s="12"/>
      <c r="U188" s="13"/>
    </row>
    <row r="189" spans="1:21">
      <c r="A189" s="24"/>
      <c r="B189" s="25"/>
      <c r="C189" s="25" t="s">
        <v>561</v>
      </c>
      <c r="D189" s="26" t="str">
        <f t="shared" si="2"/>
        <v>0xE0; 0x45</v>
      </c>
      <c r="E189" s="24"/>
      <c r="F189" s="26"/>
      <c r="G189" s="24"/>
      <c r="H189" s="26"/>
      <c r="I189" s="24"/>
      <c r="J189" s="26"/>
      <c r="L189" s="35"/>
      <c r="M189" s="35"/>
      <c r="N189" s="46"/>
      <c r="O189" s="46"/>
      <c r="P189" s="35"/>
      <c r="Q189" s="46"/>
      <c r="R189" s="46"/>
      <c r="S189" s="35"/>
      <c r="T189" s="36"/>
      <c r="U189" s="37"/>
    </row>
    <row r="190" spans="1:21">
      <c r="A190" s="22"/>
      <c r="B190" s="7"/>
      <c r="C190" s="7" t="s">
        <v>562</v>
      </c>
      <c r="D190" s="23" t="str">
        <f t="shared" si="2"/>
        <v>0xE0; 0x46</v>
      </c>
      <c r="E190" s="22"/>
      <c r="F190" s="23"/>
      <c r="G190" s="22"/>
      <c r="H190" s="23"/>
      <c r="I190" s="22"/>
      <c r="J190" s="23"/>
      <c r="L190" s="11"/>
      <c r="M190" s="11"/>
      <c r="N190" s="47"/>
      <c r="O190" s="47"/>
      <c r="P190" s="11"/>
      <c r="Q190" s="47"/>
      <c r="R190" s="47"/>
      <c r="S190" s="11"/>
      <c r="T190" s="12"/>
      <c r="U190" s="13"/>
    </row>
    <row r="191" spans="1:21">
      <c r="A191" s="24"/>
      <c r="B191" s="25"/>
      <c r="C191" s="25" t="s">
        <v>563</v>
      </c>
      <c r="D191" s="26" t="str">
        <f t="shared" si="2"/>
        <v>0xE0; 0x47</v>
      </c>
      <c r="E191" s="24"/>
      <c r="F191" s="26"/>
      <c r="G191" s="24"/>
      <c r="H191" s="26"/>
      <c r="I191" s="24"/>
      <c r="J191" s="26"/>
      <c r="L191" s="35"/>
      <c r="M191" s="35"/>
      <c r="N191" s="46"/>
      <c r="O191" s="46"/>
      <c r="P191" s="35"/>
      <c r="Q191" s="46"/>
      <c r="R191" s="46"/>
      <c r="S191" s="35"/>
      <c r="T191" s="36"/>
      <c r="U191" s="37"/>
    </row>
    <row r="192" spans="1:21" ht="30">
      <c r="A192" s="22" t="s">
        <v>1063</v>
      </c>
      <c r="B192" s="7" t="s">
        <v>187</v>
      </c>
      <c r="C192" s="7" t="s">
        <v>564</v>
      </c>
      <c r="D192" s="23" t="str">
        <f t="shared" si="2"/>
        <v>0xE0; 0x48</v>
      </c>
      <c r="E192" s="22" t="s">
        <v>493</v>
      </c>
      <c r="F192" s="23" t="s">
        <v>295</v>
      </c>
      <c r="G192" s="22"/>
      <c r="H192" s="23"/>
      <c r="I192" s="22"/>
      <c r="J192" s="23"/>
      <c r="L192" s="11"/>
      <c r="M192" s="11"/>
      <c r="N192" s="47"/>
      <c r="O192" s="47"/>
      <c r="P192" s="11"/>
      <c r="Q192" s="47"/>
      <c r="R192" s="47"/>
      <c r="S192" s="11"/>
      <c r="T192" s="12"/>
      <c r="U192" s="13"/>
    </row>
    <row r="193" spans="1:21">
      <c r="A193" s="24"/>
      <c r="B193" s="25"/>
      <c r="C193" s="25" t="s">
        <v>565</v>
      </c>
      <c r="D193" s="26" t="str">
        <f t="shared" si="2"/>
        <v>0xE0; 0x49</v>
      </c>
      <c r="E193" s="24"/>
      <c r="F193" s="26"/>
      <c r="G193" s="24"/>
      <c r="H193" s="26"/>
      <c r="I193" s="24"/>
      <c r="J193" s="26"/>
      <c r="L193" s="35"/>
      <c r="M193" s="35"/>
      <c r="N193" s="46"/>
      <c r="O193" s="46"/>
      <c r="P193" s="35"/>
      <c r="Q193" s="46"/>
      <c r="R193" s="46"/>
      <c r="S193" s="35"/>
      <c r="T193" s="36"/>
      <c r="U193" s="37"/>
    </row>
    <row r="194" spans="1:21">
      <c r="A194" s="22" t="s">
        <v>1064</v>
      </c>
      <c r="B194" s="7" t="s">
        <v>188</v>
      </c>
      <c r="C194" s="7" t="s">
        <v>566</v>
      </c>
      <c r="D194" s="23" t="str">
        <f t="shared" si="2"/>
        <v>0xE0; 0x4A</v>
      </c>
      <c r="E194" s="22" t="s">
        <v>494</v>
      </c>
      <c r="F194" s="23" t="s">
        <v>296</v>
      </c>
      <c r="G194" s="22"/>
      <c r="H194" s="23"/>
      <c r="I194" s="22"/>
      <c r="J194" s="23"/>
      <c r="L194" s="11"/>
      <c r="M194" s="11" t="s">
        <v>1145</v>
      </c>
      <c r="N194" s="47" t="s">
        <v>1209</v>
      </c>
      <c r="O194" s="47" t="s">
        <v>1214</v>
      </c>
      <c r="P194" s="11"/>
      <c r="Q194" s="47"/>
      <c r="R194" s="47"/>
      <c r="S194" s="11"/>
      <c r="T194" s="12"/>
      <c r="U194" s="13"/>
    </row>
    <row r="195" spans="1:21">
      <c r="A195" s="24"/>
      <c r="B195" s="25"/>
      <c r="C195" s="25" t="s">
        <v>567</v>
      </c>
      <c r="D195" s="26" t="str">
        <f t="shared" si="2"/>
        <v>0xE0; 0x4B</v>
      </c>
      <c r="E195" s="24"/>
      <c r="F195" s="26"/>
      <c r="G195" s="24"/>
      <c r="H195" s="26"/>
      <c r="I195" s="24"/>
      <c r="J195" s="26"/>
      <c r="L195" s="35"/>
      <c r="M195" s="35"/>
      <c r="N195" s="46"/>
      <c r="O195" s="46"/>
      <c r="P195" s="35"/>
      <c r="Q195" s="46"/>
      <c r="R195" s="46"/>
      <c r="S195" s="35"/>
      <c r="T195" s="36"/>
      <c r="U195" s="37"/>
    </row>
    <row r="196" spans="1:21">
      <c r="A196" s="22"/>
      <c r="B196" s="7"/>
      <c r="C196" s="7" t="s">
        <v>568</v>
      </c>
      <c r="D196" s="23" t="str">
        <f t="shared" si="2"/>
        <v>0xE0; 0x4C</v>
      </c>
      <c r="E196" s="22"/>
      <c r="F196" s="23"/>
      <c r="G196" s="22"/>
      <c r="H196" s="23"/>
      <c r="I196" s="22"/>
      <c r="J196" s="23"/>
      <c r="L196" s="11"/>
      <c r="M196" s="11"/>
      <c r="N196" s="47"/>
      <c r="O196" s="47"/>
      <c r="P196" s="11"/>
      <c r="Q196" s="47"/>
      <c r="R196" s="47"/>
      <c r="S196" s="11"/>
      <c r="T196" s="12"/>
      <c r="U196" s="13"/>
    </row>
    <row r="197" spans="1:21" ht="30">
      <c r="A197" s="24" t="s">
        <v>1065</v>
      </c>
      <c r="B197" s="25" t="s">
        <v>189</v>
      </c>
      <c r="C197" s="25" t="s">
        <v>569</v>
      </c>
      <c r="D197" s="26" t="str">
        <f t="shared" si="2"/>
        <v>0xE0; 0x4D</v>
      </c>
      <c r="E197" s="24" t="s">
        <v>495</v>
      </c>
      <c r="F197" s="26" t="s">
        <v>297</v>
      </c>
      <c r="G197" s="24"/>
      <c r="H197" s="26"/>
      <c r="I197" s="24"/>
      <c r="J197" s="26"/>
      <c r="L197" s="35"/>
      <c r="M197" s="35"/>
      <c r="N197" s="46"/>
      <c r="O197" s="46"/>
      <c r="P197" s="35"/>
      <c r="Q197" s="46"/>
      <c r="R197" s="46"/>
      <c r="S197" s="35"/>
      <c r="T197" s="36"/>
      <c r="U197" s="37"/>
    </row>
    <row r="198" spans="1:21">
      <c r="A198" s="22"/>
      <c r="B198" s="7"/>
      <c r="C198" s="7" t="s">
        <v>570</v>
      </c>
      <c r="D198" s="23" t="str">
        <f t="shared" si="2"/>
        <v>0xE0; 0x4E</v>
      </c>
      <c r="E198" s="22"/>
      <c r="F198" s="23"/>
      <c r="G198" s="22"/>
      <c r="H198" s="23"/>
      <c r="I198" s="22"/>
      <c r="J198" s="23"/>
      <c r="L198" s="11"/>
      <c r="M198" s="11"/>
      <c r="N198" s="47"/>
      <c r="O198" s="47"/>
      <c r="P198" s="11"/>
      <c r="Q198" s="47"/>
      <c r="R198" s="47"/>
      <c r="S198" s="11"/>
      <c r="T198" s="12"/>
      <c r="U198" s="13"/>
    </row>
    <row r="199" spans="1:21">
      <c r="A199" s="24"/>
      <c r="B199" s="25"/>
      <c r="C199" s="25" t="s">
        <v>571</v>
      </c>
      <c r="D199" s="26" t="str">
        <f t="shared" si="2"/>
        <v>0xE0; 0x4F</v>
      </c>
      <c r="E199" s="24"/>
      <c r="F199" s="26"/>
      <c r="G199" s="24"/>
      <c r="H199" s="26"/>
      <c r="I199" s="24"/>
      <c r="J199" s="26"/>
      <c r="L199" s="35"/>
      <c r="M199" s="35"/>
      <c r="N199" s="46"/>
      <c r="O199" s="46"/>
      <c r="P199" s="35"/>
      <c r="Q199" s="46"/>
      <c r="R199" s="46"/>
      <c r="S199" s="35"/>
      <c r="T199" s="36"/>
      <c r="U199" s="37"/>
    </row>
    <row r="200" spans="1:21" ht="30">
      <c r="A200" s="22" t="s">
        <v>1066</v>
      </c>
      <c r="B200" s="7" t="s">
        <v>190</v>
      </c>
      <c r="C200" s="7" t="s">
        <v>572</v>
      </c>
      <c r="D200" s="23" t="str">
        <f t="shared" si="2"/>
        <v>0xE0; 0x50</v>
      </c>
      <c r="E200" s="22" t="s">
        <v>496</v>
      </c>
      <c r="F200" s="23" t="s">
        <v>298</v>
      </c>
      <c r="G200" s="22"/>
      <c r="H200" s="23"/>
      <c r="I200" s="22"/>
      <c r="J200" s="23"/>
      <c r="L200" s="11"/>
      <c r="M200" s="11"/>
      <c r="N200" s="47"/>
      <c r="O200" s="47"/>
      <c r="P200" s="11"/>
      <c r="Q200" s="47"/>
      <c r="R200" s="47"/>
      <c r="S200" s="11"/>
      <c r="T200" s="12"/>
      <c r="U200" s="13"/>
    </row>
    <row r="201" spans="1:21">
      <c r="A201" s="24"/>
      <c r="B201" s="25"/>
      <c r="C201" s="25" t="s">
        <v>573</v>
      </c>
      <c r="D201" s="26" t="str">
        <f t="shared" ref="D201:D247" si="3">"0x"&amp;DEC2HEX(LEFT(C201,3),2)&amp;"; 0x"&amp;DEC2HEX(RIGHT(C201,3),2)</f>
        <v>0xE0; 0x51</v>
      </c>
      <c r="E201" s="24"/>
      <c r="F201" s="26"/>
      <c r="G201" s="24"/>
      <c r="H201" s="26"/>
      <c r="I201" s="24"/>
      <c r="J201" s="26"/>
      <c r="L201" s="35"/>
      <c r="M201" s="35"/>
      <c r="N201" s="46"/>
      <c r="O201" s="46"/>
      <c r="P201" s="35"/>
      <c r="Q201" s="46"/>
      <c r="R201" s="46"/>
      <c r="S201" s="35"/>
      <c r="T201" s="36"/>
      <c r="U201" s="37"/>
    </row>
    <row r="202" spans="1:21">
      <c r="A202" s="22"/>
      <c r="B202" s="7"/>
      <c r="C202" s="7" t="s">
        <v>574</v>
      </c>
      <c r="D202" s="23" t="str">
        <f t="shared" si="3"/>
        <v>0xE0; 0x52</v>
      </c>
      <c r="E202" s="22"/>
      <c r="F202" s="23"/>
      <c r="G202" s="22"/>
      <c r="H202" s="23"/>
      <c r="I202" s="22"/>
      <c r="J202" s="23"/>
      <c r="L202" s="11"/>
      <c r="M202" s="11"/>
      <c r="N202" s="47"/>
      <c r="O202" s="47"/>
      <c r="P202" s="11"/>
      <c r="Q202" s="47"/>
      <c r="R202" s="47"/>
      <c r="S202" s="11"/>
      <c r="T202" s="12"/>
      <c r="U202" s="13"/>
    </row>
    <row r="203" spans="1:21">
      <c r="A203" s="24"/>
      <c r="B203" s="25"/>
      <c r="C203" s="25" t="s">
        <v>575</v>
      </c>
      <c r="D203" s="26" t="str">
        <f t="shared" si="3"/>
        <v>0xE0; 0x53</v>
      </c>
      <c r="E203" s="24"/>
      <c r="F203" s="26"/>
      <c r="G203" s="24"/>
      <c r="H203" s="26"/>
      <c r="I203" s="24"/>
      <c r="J203" s="26"/>
      <c r="L203" s="35"/>
      <c r="M203" s="35"/>
      <c r="N203" s="46"/>
      <c r="O203" s="46"/>
      <c r="P203" s="35"/>
      <c r="Q203" s="46"/>
      <c r="R203" s="46"/>
      <c r="S203" s="35"/>
      <c r="T203" s="36"/>
      <c r="U203" s="37"/>
    </row>
    <row r="204" spans="1:21">
      <c r="A204" s="22"/>
      <c r="B204" s="7"/>
      <c r="C204" s="7" t="s">
        <v>576</v>
      </c>
      <c r="D204" s="23" t="str">
        <f t="shared" si="3"/>
        <v>0xE0; 0x54</v>
      </c>
      <c r="E204" s="22"/>
      <c r="F204" s="23"/>
      <c r="G204" s="22"/>
      <c r="H204" s="23"/>
      <c r="I204" s="22"/>
      <c r="J204" s="23"/>
      <c r="L204" s="11"/>
      <c r="M204" s="11"/>
      <c r="N204" s="47"/>
      <c r="O204" s="47"/>
      <c r="P204" s="11"/>
      <c r="Q204" s="47"/>
      <c r="R204" s="47"/>
      <c r="S204" s="11"/>
      <c r="T204" s="12"/>
      <c r="U204" s="13"/>
    </row>
    <row r="205" spans="1:21">
      <c r="A205" s="24"/>
      <c r="B205" s="25"/>
      <c r="C205" s="25" t="s">
        <v>577</v>
      </c>
      <c r="D205" s="26" t="str">
        <f t="shared" si="3"/>
        <v>0xE0; 0x55</v>
      </c>
      <c r="E205" s="24"/>
      <c r="F205" s="26"/>
      <c r="G205" s="24"/>
      <c r="H205" s="26"/>
      <c r="I205" s="24"/>
      <c r="J205" s="26"/>
      <c r="L205" s="35"/>
      <c r="M205" s="35"/>
      <c r="N205" s="46"/>
      <c r="O205" s="46"/>
      <c r="P205" s="35"/>
      <c r="Q205" s="46"/>
      <c r="R205" s="46"/>
      <c r="S205" s="35"/>
      <c r="T205" s="36"/>
      <c r="U205" s="37"/>
    </row>
    <row r="206" spans="1:21">
      <c r="A206" s="22"/>
      <c r="B206" s="7"/>
      <c r="C206" s="7" t="s">
        <v>578</v>
      </c>
      <c r="D206" s="23" t="str">
        <f t="shared" si="3"/>
        <v>0xE0; 0x56</v>
      </c>
      <c r="E206" s="22"/>
      <c r="F206" s="23"/>
      <c r="G206" s="22"/>
      <c r="H206" s="23"/>
      <c r="I206" s="22"/>
      <c r="J206" s="23"/>
      <c r="L206" s="11"/>
      <c r="M206" s="11"/>
      <c r="N206" s="47"/>
      <c r="O206" s="47"/>
      <c r="P206" s="11"/>
      <c r="Q206" s="47"/>
      <c r="R206" s="47"/>
      <c r="S206" s="11"/>
      <c r="T206" s="12"/>
      <c r="U206" s="13"/>
    </row>
    <row r="207" spans="1:21">
      <c r="A207" s="24"/>
      <c r="B207" s="25"/>
      <c r="C207" s="25" t="s">
        <v>579</v>
      </c>
      <c r="D207" s="26" t="str">
        <f t="shared" si="3"/>
        <v>0xE0; 0x57</v>
      </c>
      <c r="E207" s="24"/>
      <c r="F207" s="26"/>
      <c r="G207" s="24"/>
      <c r="H207" s="26"/>
      <c r="I207" s="24"/>
      <c r="J207" s="26"/>
      <c r="L207" s="35"/>
      <c r="M207" s="35"/>
      <c r="N207" s="46"/>
      <c r="O207" s="46"/>
      <c r="P207" s="35"/>
      <c r="Q207" s="46"/>
      <c r="R207" s="46"/>
      <c r="S207" s="35"/>
      <c r="T207" s="36"/>
      <c r="U207" s="37"/>
    </row>
    <row r="208" spans="1:21">
      <c r="A208" s="22"/>
      <c r="B208" s="7"/>
      <c r="C208" s="7" t="s">
        <v>580</v>
      </c>
      <c r="D208" s="23" t="str">
        <f t="shared" si="3"/>
        <v>0xE0; 0x58</v>
      </c>
      <c r="E208" s="22"/>
      <c r="F208" s="23"/>
      <c r="G208" s="22"/>
      <c r="H208" s="23"/>
      <c r="I208" s="22"/>
      <c r="J208" s="23"/>
      <c r="L208" s="11"/>
      <c r="M208" s="11"/>
      <c r="N208" s="47"/>
      <c r="O208" s="47"/>
      <c r="P208" s="11"/>
      <c r="Q208" s="47"/>
      <c r="R208" s="47"/>
      <c r="S208" s="11"/>
      <c r="T208" s="12"/>
      <c r="U208" s="13"/>
    </row>
    <row r="209" spans="1:21">
      <c r="A209" s="24"/>
      <c r="B209" s="25"/>
      <c r="C209" s="25" t="s">
        <v>581</v>
      </c>
      <c r="D209" s="26" t="str">
        <f t="shared" si="3"/>
        <v>0xE0; 0x59</v>
      </c>
      <c r="E209" s="24"/>
      <c r="F209" s="26"/>
      <c r="G209" s="24"/>
      <c r="H209" s="26"/>
      <c r="I209" s="24"/>
      <c r="J209" s="26"/>
      <c r="L209" s="35"/>
      <c r="M209" s="35"/>
      <c r="N209" s="46"/>
      <c r="O209" s="46"/>
      <c r="P209" s="35"/>
      <c r="Q209" s="46"/>
      <c r="R209" s="46"/>
      <c r="S209" s="35"/>
      <c r="T209" s="36"/>
      <c r="U209" s="37"/>
    </row>
    <row r="210" spans="1:21">
      <c r="A210" s="22" t="s">
        <v>1067</v>
      </c>
      <c r="B210" s="7" t="s">
        <v>191</v>
      </c>
      <c r="C210" s="7" t="s">
        <v>582</v>
      </c>
      <c r="D210" s="23" t="str">
        <f t="shared" si="3"/>
        <v>0xE0; 0x5A</v>
      </c>
      <c r="E210" s="22" t="s">
        <v>497</v>
      </c>
      <c r="F210" s="23" t="s">
        <v>299</v>
      </c>
      <c r="G210" s="22"/>
      <c r="H210" s="23"/>
      <c r="I210" s="22"/>
      <c r="J210" s="23"/>
      <c r="L210" s="11"/>
      <c r="M210" s="11" t="s">
        <v>366</v>
      </c>
      <c r="N210" s="47">
        <v>7</v>
      </c>
      <c r="O210" s="47">
        <v>7</v>
      </c>
      <c r="P210" s="11"/>
      <c r="Q210" s="47"/>
      <c r="R210" s="47"/>
      <c r="S210" s="11"/>
      <c r="T210" s="12"/>
      <c r="U210" s="13"/>
    </row>
    <row r="211" spans="1:21">
      <c r="A211" s="24"/>
      <c r="B211" s="25"/>
      <c r="C211" s="25" t="s">
        <v>583</v>
      </c>
      <c r="D211" s="26" t="str">
        <f t="shared" si="3"/>
        <v>0xE0; 0x5B</v>
      </c>
      <c r="E211" s="24"/>
      <c r="F211" s="26"/>
      <c r="G211" s="24"/>
      <c r="H211" s="26"/>
      <c r="I211" s="24"/>
      <c r="J211" s="26"/>
      <c r="L211" s="35"/>
      <c r="M211" s="35"/>
      <c r="N211" s="46"/>
      <c r="O211" s="46"/>
      <c r="P211" s="35"/>
      <c r="Q211" s="46"/>
      <c r="R211" s="46"/>
      <c r="S211" s="35"/>
      <c r="T211" s="36"/>
      <c r="U211" s="37"/>
    </row>
    <row r="212" spans="1:21">
      <c r="A212" s="22"/>
      <c r="B212" s="7"/>
      <c r="C212" s="7" t="s">
        <v>584</v>
      </c>
      <c r="D212" s="23" t="str">
        <f t="shared" si="3"/>
        <v>0xE0; 0x5C</v>
      </c>
      <c r="E212" s="22"/>
      <c r="F212" s="23"/>
      <c r="G212" s="22"/>
      <c r="H212" s="23"/>
      <c r="I212" s="22"/>
      <c r="J212" s="23"/>
      <c r="L212" s="11"/>
      <c r="M212" s="11"/>
      <c r="N212" s="47"/>
      <c r="O212" s="47"/>
      <c r="P212" s="11"/>
      <c r="Q212" s="47"/>
      <c r="R212" s="47"/>
      <c r="S212" s="11"/>
      <c r="T212" s="12"/>
      <c r="U212" s="13"/>
    </row>
    <row r="213" spans="1:21">
      <c r="A213" s="24"/>
      <c r="B213" s="25"/>
      <c r="C213" s="25" t="s">
        <v>585</v>
      </c>
      <c r="D213" s="26" t="str">
        <f t="shared" si="3"/>
        <v>0xE0; 0x5D</v>
      </c>
      <c r="E213" s="24"/>
      <c r="F213" s="26"/>
      <c r="G213" s="24"/>
      <c r="H213" s="26"/>
      <c r="I213" s="24"/>
      <c r="J213" s="26"/>
      <c r="L213" s="35"/>
      <c r="M213" s="35"/>
      <c r="N213" s="46"/>
      <c r="O213" s="46"/>
      <c r="P213" s="35"/>
      <c r="Q213" s="46"/>
      <c r="R213" s="46"/>
      <c r="S213" s="35"/>
      <c r="T213" s="36"/>
      <c r="U213" s="37"/>
    </row>
    <row r="214" spans="1:21">
      <c r="A214" s="22" t="s">
        <v>1068</v>
      </c>
      <c r="B214" s="7" t="s">
        <v>192</v>
      </c>
      <c r="C214" s="7" t="s">
        <v>586</v>
      </c>
      <c r="D214" s="23" t="str">
        <f t="shared" si="3"/>
        <v>0xE0; 0x5E</v>
      </c>
      <c r="E214" s="22" t="s">
        <v>498</v>
      </c>
      <c r="F214" s="23" t="s">
        <v>300</v>
      </c>
      <c r="G214" s="22"/>
      <c r="H214" s="23"/>
      <c r="I214" s="22"/>
      <c r="J214" s="23"/>
      <c r="L214" s="11"/>
      <c r="M214" s="11"/>
      <c r="N214" s="47"/>
      <c r="O214" s="47"/>
      <c r="P214" s="11"/>
      <c r="Q214" s="47"/>
      <c r="R214" s="47"/>
      <c r="S214" s="11"/>
      <c r="T214" s="12"/>
      <c r="U214" s="13"/>
    </row>
    <row r="215" spans="1:21">
      <c r="A215" s="24"/>
      <c r="B215" s="25"/>
      <c r="C215" s="25" t="s">
        <v>587</v>
      </c>
      <c r="D215" s="26" t="str">
        <f t="shared" si="3"/>
        <v>0xE0; 0x5F</v>
      </c>
      <c r="E215" s="24"/>
      <c r="F215" s="26"/>
      <c r="G215" s="24"/>
      <c r="H215" s="26"/>
      <c r="I215" s="24"/>
      <c r="J215" s="26"/>
      <c r="L215" s="35"/>
      <c r="M215" s="35"/>
      <c r="N215" s="46"/>
      <c r="O215" s="46"/>
      <c r="P215" s="35"/>
      <c r="Q215" s="46"/>
      <c r="R215" s="46"/>
      <c r="S215" s="35"/>
      <c r="T215" s="36"/>
      <c r="U215" s="37"/>
    </row>
    <row r="216" spans="1:21">
      <c r="A216" s="22"/>
      <c r="B216" s="7"/>
      <c r="C216" s="7" t="s">
        <v>588</v>
      </c>
      <c r="D216" s="23" t="str">
        <f t="shared" si="3"/>
        <v>0xE0; 0x60</v>
      </c>
      <c r="E216" s="22"/>
      <c r="F216" s="23"/>
      <c r="G216" s="22"/>
      <c r="H216" s="23"/>
      <c r="I216" s="22"/>
      <c r="J216" s="23"/>
      <c r="L216" s="35"/>
      <c r="M216" s="35"/>
      <c r="N216" s="46"/>
      <c r="O216" s="46"/>
      <c r="P216" s="35"/>
      <c r="Q216" s="46"/>
      <c r="R216" s="46"/>
      <c r="S216" s="35"/>
      <c r="T216" s="36"/>
      <c r="U216" s="37"/>
    </row>
    <row r="217" spans="1:21">
      <c r="A217" s="24"/>
      <c r="B217" s="25"/>
      <c r="C217" s="25" t="s">
        <v>589</v>
      </c>
      <c r="D217" s="26" t="str">
        <f t="shared" si="3"/>
        <v>0xE0; 0x61</v>
      </c>
      <c r="E217" s="24"/>
      <c r="F217" s="26"/>
      <c r="G217" s="24"/>
      <c r="H217" s="26"/>
      <c r="I217" s="24"/>
      <c r="J217" s="26"/>
      <c r="L217" s="35"/>
      <c r="M217" s="35"/>
      <c r="N217" s="46"/>
      <c r="O217" s="46"/>
      <c r="P217" s="35"/>
      <c r="Q217" s="46"/>
      <c r="R217" s="46"/>
      <c r="S217" s="35"/>
      <c r="T217" s="36"/>
      <c r="U217" s="37"/>
    </row>
    <row r="218" spans="1:21">
      <c r="A218" s="22"/>
      <c r="B218" s="7"/>
      <c r="C218" s="7" t="s">
        <v>590</v>
      </c>
      <c r="D218" s="23" t="str">
        <f t="shared" si="3"/>
        <v>0xE0; 0x62</v>
      </c>
      <c r="E218" s="22"/>
      <c r="F218" s="23"/>
      <c r="G218" s="22"/>
      <c r="H218" s="23"/>
      <c r="I218" s="22"/>
      <c r="J218" s="23"/>
      <c r="L218" s="11"/>
      <c r="M218" s="11"/>
      <c r="N218" s="47"/>
      <c r="O218" s="47"/>
      <c r="P218" s="11"/>
      <c r="Q218" s="47"/>
      <c r="R218" s="47"/>
      <c r="S218" s="11"/>
      <c r="T218" s="12"/>
      <c r="U218" s="13"/>
    </row>
    <row r="219" spans="1:21">
      <c r="A219" s="24"/>
      <c r="B219" s="25"/>
      <c r="C219" s="25" t="s">
        <v>591</v>
      </c>
      <c r="D219" s="26" t="str">
        <f t="shared" si="3"/>
        <v>0xE0; 0x63</v>
      </c>
      <c r="E219" s="24"/>
      <c r="F219" s="26"/>
      <c r="G219" s="24"/>
      <c r="H219" s="26"/>
      <c r="I219" s="24"/>
      <c r="J219" s="26"/>
      <c r="L219" s="35"/>
      <c r="M219" s="35"/>
      <c r="N219" s="46"/>
      <c r="O219" s="46"/>
      <c r="P219" s="35"/>
      <c r="Q219" s="46"/>
      <c r="R219" s="46"/>
      <c r="S219" s="35"/>
      <c r="T219" s="36"/>
      <c r="U219" s="37"/>
    </row>
    <row r="220" spans="1:21">
      <c r="A220" s="22"/>
      <c r="B220" s="7"/>
      <c r="C220" s="7" t="s">
        <v>592</v>
      </c>
      <c r="D220" s="23" t="str">
        <f t="shared" si="3"/>
        <v>0xE0; 0x64</v>
      </c>
      <c r="E220" s="22"/>
      <c r="F220" s="23"/>
      <c r="G220" s="22"/>
      <c r="H220" s="23"/>
      <c r="I220" s="22"/>
      <c r="J220" s="23"/>
      <c r="L220" s="11"/>
      <c r="M220" s="11"/>
      <c r="N220" s="47"/>
      <c r="O220" s="47"/>
      <c r="P220" s="11"/>
      <c r="Q220" s="47"/>
      <c r="R220" s="47"/>
      <c r="S220" s="11"/>
      <c r="T220" s="12"/>
      <c r="U220" s="13"/>
    </row>
    <row r="221" spans="1:21">
      <c r="A221" s="24"/>
      <c r="B221" s="25"/>
      <c r="C221" s="25" t="s">
        <v>593</v>
      </c>
      <c r="D221" s="26" t="str">
        <f t="shared" si="3"/>
        <v>0xE0; 0x65</v>
      </c>
      <c r="E221" s="24"/>
      <c r="F221" s="26"/>
      <c r="G221" s="24"/>
      <c r="H221" s="26"/>
      <c r="I221" s="24"/>
      <c r="J221" s="26"/>
      <c r="L221" s="35"/>
      <c r="M221" s="35"/>
      <c r="N221" s="46"/>
      <c r="O221" s="46"/>
      <c r="P221" s="35"/>
      <c r="Q221" s="46"/>
      <c r="R221" s="46"/>
      <c r="S221" s="35"/>
      <c r="T221" s="36"/>
      <c r="U221" s="37"/>
    </row>
    <row r="222" spans="1:21">
      <c r="A222" s="22"/>
      <c r="B222" s="7"/>
      <c r="C222" s="7" t="s">
        <v>594</v>
      </c>
      <c r="D222" s="23" t="str">
        <f t="shared" si="3"/>
        <v>0xE0; 0x66</v>
      </c>
      <c r="E222" s="22"/>
      <c r="F222" s="23"/>
      <c r="G222" s="22"/>
      <c r="H222" s="23"/>
      <c r="I222" s="22"/>
      <c r="J222" s="23"/>
      <c r="L222" s="11"/>
      <c r="M222" s="11"/>
      <c r="N222" s="47"/>
      <c r="O222" s="47"/>
      <c r="P222" s="11"/>
      <c r="Q222" s="47"/>
      <c r="R222" s="47"/>
      <c r="S222" s="11"/>
      <c r="T222" s="12"/>
      <c r="U222" s="13"/>
    </row>
    <row r="223" spans="1:21">
      <c r="A223" s="24"/>
      <c r="B223" s="25"/>
      <c r="C223" s="25" t="s">
        <v>595</v>
      </c>
      <c r="D223" s="26" t="str">
        <f t="shared" si="3"/>
        <v>0xE0; 0x67</v>
      </c>
      <c r="E223" s="24"/>
      <c r="F223" s="26"/>
      <c r="G223" s="24"/>
      <c r="H223" s="26"/>
      <c r="I223" s="24"/>
      <c r="J223" s="26"/>
      <c r="L223" s="35"/>
      <c r="M223" s="35"/>
      <c r="N223" s="46"/>
      <c r="O223" s="46"/>
      <c r="P223" s="35"/>
      <c r="Q223" s="46"/>
      <c r="R223" s="46"/>
      <c r="S223" s="35"/>
      <c r="T223" s="36"/>
      <c r="U223" s="37"/>
    </row>
    <row r="224" spans="1:21">
      <c r="A224" s="22"/>
      <c r="B224" s="7"/>
      <c r="C224" s="7" t="s">
        <v>596</v>
      </c>
      <c r="D224" s="23" t="str">
        <f t="shared" si="3"/>
        <v>0xE0; 0x68</v>
      </c>
      <c r="E224" s="22"/>
      <c r="F224" s="23"/>
      <c r="G224" s="22"/>
      <c r="H224" s="23"/>
      <c r="I224" s="22"/>
      <c r="J224" s="23"/>
      <c r="L224" s="11"/>
      <c r="M224" s="11"/>
      <c r="N224" s="47"/>
      <c r="O224" s="47"/>
      <c r="P224" s="11"/>
      <c r="Q224" s="47"/>
      <c r="R224" s="47"/>
      <c r="S224" s="11"/>
      <c r="T224" s="12"/>
      <c r="U224" s="13"/>
    </row>
    <row r="225" spans="1:21">
      <c r="A225" s="24" t="s">
        <v>1069</v>
      </c>
      <c r="B225" s="25" t="s">
        <v>1090</v>
      </c>
      <c r="C225" s="25" t="s">
        <v>597</v>
      </c>
      <c r="D225" s="26" t="str">
        <f t="shared" si="3"/>
        <v>0xE0; 0x69</v>
      </c>
      <c r="E225" s="24" t="s">
        <v>499</v>
      </c>
      <c r="F225" s="26" t="s">
        <v>301</v>
      </c>
      <c r="G225" s="24"/>
      <c r="H225" s="26"/>
      <c r="I225" s="24"/>
      <c r="J225" s="26"/>
      <c r="L225" s="35"/>
      <c r="M225" s="35"/>
      <c r="N225" s="46"/>
      <c r="O225" s="46"/>
      <c r="P225" s="35"/>
      <c r="Q225" s="46"/>
      <c r="R225" s="46"/>
      <c r="S225" s="35"/>
      <c r="T225" s="36"/>
      <c r="U225" s="37"/>
    </row>
    <row r="226" spans="1:21">
      <c r="A226" s="22"/>
      <c r="B226" s="7"/>
      <c r="C226" s="7" t="s">
        <v>598</v>
      </c>
      <c r="D226" s="23" t="str">
        <f t="shared" si="3"/>
        <v>0xE0; 0x6A</v>
      </c>
      <c r="E226" s="22"/>
      <c r="F226" s="23"/>
      <c r="G226" s="22"/>
      <c r="H226" s="23"/>
      <c r="I226" s="22"/>
      <c r="J226" s="23"/>
      <c r="L226" s="11"/>
      <c r="M226" s="11"/>
      <c r="N226" s="47"/>
      <c r="O226" s="47"/>
      <c r="P226" s="11"/>
      <c r="Q226" s="47"/>
      <c r="R226" s="47"/>
      <c r="S226" s="11"/>
      <c r="T226" s="12"/>
      <c r="U226" s="13"/>
    </row>
    <row r="227" spans="1:21">
      <c r="A227" s="24" t="s">
        <v>1070</v>
      </c>
      <c r="B227" s="25" t="s">
        <v>1091</v>
      </c>
      <c r="C227" s="25" t="s">
        <v>599</v>
      </c>
      <c r="D227" s="26" t="str">
        <f t="shared" si="3"/>
        <v>0xE0; 0x6B</v>
      </c>
      <c r="E227" s="24" t="s">
        <v>500</v>
      </c>
      <c r="F227" s="26" t="s">
        <v>302</v>
      </c>
      <c r="G227" s="24"/>
      <c r="H227" s="26"/>
      <c r="I227" s="24"/>
      <c r="J227" s="26"/>
      <c r="L227" s="35"/>
      <c r="M227" s="35" t="s">
        <v>359</v>
      </c>
      <c r="N227" s="46">
        <v>4</v>
      </c>
      <c r="O227" s="46" t="s">
        <v>964</v>
      </c>
      <c r="P227" s="35"/>
      <c r="Q227" s="46"/>
      <c r="R227" s="46"/>
      <c r="S227" s="35"/>
      <c r="T227" s="36"/>
      <c r="U227" s="37"/>
    </row>
    <row r="228" spans="1:21">
      <c r="A228" s="22" t="s">
        <v>1071</v>
      </c>
      <c r="B228" s="7" t="s">
        <v>1092</v>
      </c>
      <c r="C228" s="7" t="s">
        <v>600</v>
      </c>
      <c r="D228" s="23" t="str">
        <f t="shared" si="3"/>
        <v>0xE0; 0x6C</v>
      </c>
      <c r="E228" s="22" t="s">
        <v>501</v>
      </c>
      <c r="F228" s="23" t="s">
        <v>303</v>
      </c>
      <c r="G228" s="22"/>
      <c r="H228" s="23"/>
      <c r="I228" s="22"/>
      <c r="J228" s="23"/>
      <c r="L228" s="11"/>
      <c r="M228" s="11" t="s">
        <v>383</v>
      </c>
      <c r="N228" s="47">
        <v>1</v>
      </c>
      <c r="O228" s="47" t="s">
        <v>964</v>
      </c>
      <c r="P228" s="11"/>
      <c r="Q228" s="47"/>
      <c r="R228" s="47"/>
      <c r="S228" s="11"/>
      <c r="T228" s="12"/>
      <c r="U228" s="13"/>
    </row>
    <row r="229" spans="1:21">
      <c r="A229" s="24"/>
      <c r="B229" s="25"/>
      <c r="C229" s="25" t="s">
        <v>601</v>
      </c>
      <c r="D229" s="26" t="str">
        <f t="shared" si="3"/>
        <v>0xE0; 0x6D</v>
      </c>
      <c r="E229" s="24"/>
      <c r="F229" s="26"/>
      <c r="G229" s="24"/>
      <c r="H229" s="26"/>
      <c r="I229" s="24"/>
      <c r="J229" s="26"/>
      <c r="L229" s="35"/>
      <c r="M229" s="35"/>
      <c r="N229" s="46"/>
      <c r="O229" s="46"/>
      <c r="P229" s="35"/>
      <c r="Q229" s="46"/>
      <c r="R229" s="46"/>
      <c r="S229" s="35"/>
      <c r="T229" s="36"/>
      <c r="U229" s="37"/>
    </row>
    <row r="230" spans="1:21">
      <c r="A230" s="22"/>
      <c r="B230" s="7"/>
      <c r="C230" s="7" t="s">
        <v>602</v>
      </c>
      <c r="D230" s="23" t="str">
        <f t="shared" si="3"/>
        <v>0xE0; 0x6E</v>
      </c>
      <c r="E230" s="22"/>
      <c r="F230" s="23"/>
      <c r="G230" s="22"/>
      <c r="H230" s="23"/>
      <c r="I230" s="22"/>
      <c r="J230" s="23"/>
      <c r="L230" s="11"/>
      <c r="M230" s="11"/>
      <c r="N230" s="47"/>
      <c r="O230" s="47"/>
      <c r="P230" s="11"/>
      <c r="Q230" s="47"/>
      <c r="R230" s="47"/>
      <c r="S230" s="11"/>
      <c r="T230" s="12"/>
      <c r="U230" s="13"/>
    </row>
    <row r="231" spans="1:21">
      <c r="A231" s="24"/>
      <c r="B231" s="25"/>
      <c r="C231" s="25" t="s">
        <v>603</v>
      </c>
      <c r="D231" s="26" t="str">
        <f t="shared" si="3"/>
        <v>0xE0; 0x6F</v>
      </c>
      <c r="E231" s="24"/>
      <c r="F231" s="26"/>
      <c r="G231" s="24"/>
      <c r="H231" s="26"/>
      <c r="I231" s="24"/>
      <c r="J231" s="26"/>
      <c r="L231" s="35"/>
      <c r="M231" s="35"/>
      <c r="N231" s="46"/>
      <c r="O231" s="46"/>
      <c r="P231" s="35"/>
      <c r="Q231" s="46"/>
      <c r="R231" s="46"/>
      <c r="S231" s="35"/>
      <c r="T231" s="36"/>
      <c r="U231" s="37"/>
    </row>
    <row r="232" spans="1:21">
      <c r="A232" s="22" t="s">
        <v>1072</v>
      </c>
      <c r="B232" s="7" t="s">
        <v>1093</v>
      </c>
      <c r="C232" s="7" t="s">
        <v>604</v>
      </c>
      <c r="D232" s="23" t="str">
        <f t="shared" si="3"/>
        <v>0xE0; 0x70</v>
      </c>
      <c r="E232" s="22" t="s">
        <v>502</v>
      </c>
      <c r="F232" s="23" t="s">
        <v>304</v>
      </c>
      <c r="G232" s="22"/>
      <c r="H232" s="23"/>
      <c r="I232" s="22"/>
      <c r="J232" s="23"/>
      <c r="L232" s="11"/>
      <c r="M232" s="11" t="s">
        <v>371</v>
      </c>
      <c r="N232" s="47">
        <v>2</v>
      </c>
      <c r="O232" s="47" t="s">
        <v>964</v>
      </c>
      <c r="P232" s="11"/>
      <c r="Q232" s="47"/>
      <c r="R232" s="47"/>
      <c r="S232" s="11"/>
      <c r="T232" s="12"/>
      <c r="U232" s="13"/>
    </row>
    <row r="233" spans="1:21">
      <c r="A233" s="24" t="s">
        <v>1073</v>
      </c>
      <c r="B233" s="25" t="s">
        <v>1094</v>
      </c>
      <c r="C233" s="25" t="s">
        <v>605</v>
      </c>
      <c r="D233" s="26" t="str">
        <f t="shared" si="3"/>
        <v>0xE0; 0x71</v>
      </c>
      <c r="E233" s="24" t="s">
        <v>503</v>
      </c>
      <c r="F233" s="26" t="s">
        <v>305</v>
      </c>
      <c r="G233" s="24"/>
      <c r="H233" s="26"/>
      <c r="I233" s="24"/>
      <c r="J233" s="26"/>
      <c r="L233" s="35"/>
      <c r="M233" s="35" t="s">
        <v>370</v>
      </c>
      <c r="N233" s="46">
        <v>3</v>
      </c>
      <c r="O233" s="46" t="s">
        <v>964</v>
      </c>
      <c r="P233" s="35"/>
      <c r="Q233" s="46"/>
      <c r="R233" s="46"/>
      <c r="S233" s="35"/>
      <c r="T233" s="36"/>
      <c r="U233" s="37"/>
    </row>
    <row r="234" spans="1:21">
      <c r="A234" s="22" t="s">
        <v>1074</v>
      </c>
      <c r="B234" s="7" t="s">
        <v>1095</v>
      </c>
      <c r="C234" s="7" t="s">
        <v>606</v>
      </c>
      <c r="D234" s="23" t="str">
        <f t="shared" si="3"/>
        <v>0xE0; 0x72</v>
      </c>
      <c r="E234" s="22" t="s">
        <v>504</v>
      </c>
      <c r="F234" s="23" t="s">
        <v>306</v>
      </c>
      <c r="G234" s="22"/>
      <c r="H234" s="23"/>
      <c r="I234" s="22"/>
      <c r="J234" s="23"/>
      <c r="L234" s="11"/>
      <c r="M234" s="11" t="s">
        <v>357</v>
      </c>
      <c r="N234" s="47">
        <v>6</v>
      </c>
      <c r="O234" s="47" t="s">
        <v>964</v>
      </c>
      <c r="P234" s="11"/>
      <c r="Q234" s="47"/>
      <c r="R234" s="47"/>
      <c r="S234" s="11"/>
      <c r="T234" s="12"/>
      <c r="U234" s="13"/>
    </row>
    <row r="235" spans="1:21">
      <c r="A235" s="24"/>
      <c r="B235" s="25"/>
      <c r="C235" s="25" t="s">
        <v>607</v>
      </c>
      <c r="D235" s="26" t="str">
        <f t="shared" si="3"/>
        <v>0xE0; 0x73</v>
      </c>
      <c r="E235" s="24"/>
      <c r="F235" s="26"/>
      <c r="G235" s="24"/>
      <c r="H235" s="26"/>
      <c r="I235" s="24"/>
      <c r="J235" s="26"/>
      <c r="L235" s="35"/>
      <c r="M235" s="35"/>
      <c r="N235" s="46"/>
      <c r="O235" s="46"/>
      <c r="P235" s="35"/>
      <c r="Q235" s="46"/>
      <c r="R235" s="46"/>
      <c r="S235" s="35"/>
      <c r="T235" s="36"/>
      <c r="U235" s="37"/>
    </row>
    <row r="236" spans="1:21">
      <c r="A236" s="22" t="s">
        <v>1075</v>
      </c>
      <c r="B236" s="7" t="s">
        <v>1096</v>
      </c>
      <c r="C236" s="7" t="s">
        <v>608</v>
      </c>
      <c r="D236" s="23" t="str">
        <f t="shared" si="3"/>
        <v>0xE0; 0x74</v>
      </c>
      <c r="E236" s="22" t="s">
        <v>505</v>
      </c>
      <c r="F236" s="23" t="s">
        <v>307</v>
      </c>
      <c r="G236" s="22"/>
      <c r="H236" s="23"/>
      <c r="I236" s="22"/>
      <c r="J236" s="23"/>
      <c r="L236" s="11"/>
      <c r="M236" s="11" t="s">
        <v>356</v>
      </c>
      <c r="N236" s="47">
        <v>7</v>
      </c>
      <c r="O236" s="47" t="s">
        <v>964</v>
      </c>
      <c r="P236" s="11"/>
      <c r="Q236" s="47"/>
      <c r="R236" s="47"/>
      <c r="S236" s="11"/>
      <c r="T236" s="12"/>
      <c r="U236" s="13"/>
    </row>
    <row r="237" spans="1:21">
      <c r="A237" s="24" t="s">
        <v>1076</v>
      </c>
      <c r="B237" s="25" t="s">
        <v>1097</v>
      </c>
      <c r="C237" s="25" t="s">
        <v>609</v>
      </c>
      <c r="D237" s="26" t="str">
        <f t="shared" si="3"/>
        <v>0xE0; 0x75</v>
      </c>
      <c r="E237" s="24" t="s">
        <v>506</v>
      </c>
      <c r="F237" s="26" t="s">
        <v>308</v>
      </c>
      <c r="G237" s="24"/>
      <c r="H237" s="26"/>
      <c r="I237" s="24"/>
      <c r="J237" s="26"/>
      <c r="L237" s="35"/>
      <c r="M237" s="35" t="s">
        <v>358</v>
      </c>
      <c r="N237" s="46">
        <v>5</v>
      </c>
      <c r="O237" s="46" t="s">
        <v>964</v>
      </c>
      <c r="P237" s="35"/>
      <c r="Q237" s="46"/>
      <c r="R237" s="46"/>
      <c r="S237" s="35"/>
      <c r="T237" s="36"/>
      <c r="U237" s="37"/>
    </row>
    <row r="238" spans="1:21">
      <c r="A238" s="22"/>
      <c r="B238" s="7"/>
      <c r="C238" s="7" t="s">
        <v>610</v>
      </c>
      <c r="D238" s="23" t="str">
        <f t="shared" si="3"/>
        <v>0xE0; 0x76</v>
      </c>
      <c r="E238" s="22"/>
      <c r="F238" s="23"/>
      <c r="G238" s="22"/>
      <c r="H238" s="23"/>
      <c r="I238" s="22"/>
      <c r="J238" s="23"/>
      <c r="L238" s="11"/>
      <c r="M238" s="11"/>
      <c r="N238" s="47"/>
      <c r="O238" s="47"/>
      <c r="P238" s="11"/>
      <c r="Q238" s="47"/>
      <c r="R238" s="47"/>
      <c r="S238" s="11"/>
      <c r="T238" s="12"/>
      <c r="U238" s="13"/>
    </row>
    <row r="239" spans="1:21">
      <c r="A239" s="24"/>
      <c r="B239" s="25"/>
      <c r="C239" s="25" t="s">
        <v>611</v>
      </c>
      <c r="D239" s="26" t="str">
        <f t="shared" si="3"/>
        <v>0xE0; 0x77</v>
      </c>
      <c r="E239" s="24"/>
      <c r="F239" s="26"/>
      <c r="G239" s="24"/>
      <c r="H239" s="26"/>
      <c r="I239" s="24"/>
      <c r="J239" s="26"/>
      <c r="L239" s="35"/>
      <c r="M239" s="35"/>
      <c r="N239" s="46"/>
      <c r="O239" s="46"/>
      <c r="P239" s="35"/>
      <c r="Q239" s="46"/>
      <c r="R239" s="46"/>
      <c r="S239" s="35"/>
      <c r="T239" s="36"/>
      <c r="U239" s="37"/>
    </row>
    <row r="240" spans="1:21">
      <c r="A240" s="22"/>
      <c r="B240" s="7"/>
      <c r="C240" s="7" t="s">
        <v>612</v>
      </c>
      <c r="D240" s="23" t="str">
        <f t="shared" si="3"/>
        <v>0xE0; 0x78</v>
      </c>
      <c r="E240" s="22"/>
      <c r="F240" s="23"/>
      <c r="G240" s="22"/>
      <c r="H240" s="23"/>
      <c r="I240" s="22"/>
      <c r="J240" s="23"/>
      <c r="L240" s="11"/>
      <c r="M240" s="11"/>
      <c r="N240" s="47"/>
      <c r="O240" s="47"/>
      <c r="P240" s="11"/>
      <c r="Q240" s="47"/>
      <c r="R240" s="47"/>
      <c r="S240" s="11"/>
      <c r="T240" s="12"/>
      <c r="U240" s="13"/>
    </row>
    <row r="241" spans="1:22">
      <c r="A241" s="24"/>
      <c r="B241" s="25"/>
      <c r="C241" s="25" t="s">
        <v>613</v>
      </c>
      <c r="D241" s="26" t="str">
        <f t="shared" si="3"/>
        <v>0xE0; 0x79</v>
      </c>
      <c r="E241" s="24"/>
      <c r="F241" s="26"/>
      <c r="G241" s="24"/>
      <c r="H241" s="26"/>
      <c r="I241" s="24"/>
      <c r="J241" s="26"/>
      <c r="L241" s="35"/>
      <c r="M241" s="35"/>
      <c r="N241" s="46"/>
      <c r="O241" s="46"/>
      <c r="P241" s="35"/>
      <c r="Q241" s="46"/>
      <c r="R241" s="46"/>
      <c r="S241" s="35"/>
      <c r="T241" s="36"/>
      <c r="U241" s="37"/>
    </row>
    <row r="242" spans="1:22">
      <c r="A242" s="22" t="s">
        <v>1077</v>
      </c>
      <c r="B242" s="7" t="s">
        <v>1098</v>
      </c>
      <c r="C242" s="7" t="s">
        <v>614</v>
      </c>
      <c r="D242" s="23" t="str">
        <f t="shared" si="3"/>
        <v>0xE0; 0x7A</v>
      </c>
      <c r="E242" s="22" t="s">
        <v>507</v>
      </c>
      <c r="F242" s="23" t="s">
        <v>309</v>
      </c>
      <c r="G242" s="22"/>
      <c r="H242" s="23"/>
      <c r="I242" s="22"/>
      <c r="J242" s="23"/>
      <c r="L242" s="11"/>
      <c r="M242" s="11"/>
      <c r="N242" s="47"/>
      <c r="O242" s="47"/>
      <c r="P242" s="11"/>
      <c r="Q242" s="47"/>
      <c r="R242" s="47"/>
      <c r="S242" s="11"/>
      <c r="T242" s="12"/>
      <c r="U242" s="13"/>
    </row>
    <row r="243" spans="1:22">
      <c r="A243" s="24"/>
      <c r="B243" s="25"/>
      <c r="C243" s="25" t="s">
        <v>615</v>
      </c>
      <c r="D243" s="26" t="str">
        <f t="shared" si="3"/>
        <v>0xE0; 0x7B</v>
      </c>
      <c r="E243" s="24"/>
      <c r="F243" s="26"/>
      <c r="G243" s="24"/>
      <c r="H243" s="26"/>
      <c r="I243" s="24"/>
      <c r="J243" s="26"/>
      <c r="L243" s="35"/>
      <c r="M243" s="35"/>
      <c r="N243" s="46"/>
      <c r="O243" s="46"/>
      <c r="P243" s="35"/>
      <c r="Q243" s="46"/>
      <c r="R243" s="46"/>
      <c r="S243" s="35"/>
      <c r="T243" s="36"/>
      <c r="U243" s="37"/>
    </row>
    <row r="244" spans="1:22">
      <c r="A244" s="22" t="s">
        <v>1085</v>
      </c>
      <c r="B244" s="7" t="s">
        <v>1099</v>
      </c>
      <c r="C244" s="7" t="s">
        <v>616</v>
      </c>
      <c r="D244" s="23" t="s">
        <v>1085</v>
      </c>
      <c r="E244" s="22" t="s">
        <v>1086</v>
      </c>
      <c r="F244" s="23" t="s">
        <v>322</v>
      </c>
      <c r="G244" s="22"/>
      <c r="H244" s="23"/>
      <c r="I244" s="22"/>
      <c r="J244" s="23"/>
      <c r="L244" s="11"/>
      <c r="M244" s="11"/>
      <c r="N244" s="47"/>
      <c r="O244" s="47"/>
      <c r="P244" s="11"/>
      <c r="Q244" s="47"/>
      <c r="R244" s="47"/>
      <c r="S244" s="11"/>
      <c r="T244" s="12"/>
      <c r="U244" s="13"/>
      <c r="V244" t="s">
        <v>962</v>
      </c>
    </row>
    <row r="245" spans="1:22">
      <c r="A245" s="24" t="s">
        <v>1078</v>
      </c>
      <c r="B245" s="25" t="s">
        <v>1100</v>
      </c>
      <c r="C245" s="25" t="s">
        <v>617</v>
      </c>
      <c r="D245" s="26" t="str">
        <f t="shared" si="3"/>
        <v>0xE0; 0x7D</v>
      </c>
      <c r="E245" s="24" t="s">
        <v>508</v>
      </c>
      <c r="F245" s="26" t="s">
        <v>310</v>
      </c>
      <c r="G245" s="24"/>
      <c r="H245" s="26"/>
      <c r="I245" s="24"/>
      <c r="J245" s="26"/>
      <c r="L245" s="35"/>
      <c r="M245" s="35"/>
      <c r="N245" s="46"/>
      <c r="O245" s="46"/>
      <c r="P245" s="35"/>
      <c r="Q245" s="46"/>
      <c r="R245" s="46"/>
      <c r="S245" s="35"/>
      <c r="T245" s="36"/>
      <c r="U245" s="37"/>
    </row>
    <row r="246" spans="1:22" ht="45">
      <c r="A246" s="22" t="s">
        <v>1187</v>
      </c>
      <c r="B246" s="7" t="s">
        <v>1186</v>
      </c>
      <c r="C246" s="7" t="s">
        <v>618</v>
      </c>
      <c r="D246" s="23" t="str">
        <f t="shared" si="3"/>
        <v>0xE0; 0x7E</v>
      </c>
      <c r="E246" s="22" t="s">
        <v>0</v>
      </c>
      <c r="F246" s="23" t="s">
        <v>0</v>
      </c>
      <c r="G246" s="22"/>
      <c r="H246" s="23"/>
      <c r="I246" s="22"/>
      <c r="J246" s="23"/>
      <c r="L246" s="11"/>
      <c r="M246" s="35" t="s">
        <v>1191</v>
      </c>
      <c r="N246" s="46" t="s">
        <v>1192</v>
      </c>
      <c r="O246" s="46" t="s">
        <v>1193</v>
      </c>
      <c r="P246" s="11"/>
      <c r="Q246" s="47"/>
      <c r="R246" s="47"/>
      <c r="S246" s="11"/>
      <c r="T246" s="12"/>
      <c r="U246" s="13"/>
    </row>
    <row r="247" spans="1:22">
      <c r="A247" s="24"/>
      <c r="B247" s="25"/>
      <c r="C247" s="25" t="s">
        <v>619</v>
      </c>
      <c r="D247" s="26" t="str">
        <f t="shared" si="3"/>
        <v>0xE0; 0x7F</v>
      </c>
      <c r="E247" s="24"/>
      <c r="F247" s="26"/>
      <c r="G247" s="24"/>
      <c r="H247" s="26"/>
      <c r="I247" s="24"/>
      <c r="J247" s="26"/>
      <c r="L247" s="35"/>
      <c r="M247" s="35"/>
      <c r="N247" s="46"/>
      <c r="O247" s="46"/>
      <c r="P247" s="35"/>
      <c r="Q247" s="46"/>
      <c r="R247" s="46"/>
      <c r="S247" s="35"/>
      <c r="T247" s="36"/>
      <c r="U247" s="37"/>
    </row>
    <row r="248" spans="1:22" ht="67.5" customHeight="1" thickBot="1">
      <c r="A248" s="30" t="s">
        <v>1079</v>
      </c>
      <c r="B248" s="56" t="s">
        <v>321</v>
      </c>
      <c r="C248" s="56" t="s">
        <v>691</v>
      </c>
      <c r="D248" s="57" t="str">
        <f>"0x"&amp;DEC2HEX(LEFT(C248,3),2)&amp;"; 0x"&amp;DEC2HEX(RIGHT(LEFT(C248,7),3))&amp;"; 0x"&amp;DEC2HEX(RIGHT(LEFT(C248,12),3))</f>
        <v>0xE1; 0x14; 0x77</v>
      </c>
      <c r="E248" s="30" t="s">
        <v>0</v>
      </c>
      <c r="F248" s="31" t="s">
        <v>0</v>
      </c>
      <c r="G248" s="30"/>
      <c r="H248" s="31"/>
      <c r="I248" s="30"/>
      <c r="J248" s="31"/>
      <c r="L248" s="32"/>
      <c r="M248" s="32" t="s">
        <v>367</v>
      </c>
      <c r="N248" s="51" t="s">
        <v>1029</v>
      </c>
      <c r="O248" s="51" t="s">
        <v>1147</v>
      </c>
      <c r="P248" s="32"/>
      <c r="Q248" s="51"/>
      <c r="R248" s="51"/>
      <c r="S248" s="32"/>
      <c r="T248" s="33"/>
      <c r="U248" s="34"/>
    </row>
  </sheetData>
  <autoFilter ref="A3:U248"/>
  <mergeCells count="10">
    <mergeCell ref="V138:AF138"/>
    <mergeCell ref="A1:J1"/>
    <mergeCell ref="L1:U1"/>
    <mergeCell ref="A2:D2"/>
    <mergeCell ref="E2:F2"/>
    <mergeCell ref="G2:H2"/>
    <mergeCell ref="I2:J2"/>
    <mergeCell ref="M2:O2"/>
    <mergeCell ref="P2:R2"/>
    <mergeCell ref="S2:U2"/>
  </mergeCells>
  <pageMargins left="0.511811024" right="0.511811024" top="0.78740157499999996" bottom="0.78740157499999996" header="0.31496062000000002" footer="0.31496062000000002"/>
  <pageSetup paperSize="9" orientation="portrait" horizontalDpi="4294967294" r:id="rId1"/>
  <headerFooter>
    <oddFooter>&amp;C&amp;1#&amp;"Calibri"&amp;8&amp;K737373Classificado como Público</oddFooter>
  </headerFooter>
  <ignoredErrors>
    <ignoredError sqref="O227:O245 N247:N248 O247:O248 N194:O194" numberStoredAsText="1"/>
  </ignoredErrors>
  <drawing r:id="rId2"/>
  <legacyDrawing r:id="rId3"/>
</worksheet>
</file>

<file path=xl/worksheets/sheet3.xml><?xml version="1.0" encoding="utf-8"?>
<worksheet xmlns="http://schemas.openxmlformats.org/spreadsheetml/2006/main" xmlns:r="http://schemas.openxmlformats.org/officeDocument/2006/relationships">
  <sheetPr codeName="Sheet7"/>
  <dimension ref="A1:AG248"/>
  <sheetViews>
    <sheetView showGridLines="0" topLeftCell="C1" zoomScale="85" zoomScaleNormal="85" workbookViewId="0">
      <pane ySplit="3" topLeftCell="A94" activePane="bottomLeft" state="frozen"/>
      <selection activeCell="B4" sqref="B4"/>
      <selection pane="bottomLeft" activeCell="S80" sqref="S80"/>
    </sheetView>
  </sheetViews>
  <sheetFormatPr defaultRowHeight="15"/>
  <cols>
    <col min="1" max="1" width="20" bestFit="1" customWidth="1"/>
    <col min="2" max="2" width="25" customWidth="1"/>
    <col min="3" max="3" width="11.85546875" style="2" customWidth="1"/>
    <col min="4" max="4" width="11.85546875" style="1" customWidth="1"/>
    <col min="5" max="5" width="21" customWidth="1"/>
    <col min="6" max="6" width="25.28515625" customWidth="1"/>
    <col min="7" max="7" width="14.7109375" bestFit="1" customWidth="1"/>
    <col min="8" max="8" width="20.85546875" customWidth="1"/>
    <col min="9" max="9" width="14.7109375" bestFit="1" customWidth="1"/>
    <col min="10" max="10" width="20.85546875" customWidth="1"/>
    <col min="11" max="11" width="1.42578125" customWidth="1"/>
    <col min="12" max="12" width="23.42578125" customWidth="1"/>
    <col min="13" max="13" width="16" bestFit="1" customWidth="1"/>
    <col min="14" max="14" width="5.7109375" bestFit="1" customWidth="1"/>
    <col min="15" max="15" width="9.7109375" bestFit="1" customWidth="1"/>
    <col min="16" max="16" width="16" bestFit="1" customWidth="1"/>
    <col min="17" max="17" width="5.7109375" bestFit="1" customWidth="1"/>
    <col min="18" max="18" width="8" customWidth="1"/>
    <col min="19" max="19" width="14.140625" customWidth="1"/>
    <col min="20" max="20" width="7.140625" customWidth="1"/>
    <col min="21" max="21" width="8.5703125" bestFit="1" customWidth="1"/>
  </cols>
  <sheetData>
    <row r="1" spans="1:21" ht="138.75" customHeight="1" thickBot="1">
      <c r="A1" s="153" t="s">
        <v>1087</v>
      </c>
      <c r="B1" s="154"/>
      <c r="C1" s="154"/>
      <c r="D1" s="154"/>
      <c r="E1" s="154"/>
      <c r="F1" s="154"/>
      <c r="G1" s="154"/>
      <c r="H1" s="154"/>
      <c r="I1" s="154"/>
      <c r="J1" s="155"/>
      <c r="K1" s="42"/>
      <c r="L1" s="153" t="s">
        <v>1252</v>
      </c>
      <c r="M1" s="154"/>
      <c r="N1" s="154"/>
      <c r="O1" s="154"/>
      <c r="P1" s="154"/>
      <c r="Q1" s="154"/>
      <c r="R1" s="154"/>
      <c r="S1" s="154"/>
      <c r="T1" s="154"/>
      <c r="U1" s="155"/>
    </row>
    <row r="2" spans="1:21" ht="165.75" customHeight="1" thickBot="1">
      <c r="A2" s="159" t="s">
        <v>313</v>
      </c>
      <c r="B2" s="160"/>
      <c r="C2" s="160"/>
      <c r="D2" s="161"/>
      <c r="E2" s="159" t="s">
        <v>312</v>
      </c>
      <c r="F2" s="161"/>
      <c r="G2" s="162" t="s">
        <v>645</v>
      </c>
      <c r="H2" s="163"/>
      <c r="I2" s="162" t="s">
        <v>646</v>
      </c>
      <c r="J2" s="163"/>
      <c r="K2" s="42"/>
      <c r="L2" s="43" t="s">
        <v>654</v>
      </c>
      <c r="M2" s="156" t="s">
        <v>653</v>
      </c>
      <c r="N2" s="157"/>
      <c r="O2" s="158"/>
      <c r="P2" s="156" t="s">
        <v>1227</v>
      </c>
      <c r="Q2" s="157"/>
      <c r="R2" s="158"/>
      <c r="S2" s="156" t="s">
        <v>1228</v>
      </c>
      <c r="T2" s="157"/>
      <c r="U2" s="158"/>
    </row>
    <row r="3" spans="1:21" ht="30.75" thickBot="1">
      <c r="A3" s="3" t="s">
        <v>313</v>
      </c>
      <c r="B3" s="4" t="s">
        <v>311</v>
      </c>
      <c r="C3" s="4" t="s">
        <v>641</v>
      </c>
      <c r="D3" s="5" t="s">
        <v>642</v>
      </c>
      <c r="E3" s="3" t="s">
        <v>1</v>
      </c>
      <c r="F3" s="5" t="s">
        <v>1226</v>
      </c>
      <c r="G3" s="3" t="s">
        <v>1</v>
      </c>
      <c r="H3" s="5" t="s">
        <v>311</v>
      </c>
      <c r="I3" s="3" t="s">
        <v>1</v>
      </c>
      <c r="J3" s="5" t="s">
        <v>311</v>
      </c>
      <c r="K3" s="111" t="s">
        <v>690</v>
      </c>
      <c r="L3" s="17" t="s">
        <v>656</v>
      </c>
      <c r="M3" s="17" t="s">
        <v>647</v>
      </c>
      <c r="N3" s="18" t="s">
        <v>345</v>
      </c>
      <c r="O3" s="19" t="s">
        <v>344</v>
      </c>
      <c r="P3" s="17" t="s">
        <v>647</v>
      </c>
      <c r="Q3" s="18" t="s">
        <v>345</v>
      </c>
      <c r="R3" s="19" t="s">
        <v>344</v>
      </c>
      <c r="S3" s="17" t="s">
        <v>647</v>
      </c>
      <c r="T3" s="19" t="s">
        <v>345</v>
      </c>
      <c r="U3" s="19" t="s">
        <v>344</v>
      </c>
    </row>
    <row r="4" spans="1:21">
      <c r="A4" s="20"/>
      <c r="B4" s="6"/>
      <c r="C4" s="6">
        <v>0</v>
      </c>
      <c r="D4" s="21" t="str">
        <f>"0x"&amp;DEC2HEX(C4,2)</f>
        <v>0x00</v>
      </c>
      <c r="E4" s="20"/>
      <c r="F4" s="21"/>
      <c r="G4" s="20"/>
      <c r="H4" s="21"/>
      <c r="I4" s="20"/>
      <c r="J4" s="21"/>
      <c r="L4" s="9"/>
      <c r="M4" s="9"/>
      <c r="N4" s="44"/>
      <c r="O4" s="45"/>
      <c r="P4" s="9"/>
      <c r="Q4" s="44"/>
      <c r="R4" s="45"/>
      <c r="S4" s="11"/>
      <c r="T4" s="12"/>
      <c r="U4" s="13"/>
    </row>
    <row r="5" spans="1:21">
      <c r="A5" s="24" t="s">
        <v>2</v>
      </c>
      <c r="B5" s="25" t="s">
        <v>3</v>
      </c>
      <c r="C5" s="25">
        <v>1</v>
      </c>
      <c r="D5" s="26" t="str">
        <f t="shared" ref="D5:D68" si="0">"0x"&amp;DEC2HEX(C5,2)</f>
        <v>0x01</v>
      </c>
      <c r="E5" s="24" t="s">
        <v>386</v>
      </c>
      <c r="F5" s="26" t="s">
        <v>193</v>
      </c>
      <c r="G5" s="24"/>
      <c r="H5" s="26"/>
      <c r="I5" s="24"/>
      <c r="J5" s="26"/>
      <c r="L5" s="35"/>
      <c r="M5" s="35" t="s">
        <v>372</v>
      </c>
      <c r="N5" s="46" t="s">
        <v>663</v>
      </c>
      <c r="O5" s="46" t="s">
        <v>1275</v>
      </c>
      <c r="P5" s="35"/>
      <c r="Q5" s="46"/>
      <c r="R5" s="46"/>
      <c r="S5" s="35"/>
      <c r="T5" s="36"/>
      <c r="U5" s="37"/>
    </row>
    <row r="6" spans="1:21">
      <c r="A6" s="22"/>
      <c r="B6" s="7"/>
      <c r="C6" s="7">
        <v>2</v>
      </c>
      <c r="D6" s="23" t="str">
        <f t="shared" si="0"/>
        <v>0x02</v>
      </c>
      <c r="E6" s="22"/>
      <c r="F6" s="23"/>
      <c r="G6" s="22"/>
      <c r="H6" s="23"/>
      <c r="I6" s="22"/>
      <c r="J6" s="23"/>
      <c r="L6" s="11"/>
      <c r="M6" s="11"/>
      <c r="N6" s="47"/>
      <c r="O6" s="47"/>
      <c r="P6" s="11"/>
      <c r="Q6" s="47"/>
      <c r="R6" s="47"/>
      <c r="S6" s="11"/>
      <c r="T6" s="12"/>
      <c r="U6" s="13"/>
    </row>
    <row r="7" spans="1:21">
      <c r="A7" s="24" t="s">
        <v>4</v>
      </c>
      <c r="B7" s="25" t="s">
        <v>5</v>
      </c>
      <c r="C7" s="25">
        <v>3</v>
      </c>
      <c r="D7" s="26" t="str">
        <f t="shared" si="0"/>
        <v>0x03</v>
      </c>
      <c r="E7" s="24" t="s">
        <v>387</v>
      </c>
      <c r="F7" s="26" t="s">
        <v>194</v>
      </c>
      <c r="G7" s="24"/>
      <c r="H7" s="26"/>
      <c r="I7" s="24"/>
      <c r="J7" s="26"/>
      <c r="L7" s="35"/>
      <c r="M7" s="35" t="s">
        <v>354</v>
      </c>
      <c r="N7" s="148">
        <v>7</v>
      </c>
      <c r="O7" s="148">
        <v>0</v>
      </c>
      <c r="P7" s="35"/>
      <c r="Q7" s="46"/>
      <c r="R7" s="46"/>
      <c r="S7" s="35"/>
      <c r="T7" s="36"/>
      <c r="U7" s="37"/>
    </row>
    <row r="8" spans="1:21">
      <c r="A8" s="22" t="s">
        <v>6</v>
      </c>
      <c r="B8" s="7" t="s">
        <v>7</v>
      </c>
      <c r="C8" s="7">
        <v>4</v>
      </c>
      <c r="D8" s="23" t="str">
        <f t="shared" si="0"/>
        <v>0x04</v>
      </c>
      <c r="E8" s="22" t="s">
        <v>388</v>
      </c>
      <c r="F8" s="23" t="s">
        <v>195</v>
      </c>
      <c r="G8" s="22"/>
      <c r="H8" s="23"/>
      <c r="I8" s="22"/>
      <c r="J8" s="23"/>
      <c r="L8" s="11"/>
      <c r="M8" s="11" t="s">
        <v>351</v>
      </c>
      <c r="N8" s="149">
        <v>5</v>
      </c>
      <c r="O8" s="149">
        <v>0</v>
      </c>
      <c r="P8" s="11"/>
      <c r="Q8" s="47"/>
      <c r="R8" s="47"/>
      <c r="S8" s="11"/>
      <c r="T8" s="12"/>
      <c r="U8" s="13"/>
    </row>
    <row r="9" spans="1:21">
      <c r="A9" s="24" t="s">
        <v>8</v>
      </c>
      <c r="B9" s="25" t="s">
        <v>9</v>
      </c>
      <c r="C9" s="25">
        <v>5</v>
      </c>
      <c r="D9" s="26" t="str">
        <f t="shared" si="0"/>
        <v>0x05</v>
      </c>
      <c r="E9" s="24" t="s">
        <v>389</v>
      </c>
      <c r="F9" s="26" t="s">
        <v>196</v>
      </c>
      <c r="G9" s="24"/>
      <c r="H9" s="26"/>
      <c r="I9" s="24"/>
      <c r="J9" s="26"/>
      <c r="L9" s="35"/>
      <c r="M9" s="35" t="s">
        <v>352</v>
      </c>
      <c r="N9" s="148">
        <v>3</v>
      </c>
      <c r="O9" s="148">
        <v>0</v>
      </c>
      <c r="P9" s="35"/>
      <c r="Q9" s="46"/>
      <c r="R9" s="46"/>
      <c r="S9" s="35"/>
      <c r="T9" s="36"/>
      <c r="U9" s="37"/>
    </row>
    <row r="10" spans="1:21">
      <c r="A10" s="22" t="s">
        <v>10</v>
      </c>
      <c r="B10" s="7" t="s">
        <v>11</v>
      </c>
      <c r="C10" s="7">
        <v>6</v>
      </c>
      <c r="D10" s="23" t="str">
        <f t="shared" si="0"/>
        <v>0x06</v>
      </c>
      <c r="E10" s="22" t="s">
        <v>390</v>
      </c>
      <c r="F10" s="23" t="s">
        <v>197</v>
      </c>
      <c r="G10" s="22"/>
      <c r="H10" s="23"/>
      <c r="I10" s="22"/>
      <c r="J10" s="23"/>
      <c r="L10" s="11"/>
      <c r="M10" s="11" t="s">
        <v>353</v>
      </c>
      <c r="N10" s="149">
        <v>4</v>
      </c>
      <c r="O10" s="149">
        <v>0</v>
      </c>
      <c r="P10" s="11"/>
      <c r="Q10" s="47"/>
      <c r="R10" s="47"/>
      <c r="S10" s="11"/>
      <c r="T10" s="12"/>
      <c r="U10" s="13"/>
    </row>
    <row r="11" spans="1:21">
      <c r="A11" s="24" t="s">
        <v>12</v>
      </c>
      <c r="B11" s="25" t="s">
        <v>13</v>
      </c>
      <c r="C11" s="25">
        <v>7</v>
      </c>
      <c r="D11" s="26" t="str">
        <f t="shared" si="0"/>
        <v>0x07</v>
      </c>
      <c r="E11" s="24" t="s">
        <v>391</v>
      </c>
      <c r="F11" s="26" t="s">
        <v>198</v>
      </c>
      <c r="G11" s="24"/>
      <c r="H11" s="26"/>
      <c r="I11" s="24"/>
      <c r="J11" s="26"/>
      <c r="L11" s="35"/>
      <c r="M11" s="35"/>
      <c r="N11" s="46"/>
      <c r="O11" s="46"/>
      <c r="P11" s="35"/>
      <c r="Q11" s="46"/>
      <c r="R11" s="46"/>
      <c r="S11" s="35"/>
      <c r="T11" s="36"/>
      <c r="U11" s="37"/>
    </row>
    <row r="12" spans="1:21">
      <c r="A12" s="22"/>
      <c r="B12" s="7"/>
      <c r="C12" s="7">
        <v>8</v>
      </c>
      <c r="D12" s="23" t="str">
        <f t="shared" si="0"/>
        <v>0x08</v>
      </c>
      <c r="E12" s="22"/>
      <c r="F12" s="23"/>
      <c r="G12" s="22"/>
      <c r="H12" s="23"/>
      <c r="I12" s="22"/>
      <c r="J12" s="23"/>
      <c r="L12" s="11"/>
      <c r="M12" s="11"/>
      <c r="N12" s="47"/>
      <c r="O12" s="47"/>
      <c r="P12" s="11"/>
      <c r="Q12" s="47"/>
      <c r="R12" s="47"/>
      <c r="S12" s="11"/>
      <c r="T12" s="12"/>
      <c r="U12" s="13"/>
    </row>
    <row r="13" spans="1:21">
      <c r="A13" s="24" t="s">
        <v>14</v>
      </c>
      <c r="B13" s="25" t="s">
        <v>15</v>
      </c>
      <c r="C13" s="25">
        <v>9</v>
      </c>
      <c r="D13" s="26" t="str">
        <f t="shared" si="0"/>
        <v>0x09</v>
      </c>
      <c r="E13" s="24" t="s">
        <v>392</v>
      </c>
      <c r="F13" s="26" t="s">
        <v>199</v>
      </c>
      <c r="G13" s="24"/>
      <c r="H13" s="26"/>
      <c r="I13" s="24"/>
      <c r="J13" s="26"/>
      <c r="L13" s="35"/>
      <c r="M13" s="35" t="s">
        <v>374</v>
      </c>
      <c r="N13" s="46" t="s">
        <v>661</v>
      </c>
      <c r="O13" s="46" t="s">
        <v>1275</v>
      </c>
      <c r="P13" s="35"/>
      <c r="Q13" s="46"/>
      <c r="R13" s="46"/>
      <c r="S13" s="35"/>
      <c r="T13" s="36"/>
      <c r="U13" s="37"/>
    </row>
    <row r="14" spans="1:21">
      <c r="A14" s="22" t="s">
        <v>16</v>
      </c>
      <c r="B14" s="7" t="s">
        <v>17</v>
      </c>
      <c r="C14" s="7">
        <v>10</v>
      </c>
      <c r="D14" s="23" t="str">
        <f t="shared" si="0"/>
        <v>0x0A</v>
      </c>
      <c r="E14" s="22" t="s">
        <v>393</v>
      </c>
      <c r="F14" s="23" t="s">
        <v>200</v>
      </c>
      <c r="G14" s="22"/>
      <c r="H14" s="23"/>
      <c r="I14" s="22"/>
      <c r="J14" s="23"/>
      <c r="L14" s="11"/>
      <c r="M14" s="11" t="s">
        <v>375</v>
      </c>
      <c r="N14" s="47" t="s">
        <v>662</v>
      </c>
      <c r="O14" s="46" t="s">
        <v>1275</v>
      </c>
      <c r="P14" s="11"/>
      <c r="Q14" s="47"/>
      <c r="R14" s="47"/>
      <c r="S14" s="11"/>
      <c r="T14" s="12"/>
      <c r="U14" s="13"/>
    </row>
    <row r="15" spans="1:21">
      <c r="A15" s="24" t="s">
        <v>18</v>
      </c>
      <c r="B15" s="25" t="s">
        <v>19</v>
      </c>
      <c r="C15" s="25">
        <v>11</v>
      </c>
      <c r="D15" s="26" t="str">
        <f t="shared" si="0"/>
        <v>0x0B</v>
      </c>
      <c r="E15" s="24" t="s">
        <v>394</v>
      </c>
      <c r="F15" s="26" t="s">
        <v>201</v>
      </c>
      <c r="G15" s="24"/>
      <c r="H15" s="26"/>
      <c r="I15" s="24"/>
      <c r="J15" s="26"/>
      <c r="L15" s="35"/>
      <c r="M15" s="35" t="s">
        <v>377</v>
      </c>
      <c r="N15" s="46" t="s">
        <v>665</v>
      </c>
      <c r="O15" s="46" t="s">
        <v>1275</v>
      </c>
      <c r="P15" s="35"/>
      <c r="Q15" s="46"/>
      <c r="R15" s="46"/>
      <c r="S15" s="35"/>
      <c r="T15" s="36"/>
      <c r="U15" s="37"/>
    </row>
    <row r="16" spans="1:21">
      <c r="A16" s="22" t="s">
        <v>20</v>
      </c>
      <c r="B16" s="7" t="s">
        <v>21</v>
      </c>
      <c r="C16" s="7">
        <v>12</v>
      </c>
      <c r="D16" s="23" t="str">
        <f t="shared" si="0"/>
        <v>0x0C</v>
      </c>
      <c r="E16" s="22" t="s">
        <v>395</v>
      </c>
      <c r="F16" s="23" t="s">
        <v>202</v>
      </c>
      <c r="G16" s="22"/>
      <c r="H16" s="23"/>
      <c r="I16" s="22"/>
      <c r="J16" s="23"/>
      <c r="L16" s="11"/>
      <c r="M16" s="11" t="s">
        <v>355</v>
      </c>
      <c r="N16" s="149">
        <v>6</v>
      </c>
      <c r="O16" s="149">
        <v>0</v>
      </c>
      <c r="P16" s="11"/>
      <c r="Q16" s="47"/>
      <c r="R16" s="47"/>
      <c r="S16" s="11"/>
      <c r="T16" s="12"/>
      <c r="U16" s="13"/>
    </row>
    <row r="17" spans="1:21">
      <c r="A17" s="24" t="s">
        <v>22</v>
      </c>
      <c r="B17" s="25" t="s">
        <v>23</v>
      </c>
      <c r="C17" s="25">
        <v>13</v>
      </c>
      <c r="D17" s="26" t="str">
        <f t="shared" si="0"/>
        <v>0x0D</v>
      </c>
      <c r="E17" s="24" t="s">
        <v>396</v>
      </c>
      <c r="F17" s="26" t="s">
        <v>203</v>
      </c>
      <c r="G17" s="24"/>
      <c r="H17" s="26"/>
      <c r="I17" s="24"/>
      <c r="J17" s="26"/>
      <c r="L17" s="35"/>
      <c r="M17" s="35" t="s">
        <v>368</v>
      </c>
      <c r="N17" s="148">
        <v>0</v>
      </c>
      <c r="O17" s="148">
        <v>1</v>
      </c>
      <c r="P17" s="35"/>
      <c r="Q17" s="46"/>
      <c r="R17" s="46"/>
      <c r="S17" s="35"/>
      <c r="T17" s="36"/>
      <c r="U17" s="37"/>
    </row>
    <row r="18" spans="1:21">
      <c r="A18" s="22" t="s">
        <v>24</v>
      </c>
      <c r="B18" s="7" t="s">
        <v>643</v>
      </c>
      <c r="C18" s="7">
        <v>14</v>
      </c>
      <c r="D18" s="23" t="str">
        <f t="shared" si="0"/>
        <v>0x0E</v>
      </c>
      <c r="E18" s="22" t="s">
        <v>397</v>
      </c>
      <c r="F18" s="23" t="s">
        <v>644</v>
      </c>
      <c r="G18" s="22"/>
      <c r="H18" s="23"/>
      <c r="I18" s="22"/>
      <c r="J18" s="23"/>
      <c r="L18" s="11" t="s">
        <v>655</v>
      </c>
      <c r="M18" s="11" t="s">
        <v>378</v>
      </c>
      <c r="N18" s="47" t="s">
        <v>661</v>
      </c>
      <c r="O18" s="47" t="s">
        <v>1274</v>
      </c>
      <c r="P18" s="11"/>
      <c r="Q18" s="47"/>
      <c r="R18" s="47"/>
      <c r="S18" s="11" t="s">
        <v>378</v>
      </c>
      <c r="T18" s="12" t="s">
        <v>663</v>
      </c>
      <c r="U18" s="13" t="s">
        <v>681</v>
      </c>
    </row>
    <row r="19" spans="1:21">
      <c r="A19" s="24"/>
      <c r="B19" s="25"/>
      <c r="C19" s="25">
        <v>15</v>
      </c>
      <c r="D19" s="26" t="str">
        <f t="shared" si="0"/>
        <v>0x0F</v>
      </c>
      <c r="E19" s="24"/>
      <c r="F19" s="26"/>
      <c r="G19" s="24"/>
      <c r="H19" s="26"/>
      <c r="I19" s="24"/>
      <c r="J19" s="26"/>
      <c r="L19" s="35"/>
      <c r="M19" s="35"/>
      <c r="N19" s="46"/>
      <c r="O19" s="46"/>
      <c r="P19" s="35"/>
      <c r="Q19" s="46"/>
      <c r="R19" s="46"/>
      <c r="S19" s="35"/>
      <c r="T19" s="36"/>
      <c r="U19" s="37"/>
    </row>
    <row r="20" spans="1:21">
      <c r="A20" s="22"/>
      <c r="B20" s="7"/>
      <c r="C20" s="7">
        <v>16</v>
      </c>
      <c r="D20" s="23" t="str">
        <f t="shared" si="0"/>
        <v>0x10</v>
      </c>
      <c r="E20" s="22"/>
      <c r="F20" s="23"/>
      <c r="G20" s="22"/>
      <c r="H20" s="23"/>
      <c r="I20" s="22"/>
      <c r="J20" s="23"/>
      <c r="L20" s="11"/>
      <c r="M20" s="11"/>
      <c r="N20" s="47"/>
      <c r="O20" s="47"/>
      <c r="P20" s="11"/>
      <c r="Q20" s="47"/>
      <c r="R20" s="47"/>
      <c r="S20" s="11"/>
      <c r="T20" s="12"/>
      <c r="U20" s="13"/>
    </row>
    <row r="21" spans="1:21">
      <c r="A21" s="24" t="s">
        <v>25</v>
      </c>
      <c r="C21" s="25">
        <v>17</v>
      </c>
      <c r="D21" s="26" t="str">
        <f t="shared" si="0"/>
        <v>0x11</v>
      </c>
      <c r="E21" s="24" t="s">
        <v>398</v>
      </c>
      <c r="G21" s="24"/>
      <c r="H21" s="26"/>
      <c r="I21" s="24"/>
      <c r="J21" s="26"/>
      <c r="L21" s="35"/>
      <c r="M21" s="35"/>
      <c r="N21" s="46"/>
      <c r="O21" s="46"/>
      <c r="P21" s="35"/>
      <c r="Q21" s="46"/>
      <c r="R21" s="46"/>
      <c r="S21" s="35"/>
      <c r="T21" s="36"/>
      <c r="U21" s="37"/>
    </row>
    <row r="22" spans="1:21">
      <c r="A22" s="22" t="s">
        <v>27</v>
      </c>
      <c r="B22" s="7" t="s">
        <v>28</v>
      </c>
      <c r="C22" s="7">
        <v>18</v>
      </c>
      <c r="D22" s="23" t="str">
        <f t="shared" si="0"/>
        <v>0x12</v>
      </c>
      <c r="E22" s="22" t="s">
        <v>399</v>
      </c>
      <c r="F22" s="23" t="s">
        <v>205</v>
      </c>
      <c r="G22" s="22"/>
      <c r="H22" s="23"/>
      <c r="I22" s="22"/>
      <c r="J22" s="23"/>
      <c r="L22" s="11"/>
      <c r="M22" s="11" t="s">
        <v>365</v>
      </c>
      <c r="N22" s="149">
        <v>0</v>
      </c>
      <c r="O22" s="149">
        <v>9</v>
      </c>
      <c r="P22" s="11"/>
      <c r="Q22" s="47"/>
      <c r="R22" s="47"/>
      <c r="S22" s="11"/>
      <c r="T22" s="12"/>
      <c r="U22" s="13"/>
    </row>
    <row r="23" spans="1:21">
      <c r="A23" s="24" t="s">
        <v>631</v>
      </c>
      <c r="B23" s="25"/>
      <c r="C23" s="25">
        <v>19</v>
      </c>
      <c r="D23" s="26" t="str">
        <f>"0x"&amp;DEC2HEX(C23,2)</f>
        <v>0x13</v>
      </c>
      <c r="E23" s="24"/>
      <c r="F23" s="26"/>
      <c r="G23" s="24"/>
      <c r="H23" s="26"/>
      <c r="I23" s="24"/>
      <c r="J23" s="26"/>
      <c r="L23" s="35"/>
      <c r="M23" s="35"/>
      <c r="N23" s="46"/>
      <c r="O23" s="46"/>
      <c r="P23" s="35"/>
      <c r="Q23" s="46"/>
      <c r="R23" s="46"/>
      <c r="S23" s="35"/>
      <c r="T23" s="36"/>
      <c r="U23" s="37"/>
    </row>
    <row r="24" spans="1:21">
      <c r="A24" s="22" t="s">
        <v>29</v>
      </c>
      <c r="B24" s="7" t="s">
        <v>30</v>
      </c>
      <c r="C24" s="7">
        <v>20</v>
      </c>
      <c r="D24" s="23" t="str">
        <f t="shared" si="0"/>
        <v>0x14</v>
      </c>
      <c r="E24" s="22" t="s">
        <v>400</v>
      </c>
      <c r="F24" s="23" t="s">
        <v>206</v>
      </c>
      <c r="G24" s="22"/>
      <c r="H24" s="23"/>
      <c r="I24" s="22"/>
      <c r="J24" s="23"/>
      <c r="L24" s="11"/>
      <c r="M24" s="11" t="s">
        <v>364</v>
      </c>
      <c r="N24" s="149">
        <v>0</v>
      </c>
      <c r="O24" s="149">
        <v>8</v>
      </c>
      <c r="P24" s="11"/>
      <c r="Q24" s="47"/>
      <c r="R24" s="47"/>
      <c r="S24" s="11"/>
      <c r="T24" s="12"/>
      <c r="U24" s="13"/>
    </row>
    <row r="25" spans="1:21">
      <c r="A25" s="24" t="s">
        <v>31</v>
      </c>
      <c r="B25" s="25" t="s">
        <v>32</v>
      </c>
      <c r="C25" s="25">
        <v>21</v>
      </c>
      <c r="D25" s="26" t="str">
        <f t="shared" si="0"/>
        <v>0x15</v>
      </c>
      <c r="E25" s="24" t="s">
        <v>401</v>
      </c>
      <c r="F25" s="26" t="s">
        <v>207</v>
      </c>
      <c r="G25" s="24"/>
      <c r="H25" s="26"/>
      <c r="I25" s="24"/>
      <c r="J25" s="26"/>
      <c r="L25" s="35"/>
      <c r="M25" s="35" t="s">
        <v>336</v>
      </c>
      <c r="N25" s="148">
        <v>1</v>
      </c>
      <c r="O25" s="148">
        <v>6</v>
      </c>
      <c r="P25" s="35"/>
      <c r="Q25" s="46"/>
      <c r="R25" s="46"/>
      <c r="S25" s="35"/>
      <c r="T25" s="36"/>
      <c r="U25" s="37"/>
    </row>
    <row r="26" spans="1:21">
      <c r="A26" s="22" t="s">
        <v>1026</v>
      </c>
      <c r="B26" s="7" t="s">
        <v>33</v>
      </c>
      <c r="C26" s="7">
        <v>22</v>
      </c>
      <c r="D26" s="23" t="str">
        <f t="shared" si="0"/>
        <v>0x16</v>
      </c>
      <c r="E26" s="22" t="s">
        <v>1028</v>
      </c>
      <c r="F26" s="23" t="s">
        <v>208</v>
      </c>
      <c r="G26" s="22"/>
      <c r="H26" s="23"/>
      <c r="I26" s="22"/>
      <c r="J26" s="23"/>
      <c r="L26" s="11"/>
      <c r="M26" s="11">
        <v>1</v>
      </c>
      <c r="N26" s="47">
        <v>1</v>
      </c>
      <c r="O26" s="149">
        <v>2</v>
      </c>
      <c r="P26" s="11"/>
      <c r="Q26" s="47"/>
      <c r="R26" s="47"/>
      <c r="S26" s="11"/>
      <c r="T26" s="12"/>
      <c r="U26" s="13"/>
    </row>
    <row r="27" spans="1:21">
      <c r="A27" s="24"/>
      <c r="B27" s="25"/>
      <c r="C27" s="25">
        <v>23</v>
      </c>
      <c r="D27" s="26" t="str">
        <f t="shared" si="0"/>
        <v>0x17</v>
      </c>
      <c r="E27" s="24"/>
      <c r="F27" s="26"/>
      <c r="G27" s="24"/>
      <c r="H27" s="26"/>
      <c r="I27" s="24"/>
      <c r="J27" s="26"/>
      <c r="L27" s="35"/>
      <c r="M27" s="35"/>
      <c r="N27" s="46"/>
      <c r="O27" s="46"/>
      <c r="P27" s="35"/>
      <c r="Q27" s="46"/>
      <c r="R27" s="46"/>
      <c r="S27" s="35"/>
      <c r="T27" s="36"/>
      <c r="U27" s="37"/>
    </row>
    <row r="28" spans="1:21">
      <c r="A28" s="22"/>
      <c r="B28" s="7"/>
      <c r="C28" s="7">
        <v>24</v>
      </c>
      <c r="D28" s="23" t="str">
        <f t="shared" si="0"/>
        <v>0x18</v>
      </c>
      <c r="E28" s="115"/>
      <c r="F28" s="23"/>
      <c r="G28" s="22"/>
      <c r="H28" s="23"/>
      <c r="I28" s="22"/>
      <c r="J28" s="23"/>
      <c r="L28" s="11"/>
      <c r="M28" s="11"/>
      <c r="N28" s="47"/>
      <c r="O28" s="47"/>
      <c r="P28" s="11"/>
      <c r="Q28" s="47"/>
      <c r="R28" s="47"/>
      <c r="S28" s="11"/>
      <c r="T28" s="12"/>
      <c r="U28" s="13"/>
    </row>
    <row r="29" spans="1:21">
      <c r="A29" s="24"/>
      <c r="B29" s="25"/>
      <c r="C29" s="25">
        <v>25</v>
      </c>
      <c r="D29" s="26" t="str">
        <f t="shared" si="0"/>
        <v>0x19</v>
      </c>
      <c r="E29" s="24"/>
      <c r="F29" s="26"/>
      <c r="G29" s="24"/>
      <c r="H29" s="26"/>
      <c r="I29" s="24"/>
      <c r="J29" s="26"/>
      <c r="L29" s="35"/>
      <c r="M29" s="35"/>
      <c r="N29" s="46"/>
      <c r="O29" s="46"/>
      <c r="P29" s="35"/>
      <c r="Q29" s="46"/>
      <c r="R29" s="46"/>
      <c r="S29" s="35"/>
      <c r="T29" s="36"/>
      <c r="U29" s="37"/>
    </row>
    <row r="30" spans="1:21">
      <c r="A30" s="22" t="s">
        <v>34</v>
      </c>
      <c r="B30" s="7" t="s">
        <v>35</v>
      </c>
      <c r="C30" s="7">
        <v>26</v>
      </c>
      <c r="D30" s="23" t="str">
        <f t="shared" si="0"/>
        <v>0x1A</v>
      </c>
      <c r="E30" s="22" t="s">
        <v>402</v>
      </c>
      <c r="F30" s="23" t="s">
        <v>209</v>
      </c>
      <c r="G30" s="22"/>
      <c r="H30" s="23"/>
      <c r="I30" s="22"/>
      <c r="J30" s="23"/>
      <c r="L30" s="11"/>
      <c r="M30" s="11" t="s">
        <v>343</v>
      </c>
      <c r="N30" s="149">
        <v>2</v>
      </c>
      <c r="O30" s="149">
        <v>7</v>
      </c>
      <c r="P30" s="11"/>
      <c r="Q30" s="47"/>
      <c r="R30" s="47"/>
      <c r="S30" s="11"/>
      <c r="T30" s="12"/>
      <c r="U30" s="13"/>
    </row>
    <row r="31" spans="1:21">
      <c r="A31" s="24" t="s">
        <v>36</v>
      </c>
      <c r="B31" s="25" t="s">
        <v>37</v>
      </c>
      <c r="C31" s="25">
        <v>27</v>
      </c>
      <c r="D31" s="26" t="str">
        <f t="shared" si="0"/>
        <v>0x1B</v>
      </c>
      <c r="E31" s="24" t="s">
        <v>403</v>
      </c>
      <c r="F31" s="26" t="s">
        <v>210</v>
      </c>
      <c r="G31" s="24"/>
      <c r="H31" s="26"/>
      <c r="I31" s="24"/>
      <c r="J31" s="26"/>
      <c r="L31" s="35"/>
      <c r="M31" s="35" t="s">
        <v>349</v>
      </c>
      <c r="N31" s="148">
        <v>3</v>
      </c>
      <c r="O31" s="148">
        <v>6</v>
      </c>
      <c r="P31" s="35"/>
      <c r="Q31" s="46"/>
      <c r="R31" s="46"/>
      <c r="S31" s="35"/>
      <c r="T31" s="36"/>
      <c r="U31" s="37"/>
    </row>
    <row r="32" spans="1:21">
      <c r="A32" s="22" t="s">
        <v>38</v>
      </c>
      <c r="B32" s="7" t="s">
        <v>39</v>
      </c>
      <c r="C32" s="7">
        <v>28</v>
      </c>
      <c r="D32" s="23" t="str">
        <f t="shared" si="0"/>
        <v>0x1C</v>
      </c>
      <c r="E32" s="22" t="s">
        <v>404</v>
      </c>
      <c r="F32" s="23" t="s">
        <v>211</v>
      </c>
      <c r="G32" s="22"/>
      <c r="H32" s="23"/>
      <c r="I32" s="22"/>
      <c r="J32" s="23"/>
      <c r="L32" s="11"/>
      <c r="M32" s="11" t="s">
        <v>326</v>
      </c>
      <c r="N32" s="149">
        <v>1</v>
      </c>
      <c r="O32" s="149">
        <v>4</v>
      </c>
      <c r="P32" s="11"/>
      <c r="Q32" s="47"/>
      <c r="R32" s="47"/>
      <c r="S32" s="11"/>
      <c r="T32" s="12"/>
      <c r="U32" s="13"/>
    </row>
    <row r="33" spans="1:21">
      <c r="A33" s="24" t="s">
        <v>40</v>
      </c>
      <c r="B33" s="25" t="s">
        <v>41</v>
      </c>
      <c r="C33" s="25">
        <v>29</v>
      </c>
      <c r="D33" s="26" t="str">
        <f t="shared" si="0"/>
        <v>0x1D</v>
      </c>
      <c r="E33" s="24" t="s">
        <v>405</v>
      </c>
      <c r="F33" s="26" t="s">
        <v>212</v>
      </c>
      <c r="G33" s="24"/>
      <c r="H33" s="26"/>
      <c r="I33" s="24"/>
      <c r="J33" s="26"/>
      <c r="L33" s="35"/>
      <c r="M33" s="35" t="s">
        <v>346</v>
      </c>
      <c r="N33" s="148">
        <v>7</v>
      </c>
      <c r="O33" s="148">
        <v>6</v>
      </c>
      <c r="P33" s="35"/>
      <c r="Q33" s="46"/>
      <c r="R33" s="46"/>
      <c r="S33" s="35"/>
      <c r="T33" s="36"/>
      <c r="U33" s="37"/>
    </row>
    <row r="34" spans="1:21">
      <c r="A34" s="22" t="s">
        <v>42</v>
      </c>
      <c r="B34" s="7" t="s">
        <v>43</v>
      </c>
      <c r="C34" s="7">
        <v>30</v>
      </c>
      <c r="D34" s="23" t="str">
        <f t="shared" si="0"/>
        <v>0x1E</v>
      </c>
      <c r="E34" s="22" t="s">
        <v>406</v>
      </c>
      <c r="F34" s="23" t="s">
        <v>213</v>
      </c>
      <c r="G34" s="22" t="s">
        <v>27</v>
      </c>
      <c r="H34" s="23" t="s">
        <v>28</v>
      </c>
      <c r="I34" s="22" t="s">
        <v>118</v>
      </c>
      <c r="J34" s="23" t="s">
        <v>119</v>
      </c>
      <c r="L34" s="11" t="s">
        <v>655</v>
      </c>
      <c r="M34" s="11">
        <v>2</v>
      </c>
      <c r="N34" s="47">
        <v>2</v>
      </c>
      <c r="O34" s="149">
        <v>2</v>
      </c>
      <c r="P34" s="11"/>
      <c r="Q34" s="47"/>
      <c r="R34" s="47"/>
      <c r="S34" s="53" t="s">
        <v>967</v>
      </c>
      <c r="T34" s="12" t="s">
        <v>683</v>
      </c>
      <c r="U34" s="13" t="s">
        <v>1295</v>
      </c>
    </row>
    <row r="35" spans="1:21">
      <c r="A35" s="24"/>
      <c r="B35" s="25"/>
      <c r="C35" s="25">
        <v>31</v>
      </c>
      <c r="D35" s="26" t="str">
        <f t="shared" si="0"/>
        <v>0x1F</v>
      </c>
      <c r="E35" s="24"/>
      <c r="F35" s="26"/>
      <c r="G35" s="24"/>
      <c r="H35" s="26"/>
      <c r="I35" s="24"/>
      <c r="J35" s="26"/>
      <c r="L35" s="35"/>
      <c r="M35" s="35"/>
      <c r="N35" s="46"/>
      <c r="O35" s="46"/>
      <c r="P35" s="35"/>
      <c r="Q35" s="46"/>
      <c r="R35" s="46"/>
      <c r="S35" s="35"/>
      <c r="T35" s="36"/>
      <c r="U35" s="37"/>
    </row>
    <row r="36" spans="1:21">
      <c r="A36" s="22"/>
      <c r="B36" s="7"/>
      <c r="C36" s="7">
        <v>32</v>
      </c>
      <c r="D36" s="23" t="str">
        <f t="shared" si="0"/>
        <v>0x20</v>
      </c>
      <c r="E36" s="22"/>
      <c r="F36" s="23"/>
      <c r="G36" s="22"/>
      <c r="H36" s="23"/>
      <c r="I36" s="22"/>
      <c r="J36" s="23"/>
      <c r="L36" s="11"/>
      <c r="M36" s="11"/>
      <c r="N36" s="47"/>
      <c r="O36" s="47"/>
      <c r="P36" s="11"/>
      <c r="Q36" s="47"/>
      <c r="R36" s="47"/>
      <c r="S36" s="11"/>
      <c r="T36" s="12"/>
      <c r="U36" s="13"/>
    </row>
    <row r="37" spans="1:21">
      <c r="A37" s="24" t="s">
        <v>44</v>
      </c>
      <c r="B37" s="25" t="s">
        <v>45</v>
      </c>
      <c r="C37" s="25">
        <v>33</v>
      </c>
      <c r="D37" s="26" t="str">
        <f t="shared" si="0"/>
        <v>0x21</v>
      </c>
      <c r="E37" s="24" t="s">
        <v>407</v>
      </c>
      <c r="F37" s="26" t="s">
        <v>214</v>
      </c>
      <c r="G37" s="24"/>
      <c r="H37" s="26"/>
      <c r="I37" s="24"/>
      <c r="J37" s="26"/>
      <c r="L37" s="35"/>
      <c r="M37" s="35" t="s">
        <v>334</v>
      </c>
      <c r="N37" s="148">
        <v>3</v>
      </c>
      <c r="O37" s="148">
        <v>4</v>
      </c>
      <c r="P37" s="35"/>
      <c r="Q37" s="46"/>
      <c r="R37" s="46"/>
      <c r="S37" s="35"/>
      <c r="T37" s="36"/>
      <c r="U37" s="37"/>
    </row>
    <row r="38" spans="1:21">
      <c r="A38" s="22" t="s">
        <v>46</v>
      </c>
      <c r="B38" s="7" t="s">
        <v>47</v>
      </c>
      <c r="C38" s="7">
        <v>34</v>
      </c>
      <c r="D38" s="23" t="str">
        <f t="shared" si="0"/>
        <v>0x22</v>
      </c>
      <c r="E38" s="22" t="s">
        <v>408</v>
      </c>
      <c r="F38" s="23" t="s">
        <v>215</v>
      </c>
      <c r="G38" s="22"/>
      <c r="H38" s="23"/>
      <c r="I38" s="22"/>
      <c r="J38" s="23"/>
      <c r="L38" s="11"/>
      <c r="M38" s="11" t="s">
        <v>345</v>
      </c>
      <c r="N38" s="149">
        <v>0</v>
      </c>
      <c r="O38" s="149">
        <v>7</v>
      </c>
      <c r="P38" s="11"/>
      <c r="Q38" s="47"/>
      <c r="R38" s="47"/>
      <c r="S38" s="11"/>
      <c r="T38" s="12"/>
      <c r="U38" s="13"/>
    </row>
    <row r="39" spans="1:21">
      <c r="A39" s="24" t="s">
        <v>48</v>
      </c>
      <c r="B39" s="25" t="s">
        <v>49</v>
      </c>
      <c r="C39" s="25">
        <v>35</v>
      </c>
      <c r="D39" s="26" t="str">
        <f t="shared" si="0"/>
        <v>0x23</v>
      </c>
      <c r="E39" s="24" t="s">
        <v>409</v>
      </c>
      <c r="F39" s="26" t="s">
        <v>216</v>
      </c>
      <c r="G39" s="24"/>
      <c r="H39" s="26"/>
      <c r="I39" s="24"/>
      <c r="J39" s="26"/>
      <c r="L39" s="35"/>
      <c r="M39" s="35" t="s">
        <v>333</v>
      </c>
      <c r="N39" s="148">
        <v>4</v>
      </c>
      <c r="O39" s="148">
        <v>4</v>
      </c>
      <c r="P39" s="35"/>
      <c r="Q39" s="46"/>
      <c r="R39" s="46"/>
      <c r="S39" s="35"/>
      <c r="T39" s="36"/>
      <c r="U39" s="37"/>
    </row>
    <row r="40" spans="1:21">
      <c r="A40" s="22" t="s">
        <v>50</v>
      </c>
      <c r="B40" s="7" t="s">
        <v>51</v>
      </c>
      <c r="C40" s="7">
        <v>36</v>
      </c>
      <c r="D40" s="23" t="str">
        <f t="shared" si="0"/>
        <v>0x24</v>
      </c>
      <c r="E40" s="22" t="s">
        <v>410</v>
      </c>
      <c r="F40" s="23" t="s">
        <v>217</v>
      </c>
      <c r="G40" s="22"/>
      <c r="H40" s="23"/>
      <c r="I40" s="22"/>
      <c r="J40" s="23"/>
      <c r="L40" s="11"/>
      <c r="M40" s="11" t="s">
        <v>332</v>
      </c>
      <c r="N40" s="149">
        <v>5</v>
      </c>
      <c r="O40" s="149">
        <v>4</v>
      </c>
      <c r="P40" s="11"/>
      <c r="Q40" s="47"/>
      <c r="R40" s="47"/>
      <c r="S40" s="11"/>
      <c r="T40" s="12"/>
      <c r="U40" s="13"/>
    </row>
    <row r="41" spans="1:21">
      <c r="A41" s="24" t="s">
        <v>52</v>
      </c>
      <c r="B41" s="25" t="s">
        <v>53</v>
      </c>
      <c r="C41" s="25">
        <v>37</v>
      </c>
      <c r="D41" s="26" t="str">
        <f t="shared" si="0"/>
        <v>0x25</v>
      </c>
      <c r="E41" s="24" t="s">
        <v>411</v>
      </c>
      <c r="F41" s="26" t="s">
        <v>218</v>
      </c>
      <c r="G41" s="24"/>
      <c r="H41" s="26"/>
      <c r="I41" s="24"/>
      <c r="J41" s="26"/>
      <c r="L41" s="10"/>
      <c r="M41" s="10">
        <v>4</v>
      </c>
      <c r="N41" s="150">
        <v>4</v>
      </c>
      <c r="O41" s="150">
        <v>2</v>
      </c>
      <c r="P41" s="10"/>
      <c r="Q41" s="48"/>
      <c r="R41" s="48"/>
      <c r="S41" s="35"/>
      <c r="T41" s="36"/>
      <c r="U41" s="37"/>
    </row>
    <row r="42" spans="1:21">
      <c r="A42" s="22" t="s">
        <v>54</v>
      </c>
      <c r="B42" s="7" t="s">
        <v>55</v>
      </c>
      <c r="C42" s="7">
        <v>38</v>
      </c>
      <c r="D42" s="23" t="str">
        <f t="shared" si="0"/>
        <v>0x26</v>
      </c>
      <c r="E42" s="22" t="s">
        <v>412</v>
      </c>
      <c r="F42" s="23" t="s">
        <v>219</v>
      </c>
      <c r="G42" s="22"/>
      <c r="H42" s="23"/>
      <c r="I42" s="22"/>
      <c r="J42" s="23"/>
      <c r="L42" s="11"/>
      <c r="M42" s="11">
        <v>3</v>
      </c>
      <c r="N42" s="149">
        <v>3</v>
      </c>
      <c r="O42" s="149">
        <v>2</v>
      </c>
      <c r="P42" s="11"/>
      <c r="Q42" s="47"/>
      <c r="R42" s="47"/>
      <c r="S42" s="11"/>
      <c r="T42" s="12"/>
      <c r="U42" s="13"/>
    </row>
    <row r="43" spans="1:21">
      <c r="A43" s="24"/>
      <c r="B43" s="25"/>
      <c r="C43" s="25">
        <v>39</v>
      </c>
      <c r="D43" s="26" t="str">
        <f t="shared" si="0"/>
        <v>0x27</v>
      </c>
      <c r="E43" s="24"/>
      <c r="F43" s="26"/>
      <c r="G43" s="24"/>
      <c r="H43" s="26"/>
      <c r="I43" s="24"/>
      <c r="J43" s="26"/>
      <c r="L43" s="35"/>
      <c r="M43" s="35"/>
      <c r="N43" s="46"/>
      <c r="O43" s="46"/>
      <c r="P43" s="35"/>
      <c r="Q43" s="46"/>
      <c r="R43" s="46"/>
      <c r="S43" s="35"/>
      <c r="T43" s="36"/>
      <c r="U43" s="37"/>
    </row>
    <row r="44" spans="1:21">
      <c r="A44" s="22"/>
      <c r="B44" s="7"/>
      <c r="C44" s="7">
        <v>40</v>
      </c>
      <c r="D44" s="23" t="str">
        <f t="shared" si="0"/>
        <v>0x28</v>
      </c>
      <c r="E44" s="22"/>
      <c r="F44" s="23"/>
      <c r="G44" s="22"/>
      <c r="H44" s="23"/>
      <c r="I44" s="22"/>
      <c r="J44" s="23"/>
      <c r="L44" s="11"/>
      <c r="M44" s="11"/>
      <c r="N44" s="47"/>
      <c r="O44" s="47"/>
      <c r="P44" s="11"/>
      <c r="Q44" s="47"/>
      <c r="R44" s="47"/>
      <c r="S44" s="11"/>
      <c r="T44" s="12"/>
      <c r="U44" s="13"/>
    </row>
    <row r="45" spans="1:21">
      <c r="A45" s="24" t="s">
        <v>56</v>
      </c>
      <c r="B45" s="25" t="s">
        <v>57</v>
      </c>
      <c r="C45" s="25">
        <v>41</v>
      </c>
      <c r="D45" s="26" t="str">
        <f t="shared" si="0"/>
        <v>0x29</v>
      </c>
      <c r="E45" s="24" t="s">
        <v>413</v>
      </c>
      <c r="F45" s="26" t="s">
        <v>220</v>
      </c>
      <c r="G45" s="24"/>
      <c r="H45" s="26"/>
      <c r="I45" s="24"/>
      <c r="J45" s="26"/>
      <c r="L45" s="35"/>
      <c r="M45" s="35" t="s">
        <v>620</v>
      </c>
      <c r="N45" s="148">
        <v>7</v>
      </c>
      <c r="O45" s="148">
        <v>7</v>
      </c>
      <c r="P45" s="35"/>
      <c r="Q45" s="46"/>
      <c r="R45" s="46"/>
      <c r="S45" s="35"/>
      <c r="T45" s="36"/>
      <c r="U45" s="37"/>
    </row>
    <row r="46" spans="1:21">
      <c r="A46" s="22" t="s">
        <v>58</v>
      </c>
      <c r="B46" s="7" t="s">
        <v>59</v>
      </c>
      <c r="C46" s="7">
        <v>42</v>
      </c>
      <c r="D46" s="23" t="str">
        <f t="shared" si="0"/>
        <v>0x2A</v>
      </c>
      <c r="E46" s="22" t="s">
        <v>414</v>
      </c>
      <c r="F46" s="23" t="s">
        <v>221</v>
      </c>
      <c r="G46" s="22"/>
      <c r="H46" s="23"/>
      <c r="I46" s="22"/>
      <c r="J46" s="23"/>
      <c r="L46" s="11"/>
      <c r="M46" s="11" t="s">
        <v>350</v>
      </c>
      <c r="N46" s="149">
        <v>6</v>
      </c>
      <c r="O46" s="149">
        <v>6</v>
      </c>
      <c r="P46" s="11"/>
      <c r="Q46" s="47"/>
      <c r="R46" s="47"/>
      <c r="S46" s="11"/>
      <c r="T46" s="12"/>
      <c r="U46" s="13"/>
    </row>
    <row r="47" spans="1:21">
      <c r="A47" s="24" t="s">
        <v>60</v>
      </c>
      <c r="B47" s="25" t="s">
        <v>61</v>
      </c>
      <c r="C47" s="25">
        <v>43</v>
      </c>
      <c r="D47" s="26" t="str">
        <f t="shared" si="0"/>
        <v>0x2B</v>
      </c>
      <c r="E47" s="24" t="s">
        <v>415</v>
      </c>
      <c r="F47" s="26" t="s">
        <v>222</v>
      </c>
      <c r="G47" s="24"/>
      <c r="H47" s="26"/>
      <c r="I47" s="24"/>
      <c r="J47" s="26"/>
      <c r="L47" s="35"/>
      <c r="M47" s="35" t="s">
        <v>331</v>
      </c>
      <c r="N47" s="148">
        <v>6</v>
      </c>
      <c r="O47" s="148">
        <v>4</v>
      </c>
      <c r="P47" s="35"/>
      <c r="Q47" s="46"/>
      <c r="R47" s="46"/>
      <c r="S47" s="35"/>
      <c r="T47" s="36"/>
      <c r="U47" s="37"/>
    </row>
    <row r="48" spans="1:21">
      <c r="A48" s="22" t="s">
        <v>62</v>
      </c>
      <c r="B48" s="7" t="s">
        <v>63</v>
      </c>
      <c r="C48" s="7">
        <v>44</v>
      </c>
      <c r="D48" s="23" t="str">
        <f t="shared" si="0"/>
        <v>0x2C</v>
      </c>
      <c r="E48" s="22" t="s">
        <v>416</v>
      </c>
      <c r="F48" s="23" t="s">
        <v>223</v>
      </c>
      <c r="G48" s="22"/>
      <c r="H48" s="23"/>
      <c r="I48" s="22"/>
      <c r="J48" s="23"/>
      <c r="L48" s="11"/>
      <c r="M48" s="11" t="s">
        <v>348</v>
      </c>
      <c r="N48" s="149">
        <v>4</v>
      </c>
      <c r="O48" s="149">
        <v>6</v>
      </c>
      <c r="P48" s="11"/>
      <c r="Q48" s="47"/>
      <c r="R48" s="47"/>
      <c r="S48" s="11"/>
      <c r="T48" s="12"/>
      <c r="U48" s="13"/>
    </row>
    <row r="49" spans="1:21">
      <c r="A49" s="24" t="s">
        <v>64</v>
      </c>
      <c r="B49" s="25" t="s">
        <v>65</v>
      </c>
      <c r="C49" s="25">
        <v>45</v>
      </c>
      <c r="D49" s="26" t="str">
        <f t="shared" si="0"/>
        <v>0x2D</v>
      </c>
      <c r="E49" s="24" t="s">
        <v>417</v>
      </c>
      <c r="F49" s="26" t="s">
        <v>224</v>
      </c>
      <c r="G49" s="24"/>
      <c r="H49" s="26"/>
      <c r="I49" s="24"/>
      <c r="J49" s="26"/>
      <c r="L49" s="35"/>
      <c r="M49" s="35" t="s">
        <v>335</v>
      </c>
      <c r="N49" s="148">
        <v>2</v>
      </c>
      <c r="O49" s="148">
        <v>6</v>
      </c>
      <c r="P49" s="35"/>
      <c r="Q49" s="46"/>
      <c r="R49" s="46"/>
      <c r="S49" s="35"/>
      <c r="T49" s="36"/>
      <c r="U49" s="37"/>
    </row>
    <row r="50" spans="1:21">
      <c r="A50" s="22" t="s">
        <v>66</v>
      </c>
      <c r="B50" s="7" t="s">
        <v>67</v>
      </c>
      <c r="C50" s="7">
        <v>46</v>
      </c>
      <c r="D50" s="23" t="str">
        <f t="shared" si="0"/>
        <v>0x2E</v>
      </c>
      <c r="E50" s="22" t="s">
        <v>418</v>
      </c>
      <c r="F50" s="23" t="s">
        <v>225</v>
      </c>
      <c r="G50" s="22"/>
      <c r="H50" s="23"/>
      <c r="I50" s="22"/>
      <c r="J50" s="23"/>
      <c r="L50" s="11"/>
      <c r="M50" s="11">
        <v>5</v>
      </c>
      <c r="N50" s="149">
        <v>5</v>
      </c>
      <c r="O50" s="149">
        <v>2</v>
      </c>
      <c r="P50" s="11"/>
      <c r="Q50" s="47"/>
      <c r="R50" s="47"/>
      <c r="S50" s="11"/>
      <c r="T50" s="12"/>
      <c r="U50" s="13"/>
    </row>
    <row r="51" spans="1:21">
      <c r="A51" s="24"/>
      <c r="B51" s="25"/>
      <c r="C51" s="25">
        <v>47</v>
      </c>
      <c r="D51" s="26" t="str">
        <f t="shared" si="0"/>
        <v>0x2F</v>
      </c>
      <c r="E51" s="24"/>
      <c r="F51" s="26"/>
      <c r="G51" s="24"/>
      <c r="H51" s="26"/>
      <c r="I51" s="24"/>
      <c r="J51" s="26"/>
      <c r="L51" s="35"/>
      <c r="M51" s="35"/>
      <c r="N51" s="46"/>
      <c r="O51" s="46"/>
      <c r="P51" s="35"/>
      <c r="Q51" s="46"/>
      <c r="R51" s="46"/>
      <c r="S51" s="35"/>
      <c r="T51" s="36"/>
      <c r="U51" s="37"/>
    </row>
    <row r="52" spans="1:21">
      <c r="A52" s="22"/>
      <c r="B52" s="7"/>
      <c r="C52" s="7">
        <v>48</v>
      </c>
      <c r="D52" s="23" t="str">
        <f t="shared" si="0"/>
        <v>0x30</v>
      </c>
      <c r="E52" s="22"/>
      <c r="F52" s="23"/>
      <c r="G52" s="22"/>
      <c r="H52" s="23"/>
      <c r="I52" s="22"/>
      <c r="J52" s="23"/>
      <c r="L52" s="11"/>
      <c r="M52" s="11"/>
      <c r="N52" s="47"/>
      <c r="O52" s="47"/>
      <c r="P52" s="11"/>
      <c r="Q52" s="47"/>
      <c r="R52" s="47"/>
      <c r="S52" s="11"/>
      <c r="T52" s="12"/>
      <c r="U52" s="13"/>
    </row>
    <row r="53" spans="1:21">
      <c r="A53" s="24" t="s">
        <v>68</v>
      </c>
      <c r="B53" s="25" t="s">
        <v>69</v>
      </c>
      <c r="C53" s="25">
        <v>49</v>
      </c>
      <c r="D53" s="26" t="str">
        <f t="shared" si="0"/>
        <v>0x31</v>
      </c>
      <c r="E53" s="24" t="s">
        <v>419</v>
      </c>
      <c r="F53" s="26" t="s">
        <v>226</v>
      </c>
      <c r="G53" s="24"/>
      <c r="H53" s="26"/>
      <c r="I53" s="24"/>
      <c r="J53" s="26"/>
      <c r="L53" s="35"/>
      <c r="M53" s="35" t="s">
        <v>339</v>
      </c>
      <c r="N53" s="148">
        <v>6</v>
      </c>
      <c r="O53" s="148">
        <v>5</v>
      </c>
      <c r="P53" s="35"/>
      <c r="Q53" s="46"/>
      <c r="R53" s="46"/>
      <c r="S53" s="35"/>
      <c r="T53" s="36"/>
      <c r="U53" s="37"/>
    </row>
    <row r="54" spans="1:21">
      <c r="A54" s="22" t="s">
        <v>70</v>
      </c>
      <c r="B54" s="7" t="s">
        <v>71</v>
      </c>
      <c r="C54" s="7">
        <v>50</v>
      </c>
      <c r="D54" s="23" t="str">
        <f t="shared" si="0"/>
        <v>0x32</v>
      </c>
      <c r="E54" s="22" t="s">
        <v>420</v>
      </c>
      <c r="F54" s="23" t="s">
        <v>227</v>
      </c>
      <c r="G54" s="22"/>
      <c r="H54" s="23"/>
      <c r="I54" s="22"/>
      <c r="J54" s="23"/>
      <c r="L54" s="11"/>
      <c r="M54" s="11" t="s">
        <v>325</v>
      </c>
      <c r="N54" s="149">
        <v>2</v>
      </c>
      <c r="O54" s="149">
        <v>4</v>
      </c>
      <c r="P54" s="11"/>
      <c r="Q54" s="47"/>
      <c r="R54" s="47"/>
      <c r="S54" s="11"/>
      <c r="T54" s="12"/>
      <c r="U54" s="13"/>
    </row>
    <row r="55" spans="1:21">
      <c r="A55" s="24" t="s">
        <v>72</v>
      </c>
      <c r="B55" s="25" t="s">
        <v>73</v>
      </c>
      <c r="C55" s="25">
        <v>51</v>
      </c>
      <c r="D55" s="26" t="str">
        <f t="shared" si="0"/>
        <v>0x33</v>
      </c>
      <c r="E55" s="24" t="s">
        <v>421</v>
      </c>
      <c r="F55" s="26" t="s">
        <v>228</v>
      </c>
      <c r="G55" s="24"/>
      <c r="H55" s="26"/>
      <c r="I55" s="24"/>
      <c r="J55" s="26"/>
      <c r="L55" s="35"/>
      <c r="M55" s="35" t="s">
        <v>329</v>
      </c>
      <c r="N55" s="148">
        <v>0</v>
      </c>
      <c r="O55" s="148">
        <v>5</v>
      </c>
      <c r="P55" s="35"/>
      <c r="Q55" s="46"/>
      <c r="R55" s="46"/>
      <c r="S55" s="35"/>
      <c r="T55" s="36"/>
      <c r="U55" s="37"/>
    </row>
    <row r="56" spans="1:21">
      <c r="A56" s="22" t="s">
        <v>74</v>
      </c>
      <c r="B56" s="7" t="s">
        <v>75</v>
      </c>
      <c r="C56" s="7">
        <v>52</v>
      </c>
      <c r="D56" s="23" t="str">
        <f t="shared" si="0"/>
        <v>0x34</v>
      </c>
      <c r="E56" s="22" t="s">
        <v>422</v>
      </c>
      <c r="F56" s="23" t="s">
        <v>229</v>
      </c>
      <c r="G56" s="22"/>
      <c r="H56" s="23"/>
      <c r="I56" s="22"/>
      <c r="J56" s="23"/>
      <c r="L56" s="11"/>
      <c r="M56" s="11" t="s">
        <v>330</v>
      </c>
      <c r="N56" s="149">
        <v>7</v>
      </c>
      <c r="O56" s="149">
        <v>4</v>
      </c>
      <c r="P56" s="11"/>
      <c r="Q56" s="47"/>
      <c r="R56" s="47"/>
      <c r="S56" s="11"/>
      <c r="T56" s="12"/>
      <c r="U56" s="13"/>
    </row>
    <row r="57" spans="1:21">
      <c r="A57" s="24" t="s">
        <v>76</v>
      </c>
      <c r="B57" s="25" t="s">
        <v>77</v>
      </c>
      <c r="C57" s="25">
        <v>53</v>
      </c>
      <c r="D57" s="26" t="str">
        <f t="shared" si="0"/>
        <v>0x35</v>
      </c>
      <c r="E57" s="24" t="s">
        <v>423</v>
      </c>
      <c r="F57" s="26" t="s">
        <v>230</v>
      </c>
      <c r="G57" s="24"/>
      <c r="H57" s="26"/>
      <c r="I57" s="24"/>
      <c r="J57" s="26"/>
      <c r="L57" s="35"/>
      <c r="M57" s="35" t="s">
        <v>344</v>
      </c>
      <c r="N57" s="148">
        <v>1</v>
      </c>
      <c r="O57" s="148">
        <v>7</v>
      </c>
      <c r="P57" s="35"/>
      <c r="Q57" s="46"/>
      <c r="R57" s="46"/>
      <c r="S57" s="35"/>
      <c r="T57" s="36"/>
      <c r="U57" s="37"/>
    </row>
    <row r="58" spans="1:21">
      <c r="A58" s="22" t="s">
        <v>78</v>
      </c>
      <c r="B58" s="7" t="s">
        <v>79</v>
      </c>
      <c r="C58" s="7">
        <v>54</v>
      </c>
      <c r="D58" s="23" t="str">
        <f t="shared" si="0"/>
        <v>0x36</v>
      </c>
      <c r="E58" s="22" t="s">
        <v>424</v>
      </c>
      <c r="F58" s="23" t="s">
        <v>231</v>
      </c>
      <c r="G58" s="22" t="s">
        <v>27</v>
      </c>
      <c r="H58" s="23" t="s">
        <v>28</v>
      </c>
      <c r="I58" s="22" t="s">
        <v>118</v>
      </c>
      <c r="J58" s="23" t="s">
        <v>119</v>
      </c>
      <c r="L58" s="11" t="s">
        <v>655</v>
      </c>
      <c r="M58" s="11">
        <v>6</v>
      </c>
      <c r="N58" s="47">
        <v>6</v>
      </c>
      <c r="O58" s="149">
        <v>2</v>
      </c>
      <c r="P58" s="11"/>
      <c r="Q58" s="47"/>
      <c r="R58" s="47"/>
      <c r="S58" s="53" t="s">
        <v>967</v>
      </c>
      <c r="T58" s="12" t="s">
        <v>680</v>
      </c>
      <c r="U58" s="13" t="s">
        <v>1283</v>
      </c>
    </row>
    <row r="59" spans="1:21">
      <c r="A59" s="24"/>
      <c r="B59" s="25"/>
      <c r="C59" s="25">
        <v>55</v>
      </c>
      <c r="D59" s="26" t="str">
        <f t="shared" si="0"/>
        <v>0x37</v>
      </c>
      <c r="E59" s="24"/>
      <c r="F59" s="26"/>
      <c r="G59" s="24"/>
      <c r="H59" s="26"/>
      <c r="I59" s="24"/>
      <c r="J59" s="26"/>
      <c r="L59" s="35"/>
      <c r="M59" s="35"/>
      <c r="N59" s="46"/>
      <c r="O59" s="46"/>
      <c r="P59" s="35"/>
      <c r="Q59" s="46"/>
      <c r="R59" s="46"/>
      <c r="S59" s="35"/>
      <c r="T59" s="36"/>
      <c r="U59" s="37"/>
    </row>
    <row r="60" spans="1:21">
      <c r="A60" s="22"/>
      <c r="B60" s="7"/>
      <c r="C60" s="7">
        <v>56</v>
      </c>
      <c r="D60" s="23" t="str">
        <f t="shared" si="0"/>
        <v>0x38</v>
      </c>
      <c r="E60" s="22"/>
      <c r="F60" s="23"/>
      <c r="G60" s="22"/>
      <c r="H60" s="23"/>
      <c r="I60" s="22"/>
      <c r="J60" s="23"/>
      <c r="L60" s="11"/>
      <c r="M60" s="11"/>
      <c r="N60" s="47"/>
      <c r="O60" s="47"/>
      <c r="P60" s="11"/>
      <c r="Q60" s="47"/>
      <c r="R60" s="47"/>
      <c r="S60" s="11"/>
      <c r="T60" s="12"/>
      <c r="U60" s="13"/>
    </row>
    <row r="61" spans="1:21">
      <c r="A61" s="24"/>
      <c r="B61" s="25"/>
      <c r="C61" s="25">
        <v>57</v>
      </c>
      <c r="D61" s="26" t="str">
        <f t="shared" si="0"/>
        <v>0x39</v>
      </c>
      <c r="E61" s="24"/>
      <c r="F61" s="26"/>
      <c r="G61" s="24"/>
      <c r="H61" s="26"/>
      <c r="I61" s="24"/>
      <c r="J61" s="26"/>
      <c r="L61" s="35"/>
      <c r="M61" s="35"/>
      <c r="N61" s="46"/>
      <c r="O61" s="46"/>
      <c r="P61" s="35"/>
      <c r="Q61" s="46"/>
      <c r="R61" s="46"/>
      <c r="S61" s="35"/>
      <c r="T61" s="36"/>
      <c r="U61" s="37"/>
    </row>
    <row r="62" spans="1:21">
      <c r="A62" s="22" t="s">
        <v>80</v>
      </c>
      <c r="B62" s="7" t="s">
        <v>81</v>
      </c>
      <c r="C62" s="7">
        <v>58</v>
      </c>
      <c r="D62" s="23" t="str">
        <f t="shared" si="0"/>
        <v>0x3A</v>
      </c>
      <c r="E62" s="22" t="s">
        <v>425</v>
      </c>
      <c r="F62" s="23" t="s">
        <v>232</v>
      </c>
      <c r="G62" s="22"/>
      <c r="H62" s="23"/>
      <c r="I62" s="22"/>
      <c r="J62" s="23"/>
      <c r="L62" s="11"/>
      <c r="M62" s="11" t="s">
        <v>340</v>
      </c>
      <c r="N62" s="149">
        <v>5</v>
      </c>
      <c r="O62" s="149">
        <v>5</v>
      </c>
      <c r="P62" s="11"/>
      <c r="Q62" s="47"/>
      <c r="R62" s="47"/>
      <c r="S62" s="11"/>
      <c r="T62" s="12"/>
      <c r="U62" s="13"/>
    </row>
    <row r="63" spans="1:21">
      <c r="A63" s="24" t="s">
        <v>82</v>
      </c>
      <c r="B63" s="25" t="s">
        <v>83</v>
      </c>
      <c r="C63" s="25">
        <v>59</v>
      </c>
      <c r="D63" s="26" t="str">
        <f t="shared" si="0"/>
        <v>0x3B</v>
      </c>
      <c r="E63" s="24" t="s">
        <v>426</v>
      </c>
      <c r="F63" s="26" t="s">
        <v>233</v>
      </c>
      <c r="G63" s="24"/>
      <c r="H63" s="26"/>
      <c r="I63" s="24"/>
      <c r="J63" s="26"/>
      <c r="L63" s="35"/>
      <c r="M63" s="35" t="s">
        <v>327</v>
      </c>
      <c r="N63" s="148">
        <v>2</v>
      </c>
      <c r="O63" s="148">
        <v>5</v>
      </c>
      <c r="P63" s="35"/>
      <c r="Q63" s="46"/>
      <c r="R63" s="46"/>
      <c r="S63" s="35"/>
      <c r="T63" s="36"/>
      <c r="U63" s="37"/>
    </row>
    <row r="64" spans="1:21">
      <c r="A64" s="22" t="s">
        <v>84</v>
      </c>
      <c r="B64" s="7" t="s">
        <v>85</v>
      </c>
      <c r="C64" s="7">
        <v>60</v>
      </c>
      <c r="D64" s="23" t="str">
        <f t="shared" si="0"/>
        <v>0x3C</v>
      </c>
      <c r="E64" s="22" t="s">
        <v>427</v>
      </c>
      <c r="F64" s="23" t="s">
        <v>234</v>
      </c>
      <c r="G64" s="22"/>
      <c r="H64" s="23"/>
      <c r="I64" s="22"/>
      <c r="J64" s="23"/>
      <c r="L64" s="11"/>
      <c r="M64" s="11" t="s">
        <v>347</v>
      </c>
      <c r="N64" s="149">
        <v>5</v>
      </c>
      <c r="O64" s="149">
        <v>6</v>
      </c>
      <c r="P64" s="11"/>
      <c r="Q64" s="47"/>
      <c r="R64" s="47"/>
      <c r="S64" s="11"/>
      <c r="T64" s="12"/>
      <c r="U64" s="13"/>
    </row>
    <row r="65" spans="1:21">
      <c r="A65" s="24" t="s">
        <v>86</v>
      </c>
      <c r="B65" s="25" t="s">
        <v>87</v>
      </c>
      <c r="C65" s="25">
        <v>61</v>
      </c>
      <c r="D65" s="26" t="str">
        <f t="shared" si="0"/>
        <v>0x3D</v>
      </c>
      <c r="E65" s="24" t="s">
        <v>428</v>
      </c>
      <c r="F65" s="26" t="s">
        <v>235</v>
      </c>
      <c r="G65" s="24" t="s">
        <v>27</v>
      </c>
      <c r="H65" s="26" t="s">
        <v>28</v>
      </c>
      <c r="I65" s="24" t="s">
        <v>118</v>
      </c>
      <c r="J65" s="26" t="s">
        <v>119</v>
      </c>
      <c r="L65" s="35" t="s">
        <v>655</v>
      </c>
      <c r="M65" s="35">
        <v>7</v>
      </c>
      <c r="N65" s="148">
        <v>7</v>
      </c>
      <c r="O65" s="148">
        <v>2</v>
      </c>
      <c r="P65" s="35"/>
      <c r="Q65" s="46"/>
      <c r="R65" s="46"/>
      <c r="S65" s="35" t="s">
        <v>1286</v>
      </c>
      <c r="T65" s="36">
        <v>6</v>
      </c>
      <c r="U65" s="37">
        <v>2</v>
      </c>
    </row>
    <row r="66" spans="1:21">
      <c r="A66" s="22" t="s">
        <v>88</v>
      </c>
      <c r="B66" s="7" t="s">
        <v>89</v>
      </c>
      <c r="C66" s="7">
        <v>62</v>
      </c>
      <c r="D66" s="23" t="str">
        <f t="shared" si="0"/>
        <v>0x3E</v>
      </c>
      <c r="E66" s="22" t="s">
        <v>429</v>
      </c>
      <c r="F66" s="23" t="s">
        <v>236</v>
      </c>
      <c r="G66" s="22" t="s">
        <v>27</v>
      </c>
      <c r="H66" s="23" t="s">
        <v>28</v>
      </c>
      <c r="I66" s="22" t="s">
        <v>118</v>
      </c>
      <c r="J66" s="23" t="s">
        <v>119</v>
      </c>
      <c r="L66" s="11" t="s">
        <v>655</v>
      </c>
      <c r="M66" s="11">
        <v>8</v>
      </c>
      <c r="N66" s="149">
        <v>0</v>
      </c>
      <c r="O66" s="149">
        <v>3</v>
      </c>
      <c r="P66" s="11"/>
      <c r="Q66" s="47"/>
      <c r="R66" s="47"/>
      <c r="S66" s="11" t="s">
        <v>1287</v>
      </c>
      <c r="T66" s="12">
        <v>2</v>
      </c>
      <c r="U66" s="13">
        <v>3</v>
      </c>
    </row>
    <row r="67" spans="1:21">
      <c r="A67" s="24"/>
      <c r="B67" s="25"/>
      <c r="C67" s="25">
        <v>63</v>
      </c>
      <c r="D67" s="26" t="str">
        <f t="shared" si="0"/>
        <v>0x3F</v>
      </c>
      <c r="E67" s="24"/>
      <c r="F67" s="26"/>
      <c r="G67" s="24"/>
      <c r="H67" s="26"/>
      <c r="I67" s="24"/>
      <c r="J67" s="26"/>
      <c r="L67" s="35"/>
      <c r="M67" s="35"/>
      <c r="N67" s="46"/>
      <c r="O67" s="46"/>
      <c r="P67" s="35"/>
      <c r="Q67" s="46"/>
      <c r="R67" s="46"/>
      <c r="S67" s="35"/>
      <c r="T67" s="36"/>
      <c r="U67" s="37"/>
    </row>
    <row r="68" spans="1:21">
      <c r="A68" s="22"/>
      <c r="B68" s="7"/>
      <c r="C68" s="7">
        <v>64</v>
      </c>
      <c r="D68" s="23" t="str">
        <f t="shared" si="0"/>
        <v>0x40</v>
      </c>
      <c r="E68" s="22"/>
      <c r="F68" s="23"/>
      <c r="G68" s="22"/>
      <c r="H68" s="23"/>
      <c r="I68" s="22"/>
      <c r="J68" s="23"/>
      <c r="L68" s="11"/>
      <c r="M68" s="11"/>
      <c r="N68" s="47"/>
      <c r="O68" s="47"/>
      <c r="P68" s="11"/>
      <c r="Q68" s="47"/>
      <c r="R68" s="47"/>
      <c r="S68" s="11"/>
      <c r="T68" s="12"/>
      <c r="U68" s="13"/>
    </row>
    <row r="69" spans="1:21">
      <c r="A69" s="24" t="s">
        <v>90</v>
      </c>
      <c r="B69" s="25" t="s">
        <v>91</v>
      </c>
      <c r="C69" s="25">
        <v>65</v>
      </c>
      <c r="D69" s="26" t="str">
        <f t="shared" ref="D69:D132" si="1">"0x"&amp;DEC2HEX(C69,2)</f>
        <v>0x41</v>
      </c>
      <c r="E69" s="24" t="s">
        <v>430</v>
      </c>
      <c r="F69" s="26" t="s">
        <v>237</v>
      </c>
      <c r="G69" s="24"/>
      <c r="H69" s="26"/>
      <c r="I69" s="24"/>
      <c r="J69" s="26"/>
      <c r="L69" s="35"/>
      <c r="M69" s="35" t="s">
        <v>381</v>
      </c>
      <c r="N69" s="148">
        <v>4</v>
      </c>
      <c r="O69" s="148">
        <v>3</v>
      </c>
      <c r="P69" s="35"/>
      <c r="Q69" s="46"/>
      <c r="R69" s="46"/>
      <c r="S69" s="52"/>
      <c r="T69" s="36"/>
      <c r="U69" s="37"/>
    </row>
    <row r="70" spans="1:21">
      <c r="A70" s="22" t="s">
        <v>92</v>
      </c>
      <c r="B70" s="7" t="s">
        <v>93</v>
      </c>
      <c r="C70" s="7">
        <v>66</v>
      </c>
      <c r="D70" s="23" t="str">
        <f t="shared" si="1"/>
        <v>0x42</v>
      </c>
      <c r="E70" s="22" t="s">
        <v>431</v>
      </c>
      <c r="F70" s="23" t="s">
        <v>238</v>
      </c>
      <c r="G70" s="22"/>
      <c r="H70" s="23"/>
      <c r="I70" s="22"/>
      <c r="J70" s="23"/>
      <c r="L70" s="11"/>
      <c r="M70" s="11" t="s">
        <v>342</v>
      </c>
      <c r="N70" s="149">
        <v>3</v>
      </c>
      <c r="O70" s="149">
        <v>5</v>
      </c>
      <c r="P70" s="11"/>
      <c r="Q70" s="47"/>
      <c r="R70" s="47"/>
      <c r="S70" s="11"/>
      <c r="T70" s="12"/>
      <c r="U70" s="13"/>
    </row>
    <row r="71" spans="1:21">
      <c r="A71" s="24" t="s">
        <v>94</v>
      </c>
      <c r="B71" s="25" t="s">
        <v>95</v>
      </c>
      <c r="C71" s="25">
        <v>67</v>
      </c>
      <c r="D71" s="26" t="str">
        <f t="shared" si="1"/>
        <v>0x43</v>
      </c>
      <c r="E71" s="24" t="s">
        <v>432</v>
      </c>
      <c r="F71" s="26" t="s">
        <v>239</v>
      </c>
      <c r="G71" s="24"/>
      <c r="H71" s="26"/>
      <c r="I71" s="24"/>
      <c r="J71" s="26"/>
      <c r="L71" s="35"/>
      <c r="M71" s="35" t="s">
        <v>328</v>
      </c>
      <c r="N71" s="148">
        <v>1</v>
      </c>
      <c r="O71" s="148">
        <v>5</v>
      </c>
      <c r="P71" s="35"/>
      <c r="Q71" s="46"/>
      <c r="R71" s="46"/>
      <c r="S71" s="35"/>
      <c r="T71" s="36"/>
      <c r="U71" s="37"/>
    </row>
    <row r="72" spans="1:21">
      <c r="A72" s="22" t="s">
        <v>96</v>
      </c>
      <c r="B72" s="7" t="s">
        <v>97</v>
      </c>
      <c r="C72" s="7">
        <v>68</v>
      </c>
      <c r="D72" s="23" t="str">
        <f t="shared" si="1"/>
        <v>0x44</v>
      </c>
      <c r="E72" s="22" t="s">
        <v>433</v>
      </c>
      <c r="F72" s="23" t="s">
        <v>240</v>
      </c>
      <c r="G72" s="22"/>
      <c r="H72" s="23"/>
      <c r="I72" s="22"/>
      <c r="J72" s="23"/>
      <c r="L72" s="11"/>
      <c r="M72" s="11" t="s">
        <v>338</v>
      </c>
      <c r="N72" s="149">
        <v>7</v>
      </c>
      <c r="O72" s="149">
        <v>5</v>
      </c>
      <c r="P72" s="11"/>
      <c r="Q72" s="47"/>
      <c r="R72" s="47"/>
      <c r="S72" s="11"/>
      <c r="T72" s="12"/>
      <c r="U72" s="13"/>
    </row>
    <row r="73" spans="1:21">
      <c r="A73" s="24" t="s">
        <v>98</v>
      </c>
      <c r="B73" s="25" t="s">
        <v>99</v>
      </c>
      <c r="C73" s="25">
        <v>69</v>
      </c>
      <c r="D73" s="26" t="str">
        <f t="shared" si="1"/>
        <v>0x45</v>
      </c>
      <c r="E73" s="24" t="s">
        <v>434</v>
      </c>
      <c r="F73" s="26" t="s">
        <v>241</v>
      </c>
      <c r="G73" s="24" t="s">
        <v>27</v>
      </c>
      <c r="H73" s="26" t="s">
        <v>28</v>
      </c>
      <c r="I73" s="24" t="s">
        <v>118</v>
      </c>
      <c r="J73" s="26" t="s">
        <v>119</v>
      </c>
      <c r="L73" s="35" t="s">
        <v>655</v>
      </c>
      <c r="M73" s="35" t="s">
        <v>623</v>
      </c>
      <c r="N73" s="148">
        <v>0</v>
      </c>
      <c r="O73" s="148">
        <v>2</v>
      </c>
      <c r="P73" s="35"/>
      <c r="Q73" s="46"/>
      <c r="R73" s="46"/>
      <c r="S73" s="35" t="s">
        <v>1288</v>
      </c>
      <c r="T73" s="36">
        <v>1</v>
      </c>
      <c r="U73" s="37">
        <v>3</v>
      </c>
    </row>
    <row r="74" spans="1:21">
      <c r="A74" s="22" t="s">
        <v>100</v>
      </c>
      <c r="B74" s="7" t="s">
        <v>101</v>
      </c>
      <c r="C74" s="7">
        <v>70</v>
      </c>
      <c r="D74" s="23" t="str">
        <f t="shared" si="1"/>
        <v>0x46</v>
      </c>
      <c r="E74" s="22" t="s">
        <v>435</v>
      </c>
      <c r="F74" s="23" t="s">
        <v>242</v>
      </c>
      <c r="G74" s="22" t="s">
        <v>27</v>
      </c>
      <c r="H74" s="23" t="s">
        <v>28</v>
      </c>
      <c r="I74" s="22" t="s">
        <v>118</v>
      </c>
      <c r="J74" s="23" t="s">
        <v>119</v>
      </c>
      <c r="L74" s="11" t="s">
        <v>655</v>
      </c>
      <c r="M74" s="11">
        <v>9</v>
      </c>
      <c r="N74" s="149">
        <v>1</v>
      </c>
      <c r="O74" s="149">
        <v>3</v>
      </c>
      <c r="P74" s="11"/>
      <c r="Q74" s="47"/>
      <c r="R74" s="47"/>
      <c r="S74" s="11" t="s">
        <v>384</v>
      </c>
      <c r="T74" s="12">
        <v>0</v>
      </c>
      <c r="U74" s="13">
        <v>3</v>
      </c>
    </row>
    <row r="75" spans="1:21">
      <c r="A75" s="24"/>
      <c r="B75" s="25"/>
      <c r="C75" s="25">
        <v>71</v>
      </c>
      <c r="D75" s="26" t="str">
        <f t="shared" si="1"/>
        <v>0x47</v>
      </c>
      <c r="E75" s="24"/>
      <c r="F75" s="26"/>
      <c r="G75" s="24"/>
      <c r="H75" s="26"/>
      <c r="I75" s="24"/>
      <c r="J75" s="26"/>
      <c r="L75" s="35"/>
      <c r="M75" s="35"/>
      <c r="N75" s="46"/>
      <c r="O75" s="46"/>
      <c r="P75" s="35"/>
      <c r="Q75" s="46"/>
      <c r="R75" s="46"/>
      <c r="S75" s="35"/>
      <c r="T75" s="36"/>
      <c r="U75" s="37"/>
    </row>
    <row r="76" spans="1:21">
      <c r="A76" s="22"/>
      <c r="B76" s="7"/>
      <c r="C76" s="7">
        <v>72</v>
      </c>
      <c r="D76" s="23" t="str">
        <f t="shared" si="1"/>
        <v>0x48</v>
      </c>
      <c r="E76" s="22"/>
      <c r="F76" s="23"/>
      <c r="G76" s="22"/>
      <c r="H76" s="23"/>
      <c r="I76" s="22"/>
      <c r="J76" s="23"/>
      <c r="L76" s="11"/>
      <c r="M76" s="11"/>
      <c r="N76" s="47"/>
      <c r="O76" s="47"/>
      <c r="P76" s="11"/>
      <c r="Q76" s="47"/>
      <c r="R76" s="47"/>
      <c r="S76" s="11"/>
      <c r="T76" s="12"/>
      <c r="U76" s="13"/>
    </row>
    <row r="77" spans="1:21">
      <c r="A77" s="24" t="s">
        <v>102</v>
      </c>
      <c r="B77" s="25" t="s">
        <v>103</v>
      </c>
      <c r="C77" s="25">
        <v>73</v>
      </c>
      <c r="D77" s="26" t="str">
        <f t="shared" si="1"/>
        <v>0x49</v>
      </c>
      <c r="E77" s="24" t="s">
        <v>436</v>
      </c>
      <c r="F77" s="26" t="s">
        <v>243</v>
      </c>
      <c r="G77" s="24"/>
      <c r="H77" s="26"/>
      <c r="I77" s="24"/>
      <c r="J77" s="26"/>
      <c r="L77" s="35"/>
      <c r="M77" s="35" t="s">
        <v>382</v>
      </c>
      <c r="N77" s="148">
        <v>6</v>
      </c>
      <c r="O77" s="148">
        <v>3</v>
      </c>
      <c r="P77" s="35"/>
      <c r="Q77" s="46"/>
      <c r="R77" s="46"/>
      <c r="S77" s="35"/>
      <c r="T77" s="36"/>
      <c r="U77" s="37"/>
    </row>
    <row r="78" spans="1:21">
      <c r="A78" s="22" t="s">
        <v>104</v>
      </c>
      <c r="B78" s="7" t="s">
        <v>105</v>
      </c>
      <c r="C78" s="7">
        <v>74</v>
      </c>
      <c r="D78" s="23" t="str">
        <f t="shared" si="1"/>
        <v>0x4A</v>
      </c>
      <c r="E78" s="115" t="s">
        <v>437</v>
      </c>
      <c r="F78" s="23" t="s">
        <v>244</v>
      </c>
      <c r="G78" s="22"/>
      <c r="H78" s="23"/>
      <c r="I78" s="22"/>
      <c r="J78" s="23"/>
      <c r="L78" s="11"/>
      <c r="M78" s="11" t="s">
        <v>621</v>
      </c>
      <c r="N78" s="47">
        <v>7</v>
      </c>
      <c r="O78" s="47">
        <v>3</v>
      </c>
      <c r="P78" s="11"/>
      <c r="Q78" s="47"/>
      <c r="R78" s="47"/>
      <c r="S78" s="11"/>
      <c r="T78" s="47"/>
      <c r="U78" s="47"/>
    </row>
    <row r="79" spans="1:21">
      <c r="A79" s="24" t="s">
        <v>106</v>
      </c>
      <c r="B79" s="25" t="s">
        <v>107</v>
      </c>
      <c r="C79" s="25">
        <v>75</v>
      </c>
      <c r="D79" s="26" t="str">
        <f t="shared" si="1"/>
        <v>0x4B</v>
      </c>
      <c r="E79" s="24" t="s">
        <v>438</v>
      </c>
      <c r="F79" s="26" t="s">
        <v>245</v>
      </c>
      <c r="G79" s="24"/>
      <c r="H79" s="26"/>
      <c r="I79" s="24"/>
      <c r="J79" s="26"/>
      <c r="L79" s="35"/>
      <c r="M79" s="35" t="s">
        <v>341</v>
      </c>
      <c r="N79" s="148">
        <v>4</v>
      </c>
      <c r="O79" s="148">
        <v>5</v>
      </c>
      <c r="P79" s="35"/>
      <c r="Q79" s="46"/>
      <c r="R79" s="46"/>
      <c r="S79" s="35"/>
      <c r="T79" s="36"/>
      <c r="U79" s="37"/>
    </row>
    <row r="80" spans="1:21">
      <c r="A80" s="22" t="s">
        <v>108</v>
      </c>
      <c r="B80" s="7" t="s">
        <v>624</v>
      </c>
      <c r="C80" s="7">
        <v>76</v>
      </c>
      <c r="D80" s="23" t="str">
        <f t="shared" si="1"/>
        <v>0x4C</v>
      </c>
      <c r="E80" s="22" t="s">
        <v>439</v>
      </c>
      <c r="F80" s="23" t="s">
        <v>314</v>
      </c>
      <c r="G80" s="22" t="s">
        <v>27</v>
      </c>
      <c r="H80" s="23" t="s">
        <v>28</v>
      </c>
      <c r="I80" s="22" t="s">
        <v>118</v>
      </c>
      <c r="J80" s="23" t="s">
        <v>119</v>
      </c>
      <c r="L80" s="11" t="s">
        <v>655</v>
      </c>
      <c r="M80" s="11" t="s">
        <v>1265</v>
      </c>
      <c r="N80" s="149">
        <v>3</v>
      </c>
      <c r="O80" s="149">
        <v>3</v>
      </c>
      <c r="P80" s="11"/>
      <c r="Q80" s="47"/>
      <c r="R80" s="47"/>
      <c r="S80" s="53" t="s">
        <v>1298</v>
      </c>
      <c r="T80" s="12" t="s">
        <v>679</v>
      </c>
      <c r="U80" s="13" t="s">
        <v>1279</v>
      </c>
    </row>
    <row r="81" spans="1:21">
      <c r="A81" s="24" t="s">
        <v>109</v>
      </c>
      <c r="B81" s="25" t="s">
        <v>110</v>
      </c>
      <c r="C81" s="25">
        <v>77</v>
      </c>
      <c r="D81" s="26" t="str">
        <f t="shared" si="1"/>
        <v>0x4D</v>
      </c>
      <c r="E81" s="24" t="s">
        <v>440</v>
      </c>
      <c r="F81" s="26" t="s">
        <v>246</v>
      </c>
      <c r="G81" s="24"/>
      <c r="H81" s="26"/>
      <c r="I81" s="24"/>
      <c r="J81" s="26"/>
      <c r="L81" s="35"/>
      <c r="M81" s="35" t="s">
        <v>337</v>
      </c>
      <c r="N81" s="148">
        <v>0</v>
      </c>
      <c r="O81" s="148">
        <v>6</v>
      </c>
      <c r="P81" s="35"/>
      <c r="Q81" s="46"/>
      <c r="R81" s="46"/>
      <c r="S81" s="35"/>
      <c r="T81" s="36"/>
      <c r="U81" s="37"/>
    </row>
    <row r="82" spans="1:21">
      <c r="A82" s="22" t="s">
        <v>111</v>
      </c>
      <c r="B82" s="7" t="s">
        <v>637</v>
      </c>
      <c r="C82" s="7">
        <v>78</v>
      </c>
      <c r="D82" s="23" t="str">
        <f t="shared" si="1"/>
        <v>0x4E</v>
      </c>
      <c r="E82" s="22" t="s">
        <v>441</v>
      </c>
      <c r="F82" s="23" t="s">
        <v>638</v>
      </c>
      <c r="G82" s="22" t="s">
        <v>27</v>
      </c>
      <c r="H82" s="23" t="s">
        <v>28</v>
      </c>
      <c r="I82" s="22" t="s">
        <v>118</v>
      </c>
      <c r="J82" s="23" t="s">
        <v>119</v>
      </c>
      <c r="L82" s="11" t="s">
        <v>655</v>
      </c>
      <c r="M82" s="11" t="s">
        <v>324</v>
      </c>
      <c r="N82" s="149">
        <v>5</v>
      </c>
      <c r="O82" s="149">
        <v>3</v>
      </c>
      <c r="P82" s="11"/>
      <c r="Q82" s="47"/>
      <c r="R82" s="47"/>
      <c r="S82" s="11" t="s">
        <v>1289</v>
      </c>
      <c r="T82" s="12">
        <v>0</v>
      </c>
      <c r="U82" s="13">
        <v>2</v>
      </c>
    </row>
    <row r="83" spans="1:21">
      <c r="A83" s="24"/>
      <c r="B83" s="25"/>
      <c r="C83" s="25">
        <v>79</v>
      </c>
      <c r="D83" s="26" t="str">
        <f t="shared" si="1"/>
        <v>0x4F</v>
      </c>
      <c r="E83" s="24"/>
      <c r="F83" s="26"/>
      <c r="G83" s="24"/>
      <c r="H83" s="26"/>
      <c r="I83" s="24"/>
      <c r="J83" s="26"/>
      <c r="L83" s="35"/>
      <c r="M83" s="35"/>
      <c r="N83" s="46"/>
      <c r="O83" s="46"/>
      <c r="P83" s="35"/>
      <c r="Q83" s="46"/>
      <c r="R83" s="46"/>
      <c r="S83" s="35"/>
      <c r="T83" s="36"/>
      <c r="U83" s="37"/>
    </row>
    <row r="84" spans="1:21">
      <c r="A84" s="22"/>
      <c r="B84" s="7"/>
      <c r="C84" s="7">
        <v>80</v>
      </c>
      <c r="D84" s="23" t="str">
        <f t="shared" si="1"/>
        <v>0x50</v>
      </c>
      <c r="E84" s="22"/>
      <c r="F84" s="23"/>
      <c r="G84" s="22"/>
      <c r="H84" s="23"/>
      <c r="I84" s="22"/>
      <c r="J84" s="23"/>
      <c r="L84" s="11"/>
      <c r="M84" s="11"/>
      <c r="N84" s="47"/>
      <c r="O84" s="47"/>
      <c r="P84" s="11"/>
      <c r="Q84" s="47"/>
      <c r="R84" s="47"/>
      <c r="S84" s="11"/>
      <c r="T84" s="12"/>
      <c r="U84" s="13"/>
    </row>
    <row r="85" spans="1:21">
      <c r="A85" s="24" t="s">
        <v>317</v>
      </c>
      <c r="B85" s="25" t="s">
        <v>105</v>
      </c>
      <c r="C85" s="25">
        <v>81</v>
      </c>
      <c r="D85" s="26" t="str">
        <f t="shared" si="1"/>
        <v>0x51</v>
      </c>
      <c r="E85" s="24" t="s">
        <v>692</v>
      </c>
      <c r="F85" s="26" t="s">
        <v>244</v>
      </c>
      <c r="G85" s="24"/>
      <c r="H85" s="26"/>
      <c r="I85" s="24"/>
      <c r="J85" s="26"/>
      <c r="L85" s="35"/>
      <c r="M85" s="35"/>
      <c r="N85" s="46"/>
      <c r="O85" s="46"/>
      <c r="P85" s="35"/>
      <c r="Q85" s="46"/>
      <c r="R85" s="46"/>
      <c r="S85" s="35"/>
      <c r="T85" s="36"/>
      <c r="U85" s="37"/>
    </row>
    <row r="86" spans="1:21">
      <c r="A86" s="22" t="s">
        <v>112</v>
      </c>
      <c r="B86" s="7" t="s">
        <v>1276</v>
      </c>
      <c r="C86" s="7">
        <v>82</v>
      </c>
      <c r="D86" s="23" t="str">
        <f t="shared" si="1"/>
        <v>0x52</v>
      </c>
      <c r="E86" s="22" t="s">
        <v>442</v>
      </c>
      <c r="F86" s="23" t="s">
        <v>1277</v>
      </c>
      <c r="G86" s="22"/>
      <c r="H86" s="23"/>
      <c r="I86" s="22"/>
      <c r="J86" s="23"/>
      <c r="L86" s="11"/>
      <c r="M86" s="11" t="s">
        <v>1278</v>
      </c>
      <c r="N86" s="149" t="s">
        <v>664</v>
      </c>
      <c r="O86" s="149" t="s">
        <v>1274</v>
      </c>
      <c r="P86" s="11"/>
      <c r="Q86" s="47"/>
      <c r="R86" s="47"/>
      <c r="S86" s="11"/>
      <c r="T86" s="12"/>
      <c r="U86" s="13"/>
    </row>
    <row r="87" spans="1:21">
      <c r="A87" s="24"/>
      <c r="B87" s="25"/>
      <c r="C87" s="25">
        <v>83</v>
      </c>
      <c r="D87" s="26" t="str">
        <f t="shared" si="1"/>
        <v>0x53</v>
      </c>
      <c r="E87" s="24"/>
      <c r="F87" s="26"/>
      <c r="G87" s="24"/>
      <c r="H87" s="26"/>
      <c r="I87" s="24"/>
      <c r="J87" s="26"/>
      <c r="L87" s="35"/>
      <c r="M87" s="35"/>
      <c r="N87" s="46"/>
      <c r="O87" s="46"/>
      <c r="P87" s="35"/>
      <c r="Q87" s="46"/>
      <c r="R87" s="46"/>
      <c r="S87" s="35"/>
      <c r="T87" s="36"/>
      <c r="U87" s="37"/>
    </row>
    <row r="88" spans="1:21">
      <c r="A88" s="22" t="s">
        <v>113</v>
      </c>
      <c r="B88" s="7" t="s">
        <v>114</v>
      </c>
      <c r="C88" s="7">
        <v>84</v>
      </c>
      <c r="D88" s="23" t="str">
        <f t="shared" si="1"/>
        <v>0x54</v>
      </c>
      <c r="E88" s="22" t="s">
        <v>443</v>
      </c>
      <c r="F88" s="23" t="s">
        <v>247</v>
      </c>
      <c r="G88" s="22"/>
      <c r="H88" s="23"/>
      <c r="I88" s="22"/>
      <c r="J88" s="23"/>
      <c r="L88" s="11"/>
      <c r="M88" s="11" t="s">
        <v>627</v>
      </c>
      <c r="N88" s="149">
        <v>3</v>
      </c>
      <c r="O88" s="149">
        <v>7</v>
      </c>
      <c r="P88" s="11"/>
      <c r="Q88" s="47"/>
      <c r="R88" s="47"/>
      <c r="S88" s="11"/>
      <c r="T88" s="12"/>
      <c r="U88" s="13"/>
    </row>
    <row r="89" spans="1:21">
      <c r="A89" s="24" t="s">
        <v>115</v>
      </c>
      <c r="B89" s="25" t="s">
        <v>318</v>
      </c>
      <c r="C89" s="25">
        <v>85</v>
      </c>
      <c r="D89" s="26" t="str">
        <f t="shared" si="1"/>
        <v>0x55</v>
      </c>
      <c r="E89" s="24" t="s">
        <v>444</v>
      </c>
      <c r="F89" s="26" t="s">
        <v>319</v>
      </c>
      <c r="G89" s="24" t="s">
        <v>27</v>
      </c>
      <c r="H89" s="26" t="s">
        <v>28</v>
      </c>
      <c r="I89" s="24" t="s">
        <v>118</v>
      </c>
      <c r="J89" s="26" t="s">
        <v>119</v>
      </c>
      <c r="L89" s="35" t="s">
        <v>655</v>
      </c>
      <c r="M89" s="35" t="s">
        <v>628</v>
      </c>
      <c r="N89" s="148" t="s">
        <v>662</v>
      </c>
      <c r="O89" s="148" t="s">
        <v>1279</v>
      </c>
      <c r="P89" s="35"/>
      <c r="Q89" s="46"/>
      <c r="R89" s="46"/>
      <c r="S89" s="35" t="s">
        <v>1280</v>
      </c>
      <c r="T89" s="36">
        <v>3</v>
      </c>
      <c r="U89" s="37">
        <v>3</v>
      </c>
    </row>
    <row r="90" spans="1:21">
      <c r="A90" s="22"/>
      <c r="B90" s="7"/>
      <c r="C90" s="7">
        <v>86</v>
      </c>
      <c r="D90" s="23" t="str">
        <f t="shared" si="1"/>
        <v>0x56</v>
      </c>
      <c r="E90" s="22"/>
      <c r="F90" s="23"/>
      <c r="G90" s="22"/>
      <c r="H90" s="23"/>
      <c r="I90" s="22"/>
      <c r="J90" s="23"/>
      <c r="L90" s="11"/>
      <c r="M90" s="11"/>
      <c r="N90" s="47"/>
      <c r="O90" s="47"/>
      <c r="P90" s="11"/>
      <c r="Q90" s="47"/>
      <c r="R90" s="47"/>
      <c r="S90" s="11"/>
      <c r="T90" s="12"/>
      <c r="U90" s="13"/>
    </row>
    <row r="91" spans="1:21">
      <c r="A91" s="24"/>
      <c r="B91" s="25"/>
      <c r="C91" s="25">
        <v>87</v>
      </c>
      <c r="D91" s="26" t="str">
        <f t="shared" si="1"/>
        <v>0x57</v>
      </c>
      <c r="E91" s="24"/>
      <c r="F91" s="26"/>
      <c r="G91" s="24"/>
      <c r="H91" s="26"/>
      <c r="I91" s="24"/>
      <c r="J91" s="26"/>
      <c r="L91" s="35"/>
      <c r="M91" s="35"/>
      <c r="N91" s="46"/>
      <c r="O91" s="46"/>
      <c r="P91" s="35"/>
      <c r="Q91" s="46"/>
      <c r="R91" s="46"/>
      <c r="S91" s="35"/>
      <c r="T91" s="36"/>
      <c r="U91" s="37"/>
    </row>
    <row r="92" spans="1:21">
      <c r="A92" s="22" t="s">
        <v>116</v>
      </c>
      <c r="B92" s="7" t="s">
        <v>117</v>
      </c>
      <c r="C92" s="7">
        <v>88</v>
      </c>
      <c r="D92" s="23" t="str">
        <f t="shared" si="1"/>
        <v>0x58</v>
      </c>
      <c r="E92" s="22" t="s">
        <v>445</v>
      </c>
      <c r="F92" s="23" t="s">
        <v>248</v>
      </c>
      <c r="G92" s="22"/>
      <c r="H92" s="23"/>
      <c r="I92" s="22"/>
      <c r="J92" s="23"/>
      <c r="L92" s="11"/>
      <c r="M92" s="11" t="s">
        <v>362</v>
      </c>
      <c r="N92" s="149">
        <v>0</v>
      </c>
      <c r="O92" s="149" t="s">
        <v>326</v>
      </c>
      <c r="P92" s="11"/>
      <c r="Q92" s="47"/>
      <c r="R92" s="47"/>
      <c r="S92" s="11"/>
      <c r="T92" s="12"/>
      <c r="U92" s="13"/>
    </row>
    <row r="93" spans="1:21">
      <c r="A93" s="24" t="s">
        <v>118</v>
      </c>
      <c r="B93" s="25" t="s">
        <v>119</v>
      </c>
      <c r="C93" s="25">
        <v>89</v>
      </c>
      <c r="D93" s="26" t="str">
        <f t="shared" si="1"/>
        <v>0x59</v>
      </c>
      <c r="E93" s="24" t="s">
        <v>446</v>
      </c>
      <c r="F93" s="26" t="s">
        <v>249</v>
      </c>
      <c r="G93" s="24"/>
      <c r="H93" s="26"/>
      <c r="I93" s="24"/>
      <c r="J93" s="26"/>
      <c r="L93" s="35"/>
      <c r="M93" s="35" t="s">
        <v>365</v>
      </c>
      <c r="N93" s="148">
        <v>0</v>
      </c>
      <c r="O93" s="148">
        <v>9</v>
      </c>
      <c r="P93" s="35"/>
      <c r="Q93" s="46"/>
      <c r="R93" s="46"/>
      <c r="S93" s="35"/>
      <c r="T93" s="36"/>
      <c r="U93" s="37"/>
    </row>
    <row r="94" spans="1:21">
      <c r="A94" s="22" t="s">
        <v>120</v>
      </c>
      <c r="B94" s="7" t="s">
        <v>121</v>
      </c>
      <c r="C94" s="7">
        <v>90</v>
      </c>
      <c r="D94" s="23" t="str">
        <f t="shared" si="1"/>
        <v>0x5A</v>
      </c>
      <c r="E94" s="22" t="s">
        <v>447</v>
      </c>
      <c r="F94" s="23" t="s">
        <v>250</v>
      </c>
      <c r="G94" s="22"/>
      <c r="H94" s="23"/>
      <c r="I94" s="22"/>
      <c r="J94" s="23"/>
      <c r="L94" s="11"/>
      <c r="M94" s="11" t="s">
        <v>366</v>
      </c>
      <c r="N94" s="149">
        <v>2</v>
      </c>
      <c r="O94" s="149">
        <v>1</v>
      </c>
      <c r="P94" s="11"/>
      <c r="Q94" s="47"/>
      <c r="R94" s="47"/>
      <c r="S94" s="11"/>
      <c r="T94" s="12"/>
      <c r="U94" s="13"/>
    </row>
    <row r="95" spans="1:21">
      <c r="A95" s="24" t="s">
        <v>122</v>
      </c>
      <c r="B95" s="25" t="s">
        <v>123</v>
      </c>
      <c r="C95" s="25">
        <v>91</v>
      </c>
      <c r="D95" s="26" t="str">
        <f t="shared" si="1"/>
        <v>0x5B</v>
      </c>
      <c r="E95" s="24" t="s">
        <v>448</v>
      </c>
      <c r="F95" s="26" t="s">
        <v>251</v>
      </c>
      <c r="G95" s="24"/>
      <c r="H95" s="26"/>
      <c r="I95" s="24"/>
      <c r="J95" s="26"/>
      <c r="L95" s="35" t="s">
        <v>655</v>
      </c>
      <c r="M95" s="35" t="s">
        <v>629</v>
      </c>
      <c r="N95" s="148">
        <v>5</v>
      </c>
      <c r="O95" s="148">
        <v>7</v>
      </c>
      <c r="P95" s="35"/>
      <c r="Q95" s="46"/>
      <c r="R95" s="46"/>
      <c r="S95" s="35"/>
      <c r="T95" s="36"/>
      <c r="U95" s="37"/>
    </row>
    <row r="96" spans="1:21">
      <c r="A96" s="22" t="s">
        <v>1262</v>
      </c>
      <c r="C96" s="7">
        <v>92</v>
      </c>
      <c r="D96" s="23" t="str">
        <f t="shared" si="1"/>
        <v>0x5C</v>
      </c>
      <c r="E96" s="24" t="s">
        <v>1263</v>
      </c>
      <c r="G96" s="22"/>
      <c r="H96" s="23"/>
      <c r="I96" s="22"/>
      <c r="J96" s="23"/>
      <c r="L96" s="11"/>
      <c r="P96" s="11"/>
      <c r="Q96" s="47"/>
      <c r="R96" s="47"/>
      <c r="S96" s="11"/>
      <c r="T96" s="12"/>
      <c r="U96" s="13"/>
    </row>
    <row r="97" spans="1:22">
      <c r="A97" s="24" t="s">
        <v>124</v>
      </c>
      <c r="B97" s="25" t="s">
        <v>125</v>
      </c>
      <c r="C97" s="25">
        <v>93</v>
      </c>
      <c r="D97" s="26" t="str">
        <f t="shared" si="1"/>
        <v>0x5D</v>
      </c>
      <c r="E97" s="24" t="s">
        <v>449</v>
      </c>
      <c r="F97" s="26" t="s">
        <v>252</v>
      </c>
      <c r="G97" s="24"/>
      <c r="H97" s="26"/>
      <c r="I97" s="24"/>
      <c r="J97" s="26"/>
      <c r="L97" s="35"/>
      <c r="M97" s="35" t="s">
        <v>630</v>
      </c>
      <c r="N97" s="148">
        <v>4</v>
      </c>
      <c r="O97" s="148">
        <v>7</v>
      </c>
      <c r="P97" s="35"/>
      <c r="Q97" s="46"/>
      <c r="R97" s="46"/>
      <c r="S97" s="35"/>
      <c r="T97" s="36"/>
      <c r="U97" s="37"/>
    </row>
    <row r="98" spans="1:22">
      <c r="A98" s="22"/>
      <c r="B98" s="7"/>
      <c r="C98" s="7">
        <v>94</v>
      </c>
      <c r="D98" s="23" t="str">
        <f t="shared" si="1"/>
        <v>0x5E</v>
      </c>
      <c r="E98" s="22"/>
      <c r="F98" s="23"/>
      <c r="G98" s="22"/>
      <c r="H98" s="23"/>
      <c r="I98" s="22"/>
      <c r="J98" s="23"/>
      <c r="L98" s="11"/>
      <c r="M98" s="11"/>
      <c r="N98" s="47"/>
      <c r="O98" s="47"/>
      <c r="P98" s="11"/>
      <c r="Q98" s="47"/>
      <c r="R98" s="47"/>
      <c r="S98" s="11"/>
      <c r="T98" s="12"/>
      <c r="U98" s="13"/>
    </row>
    <row r="99" spans="1:22">
      <c r="A99" s="24"/>
      <c r="B99" s="25"/>
      <c r="C99" s="25">
        <v>95</v>
      </c>
      <c r="D99" s="26" t="str">
        <f t="shared" si="1"/>
        <v>0x5F</v>
      </c>
      <c r="E99" s="24"/>
      <c r="F99" s="26"/>
      <c r="G99" s="24"/>
      <c r="H99" s="26"/>
      <c r="I99" s="24"/>
      <c r="J99" s="26"/>
      <c r="L99" s="35"/>
      <c r="M99" s="35"/>
      <c r="N99" s="46"/>
      <c r="O99" s="46"/>
      <c r="P99" s="35"/>
      <c r="Q99" s="46"/>
      <c r="R99" s="46"/>
      <c r="S99" s="35"/>
      <c r="T99" s="36"/>
      <c r="U99" s="37"/>
    </row>
    <row r="100" spans="1:22">
      <c r="A100" s="22"/>
      <c r="B100" s="7"/>
      <c r="C100" s="7">
        <v>96</v>
      </c>
      <c r="D100" s="23" t="str">
        <f t="shared" si="1"/>
        <v>0x60</v>
      </c>
      <c r="E100" s="22"/>
      <c r="F100" s="23"/>
      <c r="G100" s="22"/>
      <c r="H100" s="23"/>
      <c r="I100" s="22"/>
      <c r="J100" s="23"/>
      <c r="L100" s="11"/>
      <c r="M100" s="11"/>
      <c r="N100" s="47"/>
      <c r="O100" s="47"/>
      <c r="P100" s="11"/>
      <c r="Q100" s="47"/>
      <c r="R100" s="47"/>
      <c r="S100" s="11"/>
      <c r="T100" s="12"/>
      <c r="U100" s="13"/>
    </row>
    <row r="101" spans="1:22">
      <c r="A101" s="24" t="s">
        <v>667</v>
      </c>
      <c r="B101" s="25"/>
      <c r="C101" s="25">
        <v>97</v>
      </c>
      <c r="D101" s="26" t="str">
        <f t="shared" si="1"/>
        <v>0x61</v>
      </c>
      <c r="E101" s="24" t="s">
        <v>1040</v>
      </c>
      <c r="F101" s="26"/>
      <c r="G101" s="24"/>
      <c r="H101" s="26"/>
      <c r="I101" s="24"/>
      <c r="J101" s="26"/>
      <c r="L101" s="35"/>
      <c r="M101" s="35"/>
      <c r="N101" s="46"/>
      <c r="O101" s="46"/>
      <c r="P101" s="35"/>
      <c r="Q101" s="46"/>
      <c r="R101" s="46"/>
      <c r="S101" s="35"/>
      <c r="T101" s="36"/>
      <c r="U101" s="37"/>
      <c r="V101" t="s">
        <v>658</v>
      </c>
    </row>
    <row r="102" spans="1:22">
      <c r="A102" s="22"/>
      <c r="B102" s="7"/>
      <c r="C102" s="7">
        <v>98</v>
      </c>
      <c r="D102" s="23" t="str">
        <f t="shared" si="1"/>
        <v>0x62</v>
      </c>
      <c r="E102" s="22"/>
      <c r="F102" s="23"/>
      <c r="G102" s="22"/>
      <c r="H102" s="23"/>
      <c r="I102" s="22"/>
      <c r="J102" s="23"/>
      <c r="L102" s="11"/>
      <c r="M102" s="11"/>
      <c r="N102" s="47"/>
      <c r="O102" s="47"/>
      <c r="P102" s="11"/>
      <c r="Q102" s="47"/>
      <c r="R102" s="47"/>
      <c r="S102" s="11"/>
      <c r="T102" s="12"/>
      <c r="U102" s="13"/>
    </row>
    <row r="103" spans="1:22">
      <c r="A103" s="24"/>
      <c r="B103" s="25"/>
      <c r="C103" s="25">
        <v>99</v>
      </c>
      <c r="D103" s="26" t="str">
        <f t="shared" si="1"/>
        <v>0x63</v>
      </c>
      <c r="E103" s="24"/>
      <c r="F103" s="26"/>
      <c r="G103" s="24"/>
      <c r="H103" s="26"/>
      <c r="I103" s="24"/>
      <c r="J103" s="26"/>
      <c r="L103" s="35"/>
      <c r="M103" s="35"/>
      <c r="N103" s="46"/>
      <c r="O103" s="46"/>
      <c r="P103" s="35"/>
      <c r="Q103" s="46"/>
      <c r="R103" s="46"/>
      <c r="S103" s="35"/>
      <c r="T103" s="36"/>
      <c r="U103" s="37"/>
    </row>
    <row r="104" spans="1:22">
      <c r="A104" s="22"/>
      <c r="B104" s="7"/>
      <c r="C104" s="7">
        <v>100</v>
      </c>
      <c r="D104" s="23" t="str">
        <f t="shared" si="1"/>
        <v>0x64</v>
      </c>
      <c r="E104" s="22"/>
      <c r="F104" s="23"/>
      <c r="G104" s="22"/>
      <c r="H104" s="23"/>
      <c r="I104" s="22"/>
      <c r="J104" s="23"/>
      <c r="L104" s="11"/>
      <c r="M104" s="11"/>
      <c r="N104" s="47"/>
      <c r="O104" s="47"/>
      <c r="P104" s="11"/>
      <c r="Q104" s="47"/>
      <c r="R104" s="47"/>
      <c r="S104" s="11"/>
      <c r="T104" s="12"/>
      <c r="U104" s="13"/>
    </row>
    <row r="105" spans="1:22">
      <c r="A105" s="24"/>
      <c r="B105" s="25"/>
      <c r="C105" s="25">
        <v>101</v>
      </c>
      <c r="D105" s="26" t="str">
        <f t="shared" si="1"/>
        <v>0x65</v>
      </c>
      <c r="E105" s="24"/>
      <c r="F105" s="26"/>
      <c r="G105" s="24"/>
      <c r="H105" s="26"/>
      <c r="I105" s="24"/>
      <c r="J105" s="26"/>
      <c r="L105" s="35"/>
      <c r="M105" s="35"/>
      <c r="N105" s="46"/>
      <c r="O105" s="46"/>
      <c r="P105" s="35"/>
      <c r="Q105" s="46"/>
      <c r="R105" s="46"/>
      <c r="S105" s="35"/>
      <c r="T105" s="36"/>
      <c r="U105" s="37"/>
    </row>
    <row r="106" spans="1:22">
      <c r="A106" s="22" t="s">
        <v>126</v>
      </c>
      <c r="B106" s="7" t="s">
        <v>127</v>
      </c>
      <c r="C106" s="7">
        <v>102</v>
      </c>
      <c r="D106" s="23" t="str">
        <f t="shared" si="1"/>
        <v>0x66</v>
      </c>
      <c r="E106" s="22" t="s">
        <v>450</v>
      </c>
      <c r="F106" s="23" t="s">
        <v>253</v>
      </c>
      <c r="G106" s="22"/>
      <c r="H106" s="23"/>
      <c r="I106" s="22"/>
      <c r="J106" s="23"/>
      <c r="L106" s="11"/>
      <c r="M106" s="11" t="s">
        <v>625</v>
      </c>
      <c r="N106" s="149">
        <v>3</v>
      </c>
      <c r="O106" s="149">
        <v>1</v>
      </c>
      <c r="P106" s="11"/>
      <c r="Q106" s="47"/>
      <c r="R106" s="47"/>
      <c r="S106" s="11"/>
      <c r="T106" s="12"/>
      <c r="U106" s="13"/>
    </row>
    <row r="107" spans="1:22">
      <c r="A107" s="24"/>
      <c r="B107" s="25"/>
      <c r="C107" s="25">
        <v>103</v>
      </c>
      <c r="D107" s="26" t="str">
        <f t="shared" si="1"/>
        <v>0x67</v>
      </c>
      <c r="E107" s="24"/>
      <c r="F107" s="26"/>
      <c r="G107" s="24"/>
      <c r="H107" s="26"/>
      <c r="I107" s="24"/>
      <c r="J107" s="26"/>
      <c r="L107" s="35"/>
      <c r="M107" s="35"/>
      <c r="N107" s="46"/>
      <c r="O107" s="46"/>
      <c r="P107" s="35"/>
      <c r="Q107" s="46"/>
      <c r="R107" s="46"/>
      <c r="S107" s="35"/>
      <c r="T107" s="36"/>
      <c r="U107" s="37"/>
    </row>
    <row r="108" spans="1:22">
      <c r="A108" s="22"/>
      <c r="B108" s="7"/>
      <c r="C108" s="7">
        <v>104</v>
      </c>
      <c r="D108" s="23" t="str">
        <f t="shared" si="1"/>
        <v>0x68</v>
      </c>
      <c r="E108" s="22"/>
      <c r="F108" s="23"/>
      <c r="G108" s="22"/>
      <c r="H108" s="23"/>
      <c r="I108" s="22"/>
      <c r="J108" s="23"/>
      <c r="L108" s="11"/>
      <c r="M108" s="11"/>
      <c r="N108" s="47"/>
      <c r="O108" s="47"/>
      <c r="P108" s="11"/>
      <c r="Q108" s="47"/>
      <c r="R108" s="47"/>
      <c r="S108" s="11"/>
      <c r="T108" s="12"/>
      <c r="U108" s="13"/>
    </row>
    <row r="109" spans="1:22">
      <c r="A109" s="24" t="s">
        <v>128</v>
      </c>
      <c r="B109" s="25" t="s">
        <v>129</v>
      </c>
      <c r="C109" s="25">
        <v>105</v>
      </c>
      <c r="D109" s="26" t="str">
        <f t="shared" si="1"/>
        <v>0x69</v>
      </c>
      <c r="E109" s="24" t="s">
        <v>451</v>
      </c>
      <c r="F109" s="26" t="s">
        <v>254</v>
      </c>
      <c r="G109" s="24"/>
      <c r="H109" s="26"/>
      <c r="I109" s="24"/>
      <c r="J109" s="26"/>
      <c r="L109" s="35"/>
      <c r="M109" s="35">
        <v>1</v>
      </c>
      <c r="N109" s="148">
        <v>1</v>
      </c>
      <c r="O109" s="148">
        <v>2</v>
      </c>
      <c r="P109" s="35"/>
      <c r="Q109" s="46"/>
      <c r="R109" s="46"/>
      <c r="S109" s="35"/>
      <c r="T109" s="36"/>
      <c r="U109" s="37"/>
    </row>
    <row r="110" spans="1:22">
      <c r="A110" s="22"/>
      <c r="B110" s="7"/>
      <c r="C110" s="7">
        <v>106</v>
      </c>
      <c r="D110" s="23" t="str">
        <f t="shared" si="1"/>
        <v>0x6A</v>
      </c>
      <c r="E110" s="22"/>
      <c r="F110" s="23"/>
      <c r="G110" s="22"/>
      <c r="H110" s="23"/>
      <c r="I110" s="22"/>
      <c r="J110" s="23"/>
      <c r="L110" s="11"/>
      <c r="M110" s="11"/>
      <c r="N110" s="47"/>
      <c r="O110" s="47"/>
      <c r="P110" s="11"/>
      <c r="Q110" s="47"/>
      <c r="R110" s="47"/>
      <c r="S110" s="11"/>
      <c r="T110" s="12"/>
      <c r="U110" s="13"/>
    </row>
    <row r="111" spans="1:22" ht="45">
      <c r="A111" s="24" t="s">
        <v>130</v>
      </c>
      <c r="B111" s="25" t="s">
        <v>131</v>
      </c>
      <c r="C111" s="25">
        <v>107</v>
      </c>
      <c r="D111" s="26" t="str">
        <f t="shared" si="1"/>
        <v>0x6B</v>
      </c>
      <c r="E111" s="24" t="s">
        <v>452</v>
      </c>
      <c r="F111" s="26" t="s">
        <v>255</v>
      </c>
      <c r="G111" s="24" t="s">
        <v>27</v>
      </c>
      <c r="H111" s="26" t="s">
        <v>28</v>
      </c>
      <c r="I111" s="24" t="s">
        <v>118</v>
      </c>
      <c r="J111" s="26" t="s">
        <v>119</v>
      </c>
      <c r="L111" s="35" t="s">
        <v>657</v>
      </c>
      <c r="M111" s="52" t="s">
        <v>689</v>
      </c>
      <c r="N111" s="148">
        <v>4</v>
      </c>
      <c r="O111" s="148">
        <v>2</v>
      </c>
      <c r="P111" s="52" t="s">
        <v>671</v>
      </c>
      <c r="Q111" s="148">
        <v>4</v>
      </c>
      <c r="R111" s="148">
        <v>1</v>
      </c>
      <c r="S111" s="35" t="s">
        <v>649</v>
      </c>
      <c r="T111" s="36"/>
      <c r="U111" s="37"/>
    </row>
    <row r="112" spans="1:22" ht="45">
      <c r="A112" s="22" t="s">
        <v>132</v>
      </c>
      <c r="B112" s="7" t="s">
        <v>133</v>
      </c>
      <c r="C112" s="7">
        <v>108</v>
      </c>
      <c r="D112" s="23" t="str">
        <f t="shared" si="1"/>
        <v>0x6C</v>
      </c>
      <c r="E112" s="22" t="s">
        <v>453</v>
      </c>
      <c r="F112" s="23" t="s">
        <v>256</v>
      </c>
      <c r="G112" s="22" t="s">
        <v>27</v>
      </c>
      <c r="H112" s="23" t="s">
        <v>28</v>
      </c>
      <c r="I112" s="22" t="s">
        <v>118</v>
      </c>
      <c r="J112" s="23" t="s">
        <v>119</v>
      </c>
      <c r="L112" s="11" t="s">
        <v>657</v>
      </c>
      <c r="M112" s="53" t="s">
        <v>688</v>
      </c>
      <c r="N112" s="149">
        <v>7</v>
      </c>
      <c r="O112" s="149">
        <v>2</v>
      </c>
      <c r="P112" s="53" t="s">
        <v>670</v>
      </c>
      <c r="Q112" s="149">
        <v>0</v>
      </c>
      <c r="R112" s="149">
        <v>0</v>
      </c>
      <c r="S112" s="11" t="s">
        <v>649</v>
      </c>
      <c r="T112" s="12"/>
      <c r="U112" s="13"/>
    </row>
    <row r="113" spans="1:21">
      <c r="A113" s="24" t="s">
        <v>320</v>
      </c>
      <c r="B113" s="25" t="s">
        <v>633</v>
      </c>
      <c r="C113" s="25">
        <v>109</v>
      </c>
      <c r="D113" s="26" t="str">
        <f t="shared" si="1"/>
        <v>0x6D</v>
      </c>
      <c r="E113" s="24" t="s">
        <v>454</v>
      </c>
      <c r="F113" s="26" t="s">
        <v>258</v>
      </c>
      <c r="G113" s="24"/>
      <c r="H113" s="26"/>
      <c r="I113" s="24"/>
      <c r="J113" s="26"/>
      <c r="L113" s="35"/>
      <c r="M113" s="35" t="s">
        <v>382</v>
      </c>
      <c r="N113" s="148">
        <v>3</v>
      </c>
      <c r="O113" s="46">
        <v>2</v>
      </c>
      <c r="P113" s="35" t="s">
        <v>382</v>
      </c>
      <c r="Q113" s="46"/>
      <c r="R113" s="46"/>
      <c r="S113" s="35"/>
      <c r="T113" s="36"/>
      <c r="U113" s="37"/>
    </row>
    <row r="114" spans="1:21">
      <c r="A114" s="22"/>
      <c r="B114" s="7"/>
      <c r="C114" s="7">
        <v>110</v>
      </c>
      <c r="D114" s="23" t="str">
        <f t="shared" si="1"/>
        <v>0x6E</v>
      </c>
      <c r="E114" s="22"/>
      <c r="F114" s="23"/>
      <c r="G114" s="22"/>
      <c r="H114" s="23"/>
      <c r="I114" s="22"/>
      <c r="J114" s="23"/>
      <c r="L114" s="11"/>
      <c r="M114" s="11"/>
      <c r="N114" s="47"/>
      <c r="O114" s="47"/>
      <c r="P114" s="11"/>
      <c r="Q114" s="47"/>
      <c r="R114" s="47"/>
      <c r="S114" s="11"/>
      <c r="T114" s="12"/>
      <c r="U114" s="13"/>
    </row>
    <row r="115" spans="1:21">
      <c r="A115" s="24"/>
      <c r="B115" s="25"/>
      <c r="C115" s="25">
        <v>111</v>
      </c>
      <c r="D115" s="26" t="str">
        <f t="shared" si="1"/>
        <v>0x6F</v>
      </c>
      <c r="E115" s="24"/>
      <c r="F115" s="26"/>
      <c r="G115" s="24"/>
      <c r="H115" s="26"/>
      <c r="I115" s="24"/>
      <c r="J115" s="26"/>
      <c r="L115" s="35"/>
      <c r="M115" s="35"/>
      <c r="N115" s="46"/>
      <c r="O115" s="46"/>
      <c r="P115" s="35"/>
      <c r="Q115" s="46"/>
      <c r="R115" s="46"/>
      <c r="S115" s="35"/>
      <c r="T115" s="36"/>
      <c r="U115" s="37"/>
    </row>
    <row r="116" spans="1:21" ht="45">
      <c r="A116" s="22" t="s">
        <v>134</v>
      </c>
      <c r="B116" s="7" t="s">
        <v>135</v>
      </c>
      <c r="C116" s="7">
        <v>112</v>
      </c>
      <c r="D116" s="23" t="str">
        <f t="shared" si="1"/>
        <v>0x70</v>
      </c>
      <c r="E116" s="22" t="s">
        <v>455</v>
      </c>
      <c r="F116" s="23" t="s">
        <v>257</v>
      </c>
      <c r="G116" s="22" t="s">
        <v>27</v>
      </c>
      <c r="H116" s="23" t="s">
        <v>28</v>
      </c>
      <c r="I116" s="22" t="s">
        <v>118</v>
      </c>
      <c r="J116" s="23" t="s">
        <v>119</v>
      </c>
      <c r="L116" s="11" t="s">
        <v>657</v>
      </c>
      <c r="M116" s="53" t="s">
        <v>687</v>
      </c>
      <c r="N116" s="47" t="s">
        <v>965</v>
      </c>
      <c r="O116" s="47" t="s">
        <v>1030</v>
      </c>
      <c r="P116" s="53" t="s">
        <v>672</v>
      </c>
      <c r="Q116" s="47"/>
      <c r="R116" s="47"/>
      <c r="S116" s="11" t="s">
        <v>649</v>
      </c>
      <c r="T116" s="12"/>
      <c r="U116" s="13"/>
    </row>
    <row r="117" spans="1:21" ht="45">
      <c r="A117" s="24" t="s">
        <v>136</v>
      </c>
      <c r="B117" s="25" t="s">
        <v>379</v>
      </c>
      <c r="C117" s="25">
        <v>113</v>
      </c>
      <c r="D117" s="26" t="str">
        <f t="shared" si="1"/>
        <v>0x71</v>
      </c>
      <c r="E117" s="24" t="s">
        <v>456</v>
      </c>
      <c r="F117" s="26" t="s">
        <v>380</v>
      </c>
      <c r="G117" s="24" t="s">
        <v>27</v>
      </c>
      <c r="H117" s="26" t="s">
        <v>28</v>
      </c>
      <c r="I117" s="24" t="s">
        <v>118</v>
      </c>
      <c r="J117" s="26" t="s">
        <v>119</v>
      </c>
      <c r="L117" s="35" t="s">
        <v>657</v>
      </c>
      <c r="M117" s="52" t="s">
        <v>381</v>
      </c>
      <c r="N117" s="148">
        <v>6</v>
      </c>
      <c r="O117" s="46" t="s">
        <v>1209</v>
      </c>
      <c r="P117" s="52" t="s">
        <v>673</v>
      </c>
      <c r="Q117" s="46"/>
      <c r="R117" s="46"/>
      <c r="S117" s="35" t="s">
        <v>649</v>
      </c>
      <c r="T117" s="36"/>
      <c r="U117" s="37"/>
    </row>
    <row r="118" spans="1:21" ht="45">
      <c r="A118" s="22" t="s">
        <v>137</v>
      </c>
      <c r="B118" s="7" t="s">
        <v>138</v>
      </c>
      <c r="C118" s="7">
        <v>114</v>
      </c>
      <c r="D118" s="23" t="str">
        <f t="shared" si="1"/>
        <v>0x72</v>
      </c>
      <c r="E118" s="22" t="s">
        <v>457</v>
      </c>
      <c r="F118" s="23" t="s">
        <v>259</v>
      </c>
      <c r="G118" s="22" t="s">
        <v>27</v>
      </c>
      <c r="H118" s="23" t="s">
        <v>28</v>
      </c>
      <c r="I118" s="22" t="s">
        <v>118</v>
      </c>
      <c r="J118" s="23" t="s">
        <v>119</v>
      </c>
      <c r="L118" s="11" t="s">
        <v>657</v>
      </c>
      <c r="M118" s="53" t="s">
        <v>686</v>
      </c>
      <c r="N118" s="149">
        <v>2</v>
      </c>
      <c r="O118" s="149">
        <v>2</v>
      </c>
      <c r="P118" s="53" t="s">
        <v>674</v>
      </c>
      <c r="Q118" s="149">
        <v>7</v>
      </c>
      <c r="R118" s="149">
        <v>1</v>
      </c>
      <c r="S118" s="11" t="s">
        <v>649</v>
      </c>
      <c r="T118" s="12"/>
      <c r="U118" s="13"/>
    </row>
    <row r="119" spans="1:21">
      <c r="A119" s="24" t="s">
        <v>139</v>
      </c>
      <c r="B119" s="25" t="s">
        <v>140</v>
      </c>
      <c r="C119" s="25">
        <v>115</v>
      </c>
      <c r="D119" s="26" t="str">
        <f t="shared" si="1"/>
        <v>0x73</v>
      </c>
      <c r="E119" s="24" t="s">
        <v>458</v>
      </c>
      <c r="F119" s="26" t="s">
        <v>260</v>
      </c>
      <c r="G119" s="24"/>
      <c r="H119" s="26"/>
      <c r="I119" s="24"/>
      <c r="J119" s="26"/>
      <c r="L119" s="35"/>
      <c r="M119" s="35">
        <v>5</v>
      </c>
      <c r="N119" s="46">
        <v>5</v>
      </c>
      <c r="O119" s="148">
        <v>2</v>
      </c>
      <c r="P119" s="35">
        <v>5</v>
      </c>
      <c r="Q119" s="46">
        <v>5</v>
      </c>
      <c r="R119" s="148">
        <v>2</v>
      </c>
      <c r="S119" s="35"/>
      <c r="T119" s="36"/>
      <c r="U119" s="37"/>
    </row>
    <row r="120" spans="1:21" ht="45">
      <c r="A120" s="22" t="s">
        <v>141</v>
      </c>
      <c r="B120" s="7" t="s">
        <v>142</v>
      </c>
      <c r="C120" s="7">
        <v>116</v>
      </c>
      <c r="D120" s="23" t="str">
        <f t="shared" si="1"/>
        <v>0x74</v>
      </c>
      <c r="E120" s="22" t="s">
        <v>459</v>
      </c>
      <c r="F120" s="23" t="s">
        <v>261</v>
      </c>
      <c r="G120" s="22" t="s">
        <v>27</v>
      </c>
      <c r="H120" s="23" t="s">
        <v>28</v>
      </c>
      <c r="I120" s="22" t="s">
        <v>118</v>
      </c>
      <c r="J120" s="23" t="s">
        <v>119</v>
      </c>
      <c r="L120" s="11" t="s">
        <v>657</v>
      </c>
      <c r="M120" s="53" t="s">
        <v>685</v>
      </c>
      <c r="N120" s="149">
        <v>6</v>
      </c>
      <c r="O120" s="149">
        <v>2</v>
      </c>
      <c r="P120" s="53" t="s">
        <v>1081</v>
      </c>
      <c r="Q120" s="149">
        <v>7</v>
      </c>
      <c r="R120" s="149">
        <v>1</v>
      </c>
      <c r="S120" s="11" t="s">
        <v>649</v>
      </c>
      <c r="T120" s="12"/>
      <c r="U120" s="13"/>
    </row>
    <row r="121" spans="1:21" ht="45">
      <c r="A121" s="24" t="s">
        <v>143</v>
      </c>
      <c r="B121" s="25" t="s">
        <v>144</v>
      </c>
      <c r="C121" s="25">
        <v>117</v>
      </c>
      <c r="D121" s="26" t="str">
        <f t="shared" si="1"/>
        <v>0x75</v>
      </c>
      <c r="E121" s="24" t="s">
        <v>460</v>
      </c>
      <c r="F121" s="26" t="s">
        <v>262</v>
      </c>
      <c r="G121" s="24" t="s">
        <v>27</v>
      </c>
      <c r="H121" s="26" t="s">
        <v>28</v>
      </c>
      <c r="I121" s="24" t="s">
        <v>118</v>
      </c>
      <c r="J121" s="26" t="s">
        <v>119</v>
      </c>
      <c r="L121" s="35" t="s">
        <v>657</v>
      </c>
      <c r="M121" s="52" t="s">
        <v>684</v>
      </c>
      <c r="N121" s="148">
        <v>0</v>
      </c>
      <c r="O121" s="148">
        <v>3</v>
      </c>
      <c r="P121" s="52" t="s">
        <v>675</v>
      </c>
      <c r="Q121" s="148">
        <v>5</v>
      </c>
      <c r="R121" s="148">
        <v>1</v>
      </c>
      <c r="S121" s="35" t="s">
        <v>649</v>
      </c>
      <c r="T121" s="36"/>
      <c r="U121" s="37"/>
    </row>
    <row r="122" spans="1:21">
      <c r="A122" s="22" t="s">
        <v>145</v>
      </c>
      <c r="B122" s="7" t="s">
        <v>146</v>
      </c>
      <c r="C122" s="7">
        <v>118</v>
      </c>
      <c r="D122" s="23" t="str">
        <f t="shared" si="1"/>
        <v>0x76</v>
      </c>
      <c r="E122" s="22" t="s">
        <v>461</v>
      </c>
      <c r="F122" s="23" t="s">
        <v>263</v>
      </c>
      <c r="G122" s="22"/>
      <c r="H122" s="23"/>
      <c r="I122" s="22"/>
      <c r="J122" s="23"/>
      <c r="L122" s="11"/>
      <c r="M122" s="11" t="s">
        <v>369</v>
      </c>
      <c r="N122" s="149">
        <v>2</v>
      </c>
      <c r="O122" s="149">
        <v>0</v>
      </c>
      <c r="P122" s="11"/>
      <c r="Q122" s="47"/>
      <c r="R122" s="47"/>
      <c r="S122" s="11"/>
      <c r="T122" s="12"/>
      <c r="U122" s="13"/>
    </row>
    <row r="123" spans="1:21" ht="33" customHeight="1">
      <c r="A123" s="24" t="s">
        <v>147</v>
      </c>
      <c r="B123" s="25" t="s">
        <v>148</v>
      </c>
      <c r="C123" s="25">
        <v>119</v>
      </c>
      <c r="D123" s="26" t="str">
        <f t="shared" si="1"/>
        <v>0x77</v>
      </c>
      <c r="E123" s="24" t="s">
        <v>462</v>
      </c>
      <c r="F123" s="26" t="s">
        <v>264</v>
      </c>
      <c r="G123" s="24"/>
      <c r="H123" s="26"/>
      <c r="I123" s="24"/>
      <c r="J123" s="26"/>
      <c r="L123" s="41"/>
      <c r="M123" s="41" t="s">
        <v>622</v>
      </c>
      <c r="N123" s="55"/>
      <c r="O123" s="46"/>
      <c r="P123" s="41" t="s">
        <v>622</v>
      </c>
      <c r="Q123" s="55"/>
      <c r="R123" s="46"/>
      <c r="S123" s="41"/>
      <c r="T123" s="36"/>
      <c r="U123" s="37"/>
    </row>
    <row r="124" spans="1:21">
      <c r="A124" s="22" t="s">
        <v>149</v>
      </c>
      <c r="B124" s="7" t="s">
        <v>150</v>
      </c>
      <c r="C124" s="7">
        <v>120</v>
      </c>
      <c r="D124" s="23" t="str">
        <f t="shared" si="1"/>
        <v>0x78</v>
      </c>
      <c r="E124" s="22" t="s">
        <v>463</v>
      </c>
      <c r="F124" s="23" t="s">
        <v>265</v>
      </c>
      <c r="G124" s="22"/>
      <c r="H124" s="23"/>
      <c r="I124" s="22"/>
      <c r="J124" s="23"/>
      <c r="L124" s="11"/>
      <c r="M124" s="11"/>
      <c r="N124" s="47"/>
      <c r="O124" s="47"/>
      <c r="P124" s="11"/>
      <c r="Q124" s="47"/>
      <c r="R124" s="47"/>
      <c r="S124" s="11"/>
      <c r="T124" s="12"/>
      <c r="U124" s="13"/>
    </row>
    <row r="125" spans="1:21">
      <c r="A125" s="24" t="s">
        <v>151</v>
      </c>
      <c r="B125" s="25" t="s">
        <v>152</v>
      </c>
      <c r="C125" s="25">
        <v>121</v>
      </c>
      <c r="D125" s="26" t="str">
        <f t="shared" si="1"/>
        <v>0x79</v>
      </c>
      <c r="E125" s="24" t="s">
        <v>464</v>
      </c>
      <c r="F125" s="26" t="s">
        <v>266</v>
      </c>
      <c r="G125" s="24"/>
      <c r="H125" s="26"/>
      <c r="I125" s="24"/>
      <c r="J125" s="26"/>
      <c r="L125" s="35"/>
      <c r="M125" s="35" t="s">
        <v>1280</v>
      </c>
      <c r="N125" s="47" t="s">
        <v>665</v>
      </c>
      <c r="O125" s="47" t="s">
        <v>1279</v>
      </c>
      <c r="P125" s="35"/>
      <c r="Q125" s="46"/>
      <c r="R125" s="46"/>
      <c r="S125" s="35"/>
      <c r="T125" s="36"/>
      <c r="U125" s="37"/>
    </row>
    <row r="126" spans="1:21">
      <c r="A126" s="22" t="s">
        <v>153</v>
      </c>
      <c r="B126" s="7" t="s">
        <v>154</v>
      </c>
      <c r="C126" s="7">
        <v>122</v>
      </c>
      <c r="D126" s="23" t="str">
        <f t="shared" si="1"/>
        <v>0x7A</v>
      </c>
      <c r="E126" s="22" t="s">
        <v>465</v>
      </c>
      <c r="F126" s="23" t="s">
        <v>267</v>
      </c>
      <c r="G126" s="22"/>
      <c r="H126" s="23"/>
      <c r="I126" s="22"/>
      <c r="J126" s="23"/>
      <c r="L126" s="11"/>
      <c r="M126" s="11">
        <v>3</v>
      </c>
      <c r="N126" s="149">
        <v>3</v>
      </c>
      <c r="O126" s="149">
        <v>2</v>
      </c>
      <c r="P126" s="11"/>
      <c r="Q126" s="47"/>
      <c r="R126" s="47"/>
      <c r="S126" s="11"/>
      <c r="T126" s="12"/>
      <c r="U126" s="13"/>
    </row>
    <row r="127" spans="1:21">
      <c r="A127" s="24" t="s">
        <v>155</v>
      </c>
      <c r="B127" s="25" t="s">
        <v>156</v>
      </c>
      <c r="C127" s="25">
        <v>123</v>
      </c>
      <c r="D127" s="26" t="str">
        <f t="shared" si="1"/>
        <v>0x7B</v>
      </c>
      <c r="E127" s="24" t="s">
        <v>466</v>
      </c>
      <c r="F127" s="26" t="s">
        <v>268</v>
      </c>
      <c r="G127" s="24"/>
      <c r="H127" s="26"/>
      <c r="I127" s="24"/>
      <c r="J127" s="26"/>
      <c r="L127" s="35"/>
      <c r="M127" s="35" t="s">
        <v>324</v>
      </c>
      <c r="N127" s="148">
        <v>5</v>
      </c>
      <c r="O127" s="148">
        <v>3</v>
      </c>
      <c r="P127" s="35"/>
      <c r="Q127" s="46"/>
      <c r="R127" s="46"/>
      <c r="S127" s="35"/>
      <c r="T127" s="36"/>
      <c r="U127" s="37"/>
    </row>
    <row r="128" spans="1:21">
      <c r="A128" s="22" t="s">
        <v>157</v>
      </c>
      <c r="B128" s="7" t="s">
        <v>158</v>
      </c>
      <c r="C128" s="7">
        <v>124</v>
      </c>
      <c r="D128" s="23" t="str">
        <f t="shared" si="1"/>
        <v>0x7C</v>
      </c>
      <c r="E128" s="22" t="s">
        <v>467</v>
      </c>
      <c r="F128" s="23" t="s">
        <v>269</v>
      </c>
      <c r="G128" s="22"/>
      <c r="H128" s="23"/>
      <c r="I128" s="22"/>
      <c r="J128" s="23"/>
      <c r="L128" s="11"/>
      <c r="M128" s="11" t="s">
        <v>384</v>
      </c>
      <c r="N128" s="47" t="s">
        <v>664</v>
      </c>
      <c r="O128" s="47" t="s">
        <v>1279</v>
      </c>
      <c r="P128" s="11"/>
      <c r="Q128" s="47"/>
      <c r="R128" s="47"/>
      <c r="S128" s="11"/>
      <c r="T128" s="12"/>
      <c r="U128" s="13"/>
    </row>
    <row r="129" spans="1:33">
      <c r="A129" s="24" t="s">
        <v>159</v>
      </c>
      <c r="B129" s="25" t="s">
        <v>160</v>
      </c>
      <c r="C129" s="25">
        <v>125</v>
      </c>
      <c r="D129" s="26" t="str">
        <f t="shared" si="1"/>
        <v>0x7D</v>
      </c>
      <c r="E129" s="24" t="s">
        <v>468</v>
      </c>
      <c r="F129" s="26" t="s">
        <v>270</v>
      </c>
      <c r="G129" s="24"/>
      <c r="H129" s="26"/>
      <c r="I129" s="24"/>
      <c r="J129" s="26"/>
      <c r="L129" s="35"/>
      <c r="M129" s="35">
        <v>9</v>
      </c>
      <c r="N129" s="148">
        <v>1</v>
      </c>
      <c r="O129" s="148">
        <v>3</v>
      </c>
      <c r="P129" s="35"/>
      <c r="Q129" s="46"/>
      <c r="R129" s="46"/>
      <c r="S129" s="35"/>
      <c r="T129" s="36"/>
      <c r="U129" s="37"/>
    </row>
    <row r="130" spans="1:33">
      <c r="A130" s="22" t="s">
        <v>161</v>
      </c>
      <c r="B130" s="7" t="s">
        <v>162</v>
      </c>
      <c r="C130" s="7">
        <v>126</v>
      </c>
      <c r="D130" s="23" t="str">
        <f t="shared" si="1"/>
        <v>0x7E</v>
      </c>
      <c r="E130" s="22" t="s">
        <v>469</v>
      </c>
      <c r="F130" s="23" t="s">
        <v>271</v>
      </c>
      <c r="G130" s="22"/>
      <c r="H130" s="23"/>
      <c r="I130" s="22"/>
      <c r="J130" s="23"/>
      <c r="L130" s="11"/>
      <c r="M130" s="11" t="s">
        <v>361</v>
      </c>
      <c r="N130" s="47"/>
      <c r="O130" s="47"/>
      <c r="P130" s="11"/>
      <c r="Q130" s="47"/>
      <c r="R130" s="47"/>
      <c r="S130" s="11"/>
      <c r="T130" s="12"/>
      <c r="U130" s="13"/>
    </row>
    <row r="131" spans="1:33">
      <c r="A131" s="24"/>
      <c r="B131" s="25"/>
      <c r="C131" s="25">
        <v>127</v>
      </c>
      <c r="D131" s="26" t="str">
        <f t="shared" si="1"/>
        <v>0x7F</v>
      </c>
      <c r="E131" s="24"/>
      <c r="F131" s="26"/>
      <c r="G131" s="24"/>
      <c r="H131" s="26"/>
      <c r="I131" s="24"/>
      <c r="J131" s="26"/>
      <c r="L131" s="35"/>
      <c r="M131" s="35"/>
      <c r="N131" s="46"/>
      <c r="O131" s="46"/>
      <c r="P131" s="35"/>
      <c r="Q131" s="46"/>
      <c r="R131" s="46"/>
      <c r="S131" s="35"/>
      <c r="T131" s="36"/>
      <c r="U131" s="37"/>
    </row>
    <row r="132" spans="1:33">
      <c r="A132" s="22"/>
      <c r="B132" s="7"/>
      <c r="C132" s="7">
        <v>128</v>
      </c>
      <c r="D132" s="23" t="str">
        <f t="shared" si="1"/>
        <v>0x80</v>
      </c>
      <c r="E132" s="22"/>
      <c r="F132" s="23"/>
      <c r="G132" s="22"/>
      <c r="H132" s="23"/>
      <c r="I132" s="22"/>
      <c r="J132" s="23"/>
      <c r="L132" s="11"/>
      <c r="M132" s="11"/>
      <c r="N132" s="47"/>
      <c r="O132" s="47"/>
      <c r="P132" s="11"/>
      <c r="Q132" s="47"/>
      <c r="R132" s="47"/>
      <c r="S132" s="11"/>
      <c r="T132" s="12"/>
      <c r="U132" s="13"/>
    </row>
    <row r="133" spans="1:33">
      <c r="A133" s="24"/>
      <c r="B133" s="25"/>
      <c r="C133" s="25">
        <v>129</v>
      </c>
      <c r="D133" s="26" t="str">
        <f>"0x"&amp;DEC2HEX(C133,2)</f>
        <v>0x81</v>
      </c>
      <c r="E133" s="24"/>
      <c r="F133" s="26"/>
      <c r="G133" s="24"/>
      <c r="H133" s="26"/>
      <c r="I133" s="24"/>
      <c r="J133" s="26"/>
      <c r="L133" s="35"/>
      <c r="M133" s="35"/>
      <c r="N133" s="46"/>
      <c r="O133" s="46"/>
      <c r="P133" s="35"/>
      <c r="Q133" s="46"/>
      <c r="R133" s="46"/>
      <c r="S133" s="35"/>
      <c r="T133" s="36"/>
      <c r="U133" s="37"/>
    </row>
    <row r="134" spans="1:33">
      <c r="A134" s="22"/>
      <c r="B134" s="7"/>
      <c r="C134" s="7">
        <v>130</v>
      </c>
      <c r="D134" s="23" t="str">
        <f>"0x"&amp;DEC2HEX(C134,2)</f>
        <v>0x82</v>
      </c>
      <c r="E134" s="22"/>
      <c r="F134" s="23"/>
      <c r="G134" s="22"/>
      <c r="H134" s="23"/>
      <c r="I134" s="22"/>
      <c r="J134" s="23"/>
      <c r="L134" s="11"/>
      <c r="M134" s="11"/>
      <c r="N134" s="47"/>
      <c r="O134" s="47"/>
      <c r="P134" s="11"/>
      <c r="Q134" s="47"/>
      <c r="R134" s="47"/>
      <c r="S134" s="11"/>
      <c r="T134" s="12"/>
      <c r="U134" s="13"/>
    </row>
    <row r="135" spans="1:33" ht="15.75" thickBot="1">
      <c r="A135" s="27" t="s">
        <v>163</v>
      </c>
      <c r="B135" s="28" t="s">
        <v>164</v>
      </c>
      <c r="C135" s="28">
        <v>131</v>
      </c>
      <c r="D135" s="29" t="str">
        <f>"0x"&amp;DEC2HEX(C135,2)</f>
        <v>0x83</v>
      </c>
      <c r="E135" s="27" t="s">
        <v>470</v>
      </c>
      <c r="F135" s="29" t="s">
        <v>272</v>
      </c>
      <c r="G135" s="27"/>
      <c r="H135" s="29"/>
      <c r="I135" s="27"/>
      <c r="J135" s="29"/>
      <c r="K135" s="8"/>
      <c r="L135" s="38"/>
      <c r="M135" s="38" t="s">
        <v>1195</v>
      </c>
      <c r="N135" s="49"/>
      <c r="O135" s="49"/>
      <c r="P135" s="38"/>
      <c r="Q135" s="49"/>
      <c r="R135" s="49"/>
      <c r="S135" s="38"/>
      <c r="T135" s="39"/>
      <c r="U135" s="40"/>
    </row>
    <row r="136" spans="1:33" ht="30">
      <c r="A136" s="22" t="s">
        <v>1041</v>
      </c>
      <c r="B136" s="7" t="s">
        <v>165</v>
      </c>
      <c r="C136" s="7" t="s">
        <v>509</v>
      </c>
      <c r="D136" s="23" t="str">
        <f>"0x"&amp;DEC2HEX(LEFT(C136,3),2)&amp;"; 0x"&amp;DEC2HEX(RIGHT(C136,3),2)</f>
        <v>0xE0; 0x10</v>
      </c>
      <c r="E136" s="22" t="s">
        <v>471</v>
      </c>
      <c r="F136" s="23" t="s">
        <v>273</v>
      </c>
      <c r="G136" s="22"/>
      <c r="H136" s="23"/>
      <c r="I136" s="22"/>
      <c r="J136" s="23"/>
      <c r="L136" s="14"/>
      <c r="M136" s="14"/>
      <c r="N136" s="50"/>
      <c r="O136" s="50"/>
      <c r="P136" s="14"/>
      <c r="Q136" s="50"/>
      <c r="R136" s="50"/>
      <c r="S136" s="14"/>
      <c r="T136" s="15"/>
      <c r="U136" s="16"/>
    </row>
    <row r="137" spans="1:33">
      <c r="A137" s="24" t="s">
        <v>1042</v>
      </c>
      <c r="B137" s="25" t="s">
        <v>166</v>
      </c>
      <c r="C137" s="25" t="s">
        <v>510</v>
      </c>
      <c r="D137" s="26" t="str">
        <f t="shared" ref="D137:D200" si="2">"0x"&amp;DEC2HEX(LEFT(C137,3),2)&amp;"; 0x"&amp;DEC2HEX(RIGHT(C137,3),2)</f>
        <v>0xE0; 0x11</v>
      </c>
      <c r="E137" s="24" t="s">
        <v>472</v>
      </c>
      <c r="F137" s="26" t="s">
        <v>274</v>
      </c>
      <c r="G137" s="24"/>
      <c r="H137" s="26"/>
      <c r="I137" s="24"/>
      <c r="J137" s="26"/>
      <c r="L137" s="35"/>
      <c r="M137" s="35" t="s">
        <v>361</v>
      </c>
      <c r="N137" s="46"/>
      <c r="O137" s="46"/>
      <c r="P137" s="35"/>
      <c r="Q137" s="46"/>
      <c r="R137" s="46"/>
      <c r="S137" s="35"/>
      <c r="T137" s="36"/>
      <c r="U137" s="37"/>
    </row>
    <row r="138" spans="1:33" ht="93.75" customHeight="1">
      <c r="A138" s="22" t="s">
        <v>1088</v>
      </c>
      <c r="B138" s="7" t="s">
        <v>1101</v>
      </c>
      <c r="C138" s="7" t="s">
        <v>1027</v>
      </c>
      <c r="D138" s="23" t="str">
        <f>"0x"&amp;DEC2HEX(LEFT(C138,3),2)&amp;"; 0x"&amp;DEC2HEX(RIGHT(LEFT(C138,7),3))&amp;"; 0x"&amp;DEC2HEX(LEFT(RIGHT(C138,8),3))&amp;"; 0x"&amp;DEC2HEX(RIGHT(C138,3))</f>
        <v>0xE0; 0x12; 0xE0; 0x7C</v>
      </c>
      <c r="E138" s="22" t="s">
        <v>1089</v>
      </c>
      <c r="F138" s="23" t="s">
        <v>1101</v>
      </c>
      <c r="G138" s="22"/>
      <c r="H138" s="23"/>
      <c r="I138" s="22"/>
      <c r="J138" s="23"/>
      <c r="L138" s="11"/>
      <c r="M138" s="11"/>
      <c r="N138" s="47"/>
      <c r="O138" s="47"/>
      <c r="P138" s="11"/>
      <c r="Q138" s="47"/>
      <c r="R138" s="47"/>
      <c r="S138" s="11"/>
      <c r="T138" s="12"/>
      <c r="U138" s="13"/>
      <c r="V138" s="151" t="s">
        <v>962</v>
      </c>
      <c r="W138" s="152"/>
      <c r="X138" s="152"/>
      <c r="Y138" s="152"/>
      <c r="Z138" s="152"/>
      <c r="AA138" s="152"/>
      <c r="AB138" s="152"/>
      <c r="AC138" s="152"/>
      <c r="AD138" s="152"/>
      <c r="AE138" s="152"/>
      <c r="AF138" s="152"/>
      <c r="AG138" s="69"/>
    </row>
    <row r="139" spans="1:33">
      <c r="A139" s="24"/>
      <c r="B139" s="25"/>
      <c r="C139" s="25" t="s">
        <v>511</v>
      </c>
      <c r="D139" s="26" t="str">
        <f t="shared" si="2"/>
        <v>0xE0; 0x13</v>
      </c>
      <c r="E139" s="24"/>
      <c r="F139" s="26"/>
      <c r="G139" s="24"/>
      <c r="H139" s="26"/>
      <c r="I139" s="24"/>
      <c r="J139" s="26"/>
      <c r="L139" s="35"/>
      <c r="M139" s="35"/>
      <c r="N139" s="46"/>
      <c r="O139" s="46"/>
      <c r="P139" s="35"/>
      <c r="Q139" s="46"/>
      <c r="R139" s="46"/>
      <c r="S139" s="35"/>
      <c r="T139" s="36"/>
      <c r="U139" s="37"/>
    </row>
    <row r="140" spans="1:33">
      <c r="A140" s="22" t="s">
        <v>1043</v>
      </c>
      <c r="B140" s="7" t="s">
        <v>167</v>
      </c>
      <c r="C140" s="7" t="s">
        <v>512</v>
      </c>
      <c r="D140" s="23" t="str">
        <f t="shared" si="2"/>
        <v>0xE0; 0x14</v>
      </c>
      <c r="E140" s="22" t="s">
        <v>473</v>
      </c>
      <c r="F140" s="23" t="s">
        <v>275</v>
      </c>
      <c r="G140" s="22"/>
      <c r="H140" s="23"/>
      <c r="I140" s="22"/>
      <c r="J140" s="23"/>
      <c r="L140" s="11"/>
      <c r="M140" s="11" t="s">
        <v>364</v>
      </c>
      <c r="N140" s="47" t="s">
        <v>965</v>
      </c>
      <c r="O140" s="47" t="s">
        <v>964</v>
      </c>
      <c r="P140" s="11"/>
      <c r="Q140" s="47"/>
      <c r="R140" s="47"/>
      <c r="S140" s="11"/>
      <c r="T140" s="12"/>
      <c r="U140" s="13"/>
    </row>
    <row r="141" spans="1:33" ht="30">
      <c r="A141" s="24" t="s">
        <v>1044</v>
      </c>
      <c r="B141" s="25" t="s">
        <v>168</v>
      </c>
      <c r="C141" s="25" t="s">
        <v>513</v>
      </c>
      <c r="D141" s="26" t="str">
        <f t="shared" si="2"/>
        <v>0xE0; 0x15</v>
      </c>
      <c r="E141" s="24" t="s">
        <v>474</v>
      </c>
      <c r="F141" s="26" t="s">
        <v>276</v>
      </c>
      <c r="G141" s="24"/>
      <c r="H141" s="26"/>
      <c r="I141" s="24"/>
      <c r="J141" s="26"/>
      <c r="L141" s="35"/>
      <c r="M141" s="35"/>
      <c r="N141" s="46"/>
      <c r="O141" s="46"/>
      <c r="P141" s="35"/>
      <c r="Q141" s="46"/>
      <c r="R141" s="46"/>
      <c r="S141" s="35"/>
      <c r="T141" s="36"/>
      <c r="U141" s="37"/>
    </row>
    <row r="142" spans="1:33">
      <c r="A142" s="22"/>
      <c r="B142" s="7"/>
      <c r="C142" s="7" t="s">
        <v>514</v>
      </c>
      <c r="D142" s="23" t="str">
        <f t="shared" si="2"/>
        <v>0xE0; 0x16</v>
      </c>
      <c r="E142" s="22"/>
      <c r="F142" s="23"/>
      <c r="G142" s="22"/>
      <c r="H142" s="23"/>
      <c r="I142" s="22"/>
      <c r="J142" s="23"/>
      <c r="L142" s="11"/>
      <c r="M142" s="11"/>
      <c r="N142" s="47"/>
      <c r="O142" s="47"/>
      <c r="P142" s="11"/>
      <c r="Q142" s="47"/>
      <c r="R142" s="47"/>
      <c r="S142" s="11"/>
      <c r="T142" s="12"/>
      <c r="U142" s="13"/>
    </row>
    <row r="143" spans="1:33">
      <c r="A143" s="24"/>
      <c r="B143" s="25"/>
      <c r="C143" s="25" t="s">
        <v>515</v>
      </c>
      <c r="D143" s="26" t="str">
        <f t="shared" si="2"/>
        <v>0xE0; 0x17</v>
      </c>
      <c r="E143" s="24"/>
      <c r="F143" s="26"/>
      <c r="G143" s="24"/>
      <c r="H143" s="26"/>
      <c r="I143" s="24"/>
      <c r="J143" s="26"/>
      <c r="L143" s="35"/>
      <c r="M143" s="35"/>
      <c r="N143" s="46"/>
      <c r="O143" s="46"/>
      <c r="P143" s="35"/>
      <c r="Q143" s="46"/>
      <c r="R143" s="46"/>
      <c r="S143" s="35"/>
      <c r="T143" s="36"/>
      <c r="U143" s="37"/>
    </row>
    <row r="144" spans="1:33" ht="30">
      <c r="A144" s="22" t="s">
        <v>1045</v>
      </c>
      <c r="B144" s="7" t="s">
        <v>169</v>
      </c>
      <c r="C144" s="7" t="s">
        <v>516</v>
      </c>
      <c r="D144" s="23" t="str">
        <f t="shared" si="2"/>
        <v>0xE0; 0x18</v>
      </c>
      <c r="E144" s="22" t="s">
        <v>475</v>
      </c>
      <c r="F144" s="23" t="s">
        <v>277</v>
      </c>
      <c r="G144" s="22"/>
      <c r="H144" s="23"/>
      <c r="I144" s="22"/>
      <c r="J144" s="23"/>
      <c r="L144" s="11"/>
      <c r="M144" s="11"/>
      <c r="N144" s="47"/>
      <c r="O144" s="47"/>
      <c r="P144" s="11"/>
      <c r="Q144" s="47"/>
      <c r="R144" s="47"/>
      <c r="S144" s="11"/>
      <c r="T144" s="12"/>
      <c r="U144" s="13"/>
    </row>
    <row r="145" spans="1:21">
      <c r="A145" s="24"/>
      <c r="B145" s="25"/>
      <c r="C145" s="25" t="s">
        <v>517</v>
      </c>
      <c r="D145" s="26" t="str">
        <f t="shared" si="2"/>
        <v>0xE0; 0x19</v>
      </c>
      <c r="E145" s="24"/>
      <c r="F145" s="26"/>
      <c r="G145" s="24"/>
      <c r="H145" s="26"/>
      <c r="I145" s="24"/>
      <c r="J145" s="26"/>
      <c r="L145" s="35"/>
      <c r="M145" s="35"/>
      <c r="N145" s="46"/>
      <c r="O145" s="46"/>
      <c r="P145" s="35"/>
      <c r="Q145" s="46"/>
      <c r="R145" s="46"/>
      <c r="S145" s="35"/>
      <c r="T145" s="36"/>
      <c r="U145" s="37"/>
    </row>
    <row r="146" spans="1:21">
      <c r="A146" s="22"/>
      <c r="B146" s="7"/>
      <c r="C146" s="7" t="s">
        <v>518</v>
      </c>
      <c r="D146" s="23" t="str">
        <f t="shared" si="2"/>
        <v>0xE0; 0x1A</v>
      </c>
      <c r="E146" s="22"/>
      <c r="F146" s="23"/>
      <c r="G146" s="22"/>
      <c r="H146" s="23"/>
      <c r="I146" s="22"/>
      <c r="J146" s="23"/>
      <c r="L146" s="11"/>
      <c r="M146" s="11"/>
      <c r="N146" s="47"/>
      <c r="O146" s="47"/>
      <c r="P146" s="11"/>
      <c r="Q146" s="47"/>
      <c r="R146" s="47"/>
      <c r="S146" s="11"/>
      <c r="T146" s="12"/>
      <c r="U146" s="13"/>
    </row>
    <row r="147" spans="1:21">
      <c r="A147" s="24"/>
      <c r="B147" s="25"/>
      <c r="C147" s="25" t="s">
        <v>519</v>
      </c>
      <c r="D147" s="26" t="str">
        <f t="shared" si="2"/>
        <v>0xE0; 0x1B</v>
      </c>
      <c r="E147" s="24"/>
      <c r="F147" s="26"/>
      <c r="G147" s="24"/>
      <c r="H147" s="26"/>
      <c r="I147" s="24"/>
      <c r="J147" s="26"/>
      <c r="L147" s="35"/>
      <c r="M147" s="35"/>
      <c r="N147" s="46"/>
      <c r="O147" s="46"/>
      <c r="P147" s="35"/>
      <c r="Q147" s="46"/>
      <c r="R147" s="46"/>
      <c r="S147" s="35"/>
      <c r="T147" s="36"/>
      <c r="U147" s="37"/>
    </row>
    <row r="148" spans="1:21">
      <c r="A148" s="22"/>
      <c r="B148" s="7"/>
      <c r="C148" s="7" t="s">
        <v>520</v>
      </c>
      <c r="D148" s="23" t="str">
        <f t="shared" si="2"/>
        <v>0xE0; 0x1C</v>
      </c>
      <c r="E148" s="22"/>
      <c r="F148" s="23"/>
      <c r="G148" s="22"/>
      <c r="H148" s="23"/>
      <c r="I148" s="22"/>
      <c r="J148" s="23"/>
      <c r="L148" s="11"/>
      <c r="M148" s="11"/>
      <c r="N148" s="47"/>
      <c r="O148" s="47"/>
      <c r="P148" s="116"/>
      <c r="Q148" s="47"/>
      <c r="R148" s="47"/>
      <c r="S148" s="11"/>
      <c r="T148" s="12"/>
      <c r="U148" s="13"/>
    </row>
    <row r="149" spans="1:21">
      <c r="A149" s="24"/>
      <c r="B149" s="25"/>
      <c r="C149" s="25" t="s">
        <v>521</v>
      </c>
      <c r="D149" s="26" t="str">
        <f t="shared" si="2"/>
        <v>0xE0; 0x1D</v>
      </c>
      <c r="E149" s="24"/>
      <c r="F149" s="26"/>
      <c r="G149" s="24"/>
      <c r="H149" s="26"/>
      <c r="I149" s="24"/>
      <c r="J149" s="26"/>
      <c r="L149" s="35"/>
      <c r="M149" s="35"/>
      <c r="N149" s="46"/>
      <c r="O149" s="46"/>
      <c r="P149" s="35"/>
      <c r="Q149" s="46"/>
      <c r="R149" s="46"/>
      <c r="S149" s="35"/>
      <c r="T149" s="36"/>
      <c r="U149" s="37"/>
    </row>
    <row r="150" spans="1:21">
      <c r="A150" s="22"/>
      <c r="B150" s="7"/>
      <c r="C150" s="7" t="s">
        <v>522</v>
      </c>
      <c r="D150" s="23" t="str">
        <f t="shared" si="2"/>
        <v>0xE0; 0x1E</v>
      </c>
      <c r="E150" s="22"/>
      <c r="F150" s="23"/>
      <c r="G150" s="22"/>
      <c r="H150" s="23"/>
      <c r="I150" s="22"/>
      <c r="J150" s="23"/>
      <c r="L150" s="11"/>
      <c r="M150" s="11"/>
      <c r="N150" s="47"/>
      <c r="O150" s="47"/>
      <c r="P150" s="11"/>
      <c r="Q150" s="47"/>
      <c r="R150" s="47"/>
      <c r="S150" s="11"/>
      <c r="T150" s="12"/>
      <c r="U150" s="13"/>
    </row>
    <row r="151" spans="1:21">
      <c r="A151" s="24" t="s">
        <v>1046</v>
      </c>
      <c r="B151" s="25" t="s">
        <v>170</v>
      </c>
      <c r="C151" s="25" t="s">
        <v>523</v>
      </c>
      <c r="D151" s="26" t="str">
        <f t="shared" si="2"/>
        <v>0xE0; 0x1F</v>
      </c>
      <c r="E151" s="24" t="s">
        <v>476</v>
      </c>
      <c r="F151" s="26" t="s">
        <v>278</v>
      </c>
      <c r="G151" s="24"/>
      <c r="H151" s="26"/>
      <c r="I151" s="24"/>
      <c r="J151" s="26"/>
      <c r="L151" s="35"/>
      <c r="M151" s="35" t="s">
        <v>363</v>
      </c>
      <c r="N151" s="46"/>
      <c r="O151" s="46"/>
      <c r="P151" s="35"/>
      <c r="Q151" s="46"/>
      <c r="R151" s="46"/>
      <c r="S151" s="35"/>
      <c r="T151" s="36"/>
      <c r="U151" s="37"/>
    </row>
    <row r="152" spans="1:21" ht="30">
      <c r="A152" s="22" t="s">
        <v>1047</v>
      </c>
      <c r="B152" s="7" t="s">
        <v>171</v>
      </c>
      <c r="C152" s="7" t="s">
        <v>524</v>
      </c>
      <c r="D152" s="23" t="str">
        <f t="shared" si="2"/>
        <v>0xE0; 0x20</v>
      </c>
      <c r="E152" s="22" t="s">
        <v>477</v>
      </c>
      <c r="F152" s="23" t="s">
        <v>279</v>
      </c>
      <c r="G152" s="22"/>
      <c r="H152" s="23"/>
      <c r="I152" s="22"/>
      <c r="J152" s="23"/>
      <c r="L152" s="11"/>
      <c r="M152" s="11"/>
      <c r="N152" s="47"/>
      <c r="O152" s="47"/>
      <c r="P152" s="11"/>
      <c r="Q152" s="47"/>
      <c r="R152" s="47"/>
      <c r="S152" s="11"/>
      <c r="T152" s="12"/>
      <c r="U152" s="13"/>
    </row>
    <row r="153" spans="1:21" ht="30">
      <c r="A153" s="24" t="s">
        <v>1048</v>
      </c>
      <c r="B153" s="25" t="s">
        <v>172</v>
      </c>
      <c r="C153" s="25" t="s">
        <v>525</v>
      </c>
      <c r="D153" s="26" t="str">
        <f t="shared" si="2"/>
        <v>0xE0; 0x21</v>
      </c>
      <c r="E153" s="24" t="s">
        <v>478</v>
      </c>
      <c r="F153" s="26" t="s">
        <v>280</v>
      </c>
      <c r="G153" s="24"/>
      <c r="H153" s="26"/>
      <c r="I153" s="24"/>
      <c r="J153" s="26"/>
      <c r="L153" s="35"/>
      <c r="M153" s="35"/>
      <c r="N153" s="46"/>
      <c r="O153" s="46"/>
      <c r="P153" s="35"/>
      <c r="Q153" s="46"/>
      <c r="R153" s="46"/>
      <c r="S153" s="35"/>
      <c r="T153" s="36"/>
      <c r="U153" s="37"/>
    </row>
    <row r="154" spans="1:21">
      <c r="A154" s="22"/>
      <c r="B154" s="7"/>
      <c r="C154" s="7" t="s">
        <v>526</v>
      </c>
      <c r="D154" s="23" t="str">
        <f t="shared" si="2"/>
        <v>0xE0; 0x22</v>
      </c>
      <c r="E154" s="22"/>
      <c r="F154" s="23"/>
      <c r="G154" s="22"/>
      <c r="H154" s="23"/>
      <c r="I154" s="22"/>
      <c r="J154" s="23"/>
      <c r="L154" s="11"/>
      <c r="M154" s="11"/>
      <c r="N154" s="47"/>
      <c r="O154" s="47"/>
      <c r="P154" s="11"/>
      <c r="Q154" s="47"/>
      <c r="R154" s="47"/>
      <c r="S154" s="11"/>
      <c r="T154" s="12"/>
      <c r="U154" s="13"/>
    </row>
    <row r="155" spans="1:21" ht="30">
      <c r="A155" s="24" t="s">
        <v>1049</v>
      </c>
      <c r="B155" s="25" t="s">
        <v>173</v>
      </c>
      <c r="C155" s="25" t="s">
        <v>527</v>
      </c>
      <c r="D155" s="26" t="str">
        <f t="shared" si="2"/>
        <v>0xE0; 0x23</v>
      </c>
      <c r="E155" s="24" t="s">
        <v>479</v>
      </c>
      <c r="F155" s="26" t="s">
        <v>281</v>
      </c>
      <c r="G155" s="24"/>
      <c r="H155" s="26"/>
      <c r="I155" s="24"/>
      <c r="J155" s="26"/>
      <c r="L155" s="35"/>
      <c r="M155" s="35"/>
      <c r="N155" s="46"/>
      <c r="O155" s="46"/>
      <c r="P155" s="35"/>
      <c r="Q155" s="46"/>
      <c r="R155" s="46"/>
      <c r="S155" s="35"/>
      <c r="T155" s="36"/>
      <c r="U155" s="37"/>
    </row>
    <row r="156" spans="1:21">
      <c r="A156" s="22"/>
      <c r="B156" s="7"/>
      <c r="C156" s="7" t="s">
        <v>528</v>
      </c>
      <c r="D156" s="23" t="str">
        <f t="shared" si="2"/>
        <v>0xE0; 0x24</v>
      </c>
      <c r="E156" s="22"/>
      <c r="F156" s="23"/>
      <c r="G156" s="22"/>
      <c r="H156" s="23"/>
      <c r="I156" s="22"/>
      <c r="J156" s="23"/>
      <c r="L156" s="11"/>
      <c r="M156" s="11"/>
      <c r="N156" s="47"/>
      <c r="O156" s="47"/>
      <c r="P156" s="11"/>
      <c r="Q156" s="47"/>
      <c r="R156" s="47"/>
      <c r="S156" s="11"/>
      <c r="T156" s="12"/>
      <c r="U156" s="13"/>
    </row>
    <row r="157" spans="1:21">
      <c r="A157" s="24"/>
      <c r="B157" s="25"/>
      <c r="C157" s="25" t="s">
        <v>529</v>
      </c>
      <c r="D157" s="26" t="str">
        <f t="shared" si="2"/>
        <v>0xE0; 0x25</v>
      </c>
      <c r="E157" s="24"/>
      <c r="F157" s="26"/>
      <c r="G157" s="24"/>
      <c r="H157" s="26"/>
      <c r="I157" s="24"/>
      <c r="J157" s="26"/>
      <c r="L157" s="35"/>
      <c r="M157" s="35"/>
      <c r="N157" s="46"/>
      <c r="O157" s="46"/>
      <c r="P157" s="35"/>
      <c r="Q157" s="46"/>
      <c r="R157" s="46"/>
      <c r="S157" s="35"/>
      <c r="T157" s="36"/>
      <c r="U157" s="37"/>
    </row>
    <row r="158" spans="1:21">
      <c r="A158" s="22"/>
      <c r="B158" s="7"/>
      <c r="C158" s="7" t="s">
        <v>530</v>
      </c>
      <c r="D158" s="23" t="str">
        <f t="shared" si="2"/>
        <v>0xE0; 0x26</v>
      </c>
      <c r="E158" s="22"/>
      <c r="F158" s="23"/>
      <c r="G158" s="22"/>
      <c r="H158" s="23"/>
      <c r="I158" s="22"/>
      <c r="J158" s="23"/>
      <c r="L158" s="11"/>
      <c r="M158" s="11"/>
      <c r="N158" s="47"/>
      <c r="O158" s="47"/>
      <c r="P158" s="11"/>
      <c r="Q158" s="47"/>
      <c r="R158" s="47"/>
      <c r="S158" s="11"/>
      <c r="T158" s="12"/>
      <c r="U158" s="13"/>
    </row>
    <row r="159" spans="1:21">
      <c r="A159" s="24" t="s">
        <v>1050</v>
      </c>
      <c r="B159" s="25" t="s">
        <v>174</v>
      </c>
      <c r="C159" s="25" t="s">
        <v>531</v>
      </c>
      <c r="D159" s="26" t="str">
        <f t="shared" si="2"/>
        <v>0xE0; 0x27</v>
      </c>
      <c r="E159" s="24" t="s">
        <v>480</v>
      </c>
      <c r="F159" s="26" t="s">
        <v>282</v>
      </c>
      <c r="G159" s="24"/>
      <c r="H159" s="26"/>
      <c r="I159" s="24"/>
      <c r="J159" s="26"/>
      <c r="L159" s="35"/>
      <c r="M159" s="35" t="s">
        <v>363</v>
      </c>
      <c r="N159" s="46"/>
      <c r="O159" s="46"/>
      <c r="P159" s="35"/>
      <c r="Q159" s="46"/>
      <c r="R159" s="46"/>
      <c r="S159" s="35"/>
      <c r="T159" s="36"/>
      <c r="U159" s="37"/>
    </row>
    <row r="160" spans="1:21" ht="30">
      <c r="A160" s="22" t="s">
        <v>1051</v>
      </c>
      <c r="B160" s="7" t="s">
        <v>175</v>
      </c>
      <c r="C160" s="7" t="s">
        <v>532</v>
      </c>
      <c r="D160" s="23" t="str">
        <f t="shared" si="2"/>
        <v>0xE0; 0x28</v>
      </c>
      <c r="E160" s="22" t="s">
        <v>481</v>
      </c>
      <c r="F160" s="23" t="s">
        <v>283</v>
      </c>
      <c r="G160" s="22"/>
      <c r="H160" s="23"/>
      <c r="I160" s="22"/>
      <c r="J160" s="23"/>
      <c r="L160" s="11"/>
      <c r="M160" s="11"/>
      <c r="N160" s="47"/>
      <c r="O160" s="47"/>
      <c r="P160" s="11"/>
      <c r="Q160" s="47"/>
      <c r="R160" s="47"/>
      <c r="S160" s="11"/>
      <c r="T160" s="12"/>
      <c r="U160" s="13"/>
    </row>
    <row r="161" spans="1:21">
      <c r="A161" s="24"/>
      <c r="B161" s="25"/>
      <c r="C161" s="25" t="s">
        <v>533</v>
      </c>
      <c r="D161" s="26" t="str">
        <f t="shared" si="2"/>
        <v>0xE0; 0x29</v>
      </c>
      <c r="E161" s="24"/>
      <c r="F161" s="26"/>
      <c r="G161" s="24"/>
      <c r="H161" s="26"/>
      <c r="I161" s="24"/>
      <c r="J161" s="26"/>
      <c r="L161" s="35"/>
      <c r="M161" s="35"/>
      <c r="N161" s="46"/>
      <c r="O161" s="46"/>
      <c r="P161" s="35"/>
      <c r="Q161" s="46"/>
      <c r="R161" s="46"/>
      <c r="S161" s="35"/>
      <c r="T161" s="36"/>
      <c r="U161" s="37"/>
    </row>
    <row r="162" spans="1:21">
      <c r="A162" s="22"/>
      <c r="B162" s="7"/>
      <c r="C162" s="7" t="s">
        <v>534</v>
      </c>
      <c r="D162" s="23" t="str">
        <f t="shared" si="2"/>
        <v>0xE0; 0x2A</v>
      </c>
      <c r="E162" s="22"/>
      <c r="F162" s="23"/>
      <c r="G162" s="22"/>
      <c r="H162" s="23"/>
      <c r="I162" s="22"/>
      <c r="J162" s="23"/>
      <c r="L162" s="11"/>
      <c r="M162" s="11"/>
      <c r="N162" s="47"/>
      <c r="O162" s="47"/>
      <c r="P162" s="11"/>
      <c r="Q162" s="47"/>
      <c r="R162" s="47"/>
      <c r="S162" s="11"/>
      <c r="T162" s="12"/>
      <c r="U162" s="13"/>
    </row>
    <row r="163" spans="1:21" ht="30">
      <c r="A163" s="24" t="s">
        <v>1052</v>
      </c>
      <c r="B163" s="25" t="s">
        <v>176</v>
      </c>
      <c r="C163" s="25" t="s">
        <v>535</v>
      </c>
      <c r="D163" s="26" t="str">
        <f t="shared" si="2"/>
        <v>0xE0; 0x2B</v>
      </c>
      <c r="E163" s="24" t="s">
        <v>482</v>
      </c>
      <c r="F163" s="26" t="s">
        <v>284</v>
      </c>
      <c r="G163" s="24"/>
      <c r="H163" s="26"/>
      <c r="I163" s="24"/>
      <c r="J163" s="26"/>
      <c r="L163" s="35"/>
      <c r="M163" s="35"/>
      <c r="N163" s="46"/>
      <c r="O163" s="46"/>
      <c r="P163" s="35"/>
      <c r="Q163" s="46"/>
      <c r="R163" s="46"/>
      <c r="S163" s="35"/>
      <c r="T163" s="36"/>
      <c r="U163" s="37"/>
    </row>
    <row r="164" spans="1:21">
      <c r="A164" s="22"/>
      <c r="B164" s="7"/>
      <c r="C164" s="7" t="s">
        <v>536</v>
      </c>
      <c r="D164" s="23" t="str">
        <f t="shared" si="2"/>
        <v>0xE0; 0x2C</v>
      </c>
      <c r="E164" s="22"/>
      <c r="F164" s="23"/>
      <c r="G164" s="22"/>
      <c r="H164" s="23"/>
      <c r="I164" s="22"/>
      <c r="J164" s="23"/>
      <c r="L164" s="11"/>
      <c r="M164" s="11"/>
      <c r="N164" s="47"/>
      <c r="O164" s="47"/>
      <c r="P164" s="11"/>
      <c r="Q164" s="47"/>
      <c r="R164" s="47"/>
      <c r="S164" s="11"/>
      <c r="T164" s="12"/>
      <c r="U164" s="13"/>
    </row>
    <row r="165" spans="1:21">
      <c r="A165" s="24"/>
      <c r="B165" s="25"/>
      <c r="C165" s="25" t="s">
        <v>537</v>
      </c>
      <c r="D165" s="26" t="str">
        <f t="shared" si="2"/>
        <v>0xE0; 0x2D</v>
      </c>
      <c r="E165" s="24"/>
      <c r="F165" s="26"/>
      <c r="G165" s="24"/>
      <c r="H165" s="26"/>
      <c r="I165" s="24"/>
      <c r="J165" s="26"/>
      <c r="L165" s="35"/>
      <c r="M165" s="35"/>
      <c r="N165" s="46"/>
      <c r="O165" s="46"/>
      <c r="P165" s="35"/>
      <c r="Q165" s="46"/>
      <c r="R165" s="46"/>
      <c r="S165" s="35"/>
      <c r="T165" s="36"/>
      <c r="U165" s="37"/>
    </row>
    <row r="166" spans="1:21">
      <c r="A166" s="22"/>
      <c r="B166" s="7"/>
      <c r="C166" s="7" t="s">
        <v>538</v>
      </c>
      <c r="D166" s="23" t="str">
        <f t="shared" si="2"/>
        <v>0xE0; 0x2E</v>
      </c>
      <c r="E166" s="22"/>
      <c r="F166" s="23"/>
      <c r="G166" s="22"/>
      <c r="H166" s="23"/>
      <c r="I166" s="22"/>
      <c r="J166" s="23"/>
      <c r="L166" s="11"/>
      <c r="M166" s="11"/>
      <c r="N166" s="47"/>
      <c r="O166" s="47"/>
      <c r="P166" s="11"/>
      <c r="Q166" s="47"/>
      <c r="R166" s="47"/>
      <c r="S166" s="11"/>
      <c r="T166" s="12"/>
      <c r="U166" s="13"/>
    </row>
    <row r="167" spans="1:21">
      <c r="A167" s="24" t="s">
        <v>1053</v>
      </c>
      <c r="B167" s="25" t="s">
        <v>177</v>
      </c>
      <c r="C167" s="25" t="s">
        <v>539</v>
      </c>
      <c r="D167" s="26" t="str">
        <f t="shared" si="2"/>
        <v>0xE0; 0x2F</v>
      </c>
      <c r="E167" s="24" t="s">
        <v>483</v>
      </c>
      <c r="F167" s="26" t="s">
        <v>285</v>
      </c>
      <c r="G167" s="24"/>
      <c r="H167" s="26"/>
      <c r="I167" s="24"/>
      <c r="J167" s="26"/>
      <c r="L167" s="35"/>
      <c r="M167" s="35" t="s">
        <v>360</v>
      </c>
      <c r="N167" s="46"/>
      <c r="O167" s="46"/>
      <c r="P167" s="35"/>
      <c r="Q167" s="46"/>
      <c r="R167" s="46"/>
      <c r="S167" s="35"/>
      <c r="T167" s="36"/>
      <c r="U167" s="37"/>
    </row>
    <row r="168" spans="1:21" ht="30">
      <c r="A168" s="22" t="s">
        <v>1054</v>
      </c>
      <c r="B168" s="7" t="s">
        <v>178</v>
      </c>
      <c r="C168" s="7" t="s">
        <v>540</v>
      </c>
      <c r="D168" s="23" t="str">
        <f t="shared" si="2"/>
        <v>0xE0; 0x30</v>
      </c>
      <c r="E168" s="22" t="s">
        <v>484</v>
      </c>
      <c r="F168" s="23" t="s">
        <v>286</v>
      </c>
      <c r="G168" s="22"/>
      <c r="H168" s="23"/>
      <c r="I168" s="22"/>
      <c r="J168" s="23"/>
      <c r="L168" s="11"/>
      <c r="M168" s="11"/>
      <c r="N168" s="47"/>
      <c r="O168" s="47"/>
      <c r="P168" s="11"/>
      <c r="Q168" s="47"/>
      <c r="R168" s="47"/>
      <c r="S168" s="11"/>
      <c r="T168" s="12"/>
      <c r="U168" s="13"/>
    </row>
    <row r="169" spans="1:21">
      <c r="A169" s="24"/>
      <c r="B169" s="25"/>
      <c r="C169" s="25" t="s">
        <v>541</v>
      </c>
      <c r="D169" s="26" t="str">
        <f t="shared" si="2"/>
        <v>0xE0; 0x31</v>
      </c>
      <c r="E169" s="24"/>
      <c r="F169" s="26"/>
      <c r="G169" s="24"/>
      <c r="H169" s="26"/>
      <c r="I169" s="24"/>
      <c r="J169" s="26"/>
      <c r="L169" s="35"/>
      <c r="M169" s="35"/>
      <c r="N169" s="46"/>
      <c r="O169" s="46"/>
      <c r="P169" s="35"/>
      <c r="Q169" s="46"/>
      <c r="R169" s="46"/>
      <c r="S169" s="35"/>
      <c r="T169" s="36"/>
      <c r="U169" s="37"/>
    </row>
    <row r="170" spans="1:21" ht="30">
      <c r="A170" s="22" t="s">
        <v>1055</v>
      </c>
      <c r="B170" s="7" t="s">
        <v>179</v>
      </c>
      <c r="C170" s="7" t="s">
        <v>542</v>
      </c>
      <c r="D170" s="23" t="str">
        <f t="shared" si="2"/>
        <v>0xE0; 0x32</v>
      </c>
      <c r="E170" s="22" t="s">
        <v>485</v>
      </c>
      <c r="F170" s="23" t="s">
        <v>287</v>
      </c>
      <c r="G170" s="22"/>
      <c r="H170" s="23"/>
      <c r="I170" s="22"/>
      <c r="J170" s="23"/>
      <c r="L170" s="11"/>
      <c r="M170" s="11"/>
      <c r="N170" s="47"/>
      <c r="O170" s="47"/>
      <c r="P170" s="11"/>
      <c r="Q170" s="47"/>
      <c r="R170" s="47"/>
      <c r="S170" s="11"/>
      <c r="T170" s="12"/>
      <c r="U170" s="13"/>
    </row>
    <row r="171" spans="1:21">
      <c r="A171" s="24"/>
      <c r="B171" s="25"/>
      <c r="C171" s="25" t="s">
        <v>543</v>
      </c>
      <c r="D171" s="26" t="str">
        <f t="shared" si="2"/>
        <v>0xE0; 0x33</v>
      </c>
      <c r="E171" s="24"/>
      <c r="F171" s="26"/>
      <c r="G171" s="24"/>
      <c r="H171" s="26"/>
      <c r="I171" s="24"/>
      <c r="J171" s="26"/>
      <c r="L171" s="35"/>
      <c r="M171" s="35"/>
      <c r="N171" s="46"/>
      <c r="O171" s="46"/>
      <c r="P171" s="35"/>
      <c r="Q171" s="46"/>
      <c r="R171" s="46"/>
      <c r="S171" s="35"/>
      <c r="T171" s="36"/>
      <c r="U171" s="37"/>
    </row>
    <row r="172" spans="1:21" ht="30">
      <c r="A172" s="22" t="s">
        <v>1056</v>
      </c>
      <c r="B172" s="7" t="s">
        <v>180</v>
      </c>
      <c r="C172" s="7" t="s">
        <v>544</v>
      </c>
      <c r="D172" s="23" t="str">
        <f t="shared" si="2"/>
        <v>0xE0; 0x34</v>
      </c>
      <c r="E172" s="22" t="s">
        <v>486</v>
      </c>
      <c r="F172" s="23" t="s">
        <v>288</v>
      </c>
      <c r="G172" s="22"/>
      <c r="H172" s="23"/>
      <c r="I172" s="22"/>
      <c r="J172" s="23"/>
      <c r="L172" s="11"/>
      <c r="M172" s="11"/>
      <c r="N172" s="47"/>
      <c r="O172" s="47"/>
      <c r="P172" s="11"/>
      <c r="Q172" s="47"/>
      <c r="R172" s="47"/>
      <c r="S172" s="11"/>
      <c r="T172" s="12"/>
      <c r="U172" s="13"/>
    </row>
    <row r="173" spans="1:21">
      <c r="A173" s="24"/>
      <c r="B173" s="25"/>
      <c r="C173" s="25" t="s">
        <v>545</v>
      </c>
      <c r="D173" s="26" t="str">
        <f t="shared" si="2"/>
        <v>0xE0; 0x35</v>
      </c>
      <c r="E173" s="24"/>
      <c r="F173" s="26"/>
      <c r="G173" s="24"/>
      <c r="H173" s="26"/>
      <c r="I173" s="24"/>
      <c r="J173" s="26"/>
      <c r="L173" s="35"/>
      <c r="M173" s="35"/>
      <c r="N173" s="46"/>
      <c r="O173" s="46"/>
      <c r="P173" s="35"/>
      <c r="Q173" s="46"/>
      <c r="R173" s="46"/>
      <c r="S173" s="35"/>
      <c r="T173" s="36"/>
      <c r="U173" s="37"/>
    </row>
    <row r="174" spans="1:21">
      <c r="A174" s="22"/>
      <c r="B174" s="7"/>
      <c r="C174" s="7" t="s">
        <v>546</v>
      </c>
      <c r="D174" s="23" t="str">
        <f t="shared" si="2"/>
        <v>0xE0; 0x36</v>
      </c>
      <c r="E174" s="22"/>
      <c r="F174" s="23"/>
      <c r="G174" s="22"/>
      <c r="H174" s="23"/>
      <c r="I174" s="22"/>
      <c r="J174" s="23"/>
      <c r="L174" s="11"/>
      <c r="M174" s="11"/>
      <c r="N174" s="47"/>
      <c r="O174" s="47"/>
      <c r="P174" s="11"/>
      <c r="Q174" s="47"/>
      <c r="R174" s="47"/>
      <c r="S174" s="11"/>
      <c r="T174" s="12"/>
      <c r="U174" s="13"/>
    </row>
    <row r="175" spans="1:21">
      <c r="A175" s="24" t="s">
        <v>1057</v>
      </c>
      <c r="B175" s="25" t="s">
        <v>181</v>
      </c>
      <c r="C175" s="25" t="s">
        <v>547</v>
      </c>
      <c r="D175" s="26" t="str">
        <f t="shared" si="2"/>
        <v>0xE0; 0x37</v>
      </c>
      <c r="E175" s="24" t="s">
        <v>487</v>
      </c>
      <c r="F175" s="26" t="s">
        <v>289</v>
      </c>
      <c r="G175" s="24"/>
      <c r="H175" s="26"/>
      <c r="I175" s="24"/>
      <c r="J175" s="26"/>
      <c r="L175" s="35"/>
      <c r="M175" s="35"/>
      <c r="N175" s="46"/>
      <c r="O175" s="46"/>
      <c r="P175" s="35"/>
      <c r="Q175" s="46"/>
      <c r="R175" s="46"/>
      <c r="S175" s="35"/>
      <c r="T175" s="36"/>
      <c r="U175" s="37"/>
    </row>
    <row r="176" spans="1:21" ht="30">
      <c r="A176" s="22" t="s">
        <v>1058</v>
      </c>
      <c r="B176" s="7" t="s">
        <v>182</v>
      </c>
      <c r="C176" s="7" t="s">
        <v>548</v>
      </c>
      <c r="D176" s="23" t="str">
        <f t="shared" si="2"/>
        <v>0xE0; 0x38</v>
      </c>
      <c r="E176" s="22" t="s">
        <v>488</v>
      </c>
      <c r="F176" s="23" t="s">
        <v>290</v>
      </c>
      <c r="G176" s="22"/>
      <c r="H176" s="23"/>
      <c r="I176" s="22"/>
      <c r="J176" s="23"/>
      <c r="L176" s="11"/>
      <c r="M176" s="11"/>
      <c r="N176" s="47"/>
      <c r="O176" s="47"/>
      <c r="P176" s="11"/>
      <c r="Q176" s="47"/>
      <c r="R176" s="47"/>
      <c r="S176" s="11"/>
      <c r="T176" s="12"/>
      <c r="U176" s="13"/>
    </row>
    <row r="177" spans="1:21">
      <c r="A177" s="24"/>
      <c r="B177" s="25"/>
      <c r="C177" s="25" t="s">
        <v>549</v>
      </c>
      <c r="D177" s="26" t="str">
        <f t="shared" si="2"/>
        <v>0xE0; 0x39</v>
      </c>
      <c r="E177" s="24"/>
      <c r="F177" s="26"/>
      <c r="G177" s="24"/>
      <c r="H177" s="26"/>
      <c r="I177" s="24"/>
      <c r="J177" s="26"/>
      <c r="L177" s="35"/>
      <c r="M177" s="35"/>
      <c r="N177" s="46"/>
      <c r="O177" s="46"/>
      <c r="P177" s="35"/>
      <c r="Q177" s="46"/>
      <c r="R177" s="46"/>
      <c r="S177" s="35"/>
      <c r="T177" s="36"/>
      <c r="U177" s="37"/>
    </row>
    <row r="178" spans="1:21" ht="30">
      <c r="A178" s="22" t="s">
        <v>1059</v>
      </c>
      <c r="B178" s="7" t="s">
        <v>183</v>
      </c>
      <c r="C178" s="7" t="s">
        <v>550</v>
      </c>
      <c r="D178" s="23" t="str">
        <f t="shared" si="2"/>
        <v>0xE0; 0x3A</v>
      </c>
      <c r="E178" s="22" t="s">
        <v>489</v>
      </c>
      <c r="F178" s="23" t="s">
        <v>291</v>
      </c>
      <c r="G178" s="22"/>
      <c r="H178" s="23"/>
      <c r="I178" s="22"/>
      <c r="J178" s="23"/>
      <c r="L178" s="11"/>
      <c r="M178" s="11"/>
      <c r="N178" s="47"/>
      <c r="O178" s="47"/>
      <c r="P178" s="11"/>
      <c r="Q178" s="47"/>
      <c r="R178" s="47"/>
      <c r="S178" s="11"/>
      <c r="T178" s="12"/>
      <c r="U178" s="13"/>
    </row>
    <row r="179" spans="1:21" ht="30">
      <c r="A179" s="24" t="s">
        <v>1060</v>
      </c>
      <c r="B179" s="25" t="s">
        <v>184</v>
      </c>
      <c r="C179" s="25" t="s">
        <v>551</v>
      </c>
      <c r="D179" s="26" t="str">
        <f t="shared" si="2"/>
        <v>0xE0; 0x3B</v>
      </c>
      <c r="E179" s="24" t="s">
        <v>490</v>
      </c>
      <c r="F179" s="26" t="s">
        <v>292</v>
      </c>
      <c r="G179" s="24"/>
      <c r="H179" s="26"/>
      <c r="I179" s="24"/>
      <c r="J179" s="26"/>
      <c r="L179" s="35"/>
      <c r="M179" s="35"/>
      <c r="N179" s="46"/>
      <c r="O179" s="46"/>
      <c r="P179" s="35"/>
      <c r="Q179" s="46"/>
      <c r="R179" s="46"/>
      <c r="S179" s="35"/>
      <c r="T179" s="36"/>
      <c r="U179" s="37"/>
    </row>
    <row r="180" spans="1:21">
      <c r="A180" s="22"/>
      <c r="B180" s="7"/>
      <c r="C180" s="7" t="s">
        <v>552</v>
      </c>
      <c r="D180" s="23" t="str">
        <f t="shared" si="2"/>
        <v>0xE0; 0x3C</v>
      </c>
      <c r="E180" s="22"/>
      <c r="F180" s="23"/>
      <c r="G180" s="22"/>
      <c r="H180" s="23"/>
      <c r="I180" s="22"/>
      <c r="J180" s="23"/>
      <c r="L180" s="11"/>
      <c r="M180" s="11"/>
      <c r="N180" s="47"/>
      <c r="O180" s="47"/>
      <c r="P180" s="11"/>
      <c r="Q180" s="47"/>
      <c r="R180" s="47"/>
      <c r="S180" s="11"/>
      <c r="T180" s="12"/>
      <c r="U180" s="13"/>
    </row>
    <row r="181" spans="1:21">
      <c r="A181" s="24"/>
      <c r="B181" s="25"/>
      <c r="C181" s="25" t="s">
        <v>553</v>
      </c>
      <c r="D181" s="26" t="str">
        <f t="shared" si="2"/>
        <v>0xE0; 0x3D</v>
      </c>
      <c r="E181" s="24"/>
      <c r="F181" s="26"/>
      <c r="G181" s="24"/>
      <c r="H181" s="26"/>
      <c r="I181" s="24"/>
      <c r="J181" s="26"/>
      <c r="L181" s="35"/>
      <c r="M181" s="35"/>
      <c r="N181" s="46"/>
      <c r="O181" s="46"/>
      <c r="P181" s="35"/>
      <c r="Q181" s="46"/>
      <c r="R181" s="46"/>
      <c r="S181" s="35"/>
      <c r="T181" s="36"/>
      <c r="U181" s="37"/>
    </row>
    <row r="182" spans="1:21">
      <c r="A182" s="22"/>
      <c r="B182" s="7"/>
      <c r="C182" s="7" t="s">
        <v>554</v>
      </c>
      <c r="D182" s="23" t="str">
        <f t="shared" si="2"/>
        <v>0xE0; 0x3E</v>
      </c>
      <c r="E182" s="22"/>
      <c r="F182" s="23"/>
      <c r="G182" s="22"/>
      <c r="H182" s="23"/>
      <c r="I182" s="22"/>
      <c r="J182" s="23"/>
      <c r="L182" s="11"/>
      <c r="M182" s="11"/>
      <c r="N182" s="47"/>
      <c r="O182" s="47"/>
      <c r="P182" s="11"/>
      <c r="Q182" s="47"/>
      <c r="R182" s="47"/>
      <c r="S182" s="11"/>
      <c r="T182" s="12"/>
      <c r="U182" s="13"/>
    </row>
    <row r="183" spans="1:21">
      <c r="A183" s="24" t="s">
        <v>1061</v>
      </c>
      <c r="B183" s="25" t="s">
        <v>185</v>
      </c>
      <c r="C183" s="25" t="s">
        <v>555</v>
      </c>
      <c r="D183" s="26" t="str">
        <f t="shared" si="2"/>
        <v>0xE0; 0x3F</v>
      </c>
      <c r="E183" s="24" t="s">
        <v>491</v>
      </c>
      <c r="F183" s="26" t="s">
        <v>293</v>
      </c>
      <c r="G183" s="24"/>
      <c r="H183" s="26"/>
      <c r="I183" s="24"/>
      <c r="J183" s="26"/>
      <c r="L183" s="35"/>
      <c r="M183" s="35"/>
      <c r="N183" s="46"/>
      <c r="O183" s="46"/>
      <c r="P183" s="35"/>
      <c r="Q183" s="46"/>
      <c r="R183" s="46"/>
      <c r="S183" s="35"/>
      <c r="T183" s="36"/>
      <c r="U183" s="37"/>
    </row>
    <row r="184" spans="1:21" ht="30">
      <c r="A184" s="22" t="s">
        <v>1062</v>
      </c>
      <c r="B184" s="7" t="s">
        <v>186</v>
      </c>
      <c r="C184" s="7" t="s">
        <v>556</v>
      </c>
      <c r="D184" s="23" t="str">
        <f t="shared" si="2"/>
        <v>0xE0; 0x40</v>
      </c>
      <c r="E184" s="22" t="s">
        <v>492</v>
      </c>
      <c r="F184" s="23" t="s">
        <v>294</v>
      </c>
      <c r="G184" s="22"/>
      <c r="H184" s="23"/>
      <c r="I184" s="22"/>
      <c r="J184" s="23"/>
      <c r="L184" s="35"/>
      <c r="M184" s="35"/>
      <c r="N184" s="46"/>
      <c r="O184" s="46"/>
      <c r="P184" s="35"/>
      <c r="Q184" s="46"/>
      <c r="R184" s="46"/>
      <c r="S184" s="35"/>
      <c r="T184" s="36"/>
      <c r="U184" s="37"/>
    </row>
    <row r="185" spans="1:21">
      <c r="A185" s="24"/>
      <c r="B185" s="25"/>
      <c r="C185" s="25" t="s">
        <v>557</v>
      </c>
      <c r="D185" s="26" t="str">
        <f t="shared" si="2"/>
        <v>0xE0; 0x41</v>
      </c>
      <c r="E185" s="24"/>
      <c r="F185" s="26"/>
      <c r="G185" s="24"/>
      <c r="H185" s="26"/>
      <c r="I185" s="24"/>
      <c r="J185" s="26"/>
      <c r="L185" s="35"/>
      <c r="M185" s="35"/>
      <c r="N185" s="46"/>
      <c r="O185" s="46"/>
      <c r="P185" s="35"/>
      <c r="Q185" s="46"/>
      <c r="R185" s="46"/>
      <c r="S185" s="35"/>
      <c r="T185" s="36"/>
      <c r="U185" s="37"/>
    </row>
    <row r="186" spans="1:21">
      <c r="A186" s="22"/>
      <c r="B186" s="7"/>
      <c r="C186" s="7" t="s">
        <v>558</v>
      </c>
      <c r="D186" s="23" t="str">
        <f t="shared" si="2"/>
        <v>0xE0; 0x42</v>
      </c>
      <c r="E186" s="22"/>
      <c r="F186" s="23"/>
      <c r="G186" s="22"/>
      <c r="H186" s="23"/>
      <c r="I186" s="22"/>
      <c r="J186" s="23"/>
      <c r="L186" s="11"/>
      <c r="M186" s="11"/>
      <c r="N186" s="47"/>
      <c r="O186" s="47"/>
      <c r="P186" s="11"/>
      <c r="Q186" s="47"/>
      <c r="R186" s="47"/>
      <c r="S186" s="11"/>
      <c r="T186" s="12"/>
      <c r="U186" s="13"/>
    </row>
    <row r="187" spans="1:21">
      <c r="A187" s="24"/>
      <c r="B187" s="25"/>
      <c r="C187" s="25" t="s">
        <v>559</v>
      </c>
      <c r="D187" s="26" t="str">
        <f t="shared" si="2"/>
        <v>0xE0; 0x43</v>
      </c>
      <c r="E187" s="24"/>
      <c r="F187" s="26"/>
      <c r="G187" s="24"/>
      <c r="H187" s="26"/>
      <c r="I187" s="24"/>
      <c r="J187" s="26"/>
      <c r="L187" s="35"/>
      <c r="M187" s="35"/>
      <c r="N187" s="46"/>
      <c r="O187" s="46"/>
      <c r="P187" s="35"/>
      <c r="Q187" s="46"/>
      <c r="R187" s="46"/>
      <c r="S187" s="35"/>
      <c r="T187" s="36"/>
      <c r="U187" s="37"/>
    </row>
    <row r="188" spans="1:21">
      <c r="A188" s="22"/>
      <c r="B188" s="7"/>
      <c r="C188" s="7" t="s">
        <v>560</v>
      </c>
      <c r="D188" s="23" t="str">
        <f t="shared" si="2"/>
        <v>0xE0; 0x44</v>
      </c>
      <c r="E188" s="22"/>
      <c r="F188" s="23"/>
      <c r="G188" s="22"/>
      <c r="H188" s="23"/>
      <c r="I188" s="22"/>
      <c r="J188" s="23"/>
      <c r="L188" s="11"/>
      <c r="M188" s="11"/>
      <c r="N188" s="47"/>
      <c r="O188" s="47"/>
      <c r="P188" s="11"/>
      <c r="Q188" s="47"/>
      <c r="R188" s="47"/>
      <c r="S188" s="11"/>
      <c r="T188" s="12"/>
      <c r="U188" s="13"/>
    </row>
    <row r="189" spans="1:21">
      <c r="A189" s="24"/>
      <c r="B189" s="25"/>
      <c r="C189" s="25" t="s">
        <v>561</v>
      </c>
      <c r="D189" s="26" t="str">
        <f t="shared" si="2"/>
        <v>0xE0; 0x45</v>
      </c>
      <c r="E189" s="24"/>
      <c r="F189" s="26"/>
      <c r="G189" s="24"/>
      <c r="H189" s="26"/>
      <c r="I189" s="24"/>
      <c r="J189" s="26"/>
      <c r="L189" s="35"/>
      <c r="M189" s="35"/>
      <c r="N189" s="46"/>
      <c r="O189" s="46"/>
      <c r="P189" s="35"/>
      <c r="Q189" s="46"/>
      <c r="R189" s="46"/>
      <c r="S189" s="35"/>
      <c r="T189" s="36"/>
      <c r="U189" s="37"/>
    </row>
    <row r="190" spans="1:21">
      <c r="A190" s="22"/>
      <c r="B190" s="7"/>
      <c r="C190" s="7" t="s">
        <v>562</v>
      </c>
      <c r="D190" s="23" t="str">
        <f t="shared" si="2"/>
        <v>0xE0; 0x46</v>
      </c>
      <c r="E190" s="22"/>
      <c r="F190" s="23"/>
      <c r="G190" s="22"/>
      <c r="H190" s="23"/>
      <c r="I190" s="22"/>
      <c r="J190" s="23"/>
      <c r="L190" s="11"/>
      <c r="M190" s="11"/>
      <c r="N190" s="47"/>
      <c r="O190" s="47"/>
      <c r="P190" s="11"/>
      <c r="Q190" s="47"/>
      <c r="R190" s="47"/>
      <c r="S190" s="11"/>
      <c r="T190" s="12"/>
      <c r="U190" s="13"/>
    </row>
    <row r="191" spans="1:21">
      <c r="A191" s="24"/>
      <c r="B191" s="25"/>
      <c r="C191" s="25" t="s">
        <v>563</v>
      </c>
      <c r="D191" s="26" t="str">
        <f t="shared" si="2"/>
        <v>0xE0; 0x47</v>
      </c>
      <c r="E191" s="24"/>
      <c r="F191" s="26"/>
      <c r="G191" s="24"/>
      <c r="H191" s="26"/>
      <c r="I191" s="24"/>
      <c r="J191" s="26"/>
      <c r="L191" s="35"/>
      <c r="M191" s="35"/>
      <c r="N191" s="46"/>
      <c r="O191" s="46"/>
      <c r="P191" s="35"/>
      <c r="Q191" s="46"/>
      <c r="R191" s="46"/>
      <c r="S191" s="35"/>
      <c r="T191" s="36"/>
      <c r="U191" s="37"/>
    </row>
    <row r="192" spans="1:21" ht="30">
      <c r="A192" s="22" t="s">
        <v>1063</v>
      </c>
      <c r="B192" s="7" t="s">
        <v>187</v>
      </c>
      <c r="C192" s="7" t="s">
        <v>564</v>
      </c>
      <c r="D192" s="23" t="str">
        <f t="shared" si="2"/>
        <v>0xE0; 0x48</v>
      </c>
      <c r="E192" s="22" t="s">
        <v>493</v>
      </c>
      <c r="F192" s="23" t="s">
        <v>295</v>
      </c>
      <c r="G192" s="22"/>
      <c r="H192" s="23"/>
      <c r="I192" s="22"/>
      <c r="J192" s="23"/>
      <c r="L192" s="11"/>
      <c r="M192" s="11"/>
      <c r="N192" s="47"/>
      <c r="O192" s="47"/>
      <c r="P192" s="11"/>
      <c r="Q192" s="47"/>
      <c r="R192" s="47"/>
      <c r="S192" s="11"/>
      <c r="T192" s="12"/>
      <c r="U192" s="13"/>
    </row>
    <row r="193" spans="1:21">
      <c r="A193" s="24"/>
      <c r="B193" s="25"/>
      <c r="C193" s="25" t="s">
        <v>565</v>
      </c>
      <c r="D193" s="26" t="str">
        <f t="shared" si="2"/>
        <v>0xE0; 0x49</v>
      </c>
      <c r="E193" s="24"/>
      <c r="F193" s="26"/>
      <c r="G193" s="24"/>
      <c r="H193" s="26"/>
      <c r="I193" s="24"/>
      <c r="J193" s="26"/>
      <c r="L193" s="35"/>
      <c r="M193" s="35"/>
      <c r="N193" s="46"/>
      <c r="O193" s="46"/>
      <c r="P193" s="35"/>
      <c r="Q193" s="46"/>
      <c r="R193" s="46"/>
      <c r="S193" s="35"/>
      <c r="T193" s="36"/>
      <c r="U193" s="37"/>
    </row>
    <row r="194" spans="1:21">
      <c r="A194" s="22" t="s">
        <v>1064</v>
      </c>
      <c r="B194" s="7" t="s">
        <v>188</v>
      </c>
      <c r="C194" s="7" t="s">
        <v>566</v>
      </c>
      <c r="D194" s="23" t="str">
        <f t="shared" si="2"/>
        <v>0xE0; 0x4A</v>
      </c>
      <c r="E194" s="22" t="s">
        <v>494</v>
      </c>
      <c r="F194" s="23" t="s">
        <v>296</v>
      </c>
      <c r="G194" s="22"/>
      <c r="H194" s="23"/>
      <c r="I194" s="22"/>
      <c r="J194" s="23"/>
      <c r="L194" s="11"/>
      <c r="M194" s="11" t="s">
        <v>621</v>
      </c>
      <c r="N194" s="149">
        <v>7</v>
      </c>
      <c r="O194" s="149">
        <v>3</v>
      </c>
      <c r="P194" s="11"/>
      <c r="Q194" s="47"/>
      <c r="R194" s="47"/>
      <c r="S194" s="11"/>
      <c r="T194" s="12"/>
      <c r="U194" s="13"/>
    </row>
    <row r="195" spans="1:21">
      <c r="A195" s="24"/>
      <c r="B195" s="25"/>
      <c r="C195" s="25" t="s">
        <v>567</v>
      </c>
      <c r="D195" s="26" t="str">
        <f t="shared" si="2"/>
        <v>0xE0; 0x4B</v>
      </c>
      <c r="E195" s="24"/>
      <c r="F195" s="26"/>
      <c r="G195" s="24"/>
      <c r="H195" s="26"/>
      <c r="I195" s="24"/>
      <c r="J195" s="26"/>
      <c r="L195" s="35"/>
      <c r="M195" s="35"/>
      <c r="N195" s="46"/>
      <c r="O195" s="46"/>
      <c r="P195" s="35"/>
      <c r="Q195" s="46"/>
      <c r="R195" s="46"/>
      <c r="S195" s="35"/>
      <c r="T195" s="36"/>
      <c r="U195" s="37"/>
    </row>
    <row r="196" spans="1:21">
      <c r="A196" s="22"/>
      <c r="B196" s="7"/>
      <c r="C196" s="7" t="s">
        <v>568</v>
      </c>
      <c r="D196" s="23" t="str">
        <f t="shared" si="2"/>
        <v>0xE0; 0x4C</v>
      </c>
      <c r="E196" s="22"/>
      <c r="F196" s="23"/>
      <c r="G196" s="22"/>
      <c r="H196" s="23"/>
      <c r="I196" s="22"/>
      <c r="J196" s="23"/>
      <c r="L196" s="11"/>
      <c r="M196" s="11"/>
      <c r="N196" s="47"/>
      <c r="O196" s="47"/>
      <c r="P196" s="11"/>
      <c r="Q196" s="47"/>
      <c r="R196" s="47"/>
      <c r="S196" s="11"/>
      <c r="T196" s="12"/>
      <c r="U196" s="13"/>
    </row>
    <row r="197" spans="1:21" ht="30">
      <c r="A197" s="24" t="s">
        <v>1065</v>
      </c>
      <c r="B197" s="25" t="s">
        <v>189</v>
      </c>
      <c r="C197" s="25" t="s">
        <v>569</v>
      </c>
      <c r="D197" s="26" t="str">
        <f t="shared" si="2"/>
        <v>0xE0; 0x4D</v>
      </c>
      <c r="E197" s="24" t="s">
        <v>495</v>
      </c>
      <c r="F197" s="26" t="s">
        <v>297</v>
      </c>
      <c r="G197" s="24"/>
      <c r="H197" s="26"/>
      <c r="I197" s="24"/>
      <c r="J197" s="26"/>
      <c r="L197" s="35"/>
      <c r="M197" s="35"/>
      <c r="N197" s="46"/>
      <c r="O197" s="46"/>
      <c r="P197" s="35"/>
      <c r="Q197" s="46"/>
      <c r="R197" s="46"/>
      <c r="S197" s="35"/>
      <c r="T197" s="36"/>
      <c r="U197" s="37"/>
    </row>
    <row r="198" spans="1:21">
      <c r="A198" s="22"/>
      <c r="B198" s="7"/>
      <c r="C198" s="7" t="s">
        <v>570</v>
      </c>
      <c r="D198" s="23" t="str">
        <f t="shared" si="2"/>
        <v>0xE0; 0x4E</v>
      </c>
      <c r="E198" s="22"/>
      <c r="F198" s="23"/>
      <c r="G198" s="22"/>
      <c r="H198" s="23"/>
      <c r="I198" s="22"/>
      <c r="J198" s="23"/>
      <c r="L198" s="11"/>
      <c r="M198" s="11"/>
      <c r="N198" s="47"/>
      <c r="O198" s="47"/>
      <c r="P198" s="11"/>
      <c r="Q198" s="47"/>
      <c r="R198" s="47"/>
      <c r="S198" s="11"/>
      <c r="T198" s="12"/>
      <c r="U198" s="13"/>
    </row>
    <row r="199" spans="1:21">
      <c r="A199" s="24"/>
      <c r="B199" s="25"/>
      <c r="C199" s="25" t="s">
        <v>571</v>
      </c>
      <c r="D199" s="26" t="str">
        <f t="shared" si="2"/>
        <v>0xE0; 0x4F</v>
      </c>
      <c r="E199" s="24"/>
      <c r="F199" s="26"/>
      <c r="G199" s="24"/>
      <c r="H199" s="26"/>
      <c r="I199" s="24"/>
      <c r="J199" s="26"/>
      <c r="L199" s="35"/>
      <c r="M199" s="35"/>
      <c r="N199" s="46"/>
      <c r="O199" s="46"/>
      <c r="P199" s="35"/>
      <c r="Q199" s="46"/>
      <c r="R199" s="46"/>
      <c r="S199" s="35"/>
      <c r="T199" s="36"/>
      <c r="U199" s="37"/>
    </row>
    <row r="200" spans="1:21" ht="30">
      <c r="A200" s="22" t="s">
        <v>1066</v>
      </c>
      <c r="B200" s="7" t="s">
        <v>190</v>
      </c>
      <c r="C200" s="7" t="s">
        <v>572</v>
      </c>
      <c r="D200" s="23" t="str">
        <f t="shared" si="2"/>
        <v>0xE0; 0x50</v>
      </c>
      <c r="E200" s="22" t="s">
        <v>496</v>
      </c>
      <c r="F200" s="23" t="s">
        <v>298</v>
      </c>
      <c r="G200" s="22"/>
      <c r="H200" s="23"/>
      <c r="I200" s="22"/>
      <c r="J200" s="23"/>
      <c r="L200" s="11"/>
      <c r="M200" s="11"/>
      <c r="N200" s="47"/>
      <c r="O200" s="47"/>
      <c r="P200" s="11"/>
      <c r="Q200" s="47"/>
      <c r="R200" s="47"/>
      <c r="S200" s="11"/>
      <c r="T200" s="12"/>
      <c r="U200" s="13"/>
    </row>
    <row r="201" spans="1:21">
      <c r="A201" s="24"/>
      <c r="B201" s="25"/>
      <c r="C201" s="25" t="s">
        <v>573</v>
      </c>
      <c r="D201" s="26" t="str">
        <f t="shared" ref="D201:D247" si="3">"0x"&amp;DEC2HEX(LEFT(C201,3),2)&amp;"; 0x"&amp;DEC2HEX(RIGHT(C201,3),2)</f>
        <v>0xE0; 0x51</v>
      </c>
      <c r="E201" s="24"/>
      <c r="F201" s="26"/>
      <c r="G201" s="24"/>
      <c r="H201" s="26"/>
      <c r="I201" s="24"/>
      <c r="J201" s="26"/>
      <c r="L201" s="35"/>
      <c r="M201" s="35"/>
      <c r="N201" s="46"/>
      <c r="O201" s="46"/>
      <c r="P201" s="35"/>
      <c r="Q201" s="46"/>
      <c r="R201" s="46"/>
      <c r="S201" s="35"/>
      <c r="T201" s="36"/>
      <c r="U201" s="37"/>
    </row>
    <row r="202" spans="1:21">
      <c r="A202" s="22"/>
      <c r="B202" s="7"/>
      <c r="C202" s="7" t="s">
        <v>574</v>
      </c>
      <c r="D202" s="23" t="str">
        <f t="shared" si="3"/>
        <v>0xE0; 0x52</v>
      </c>
      <c r="E202" s="22"/>
      <c r="F202" s="23"/>
      <c r="G202" s="22"/>
      <c r="H202" s="23"/>
      <c r="I202" s="22"/>
      <c r="J202" s="23"/>
      <c r="L202" s="11"/>
      <c r="M202" s="11"/>
      <c r="N202" s="47"/>
      <c r="O202" s="47"/>
      <c r="P202" s="11"/>
      <c r="Q202" s="47"/>
      <c r="R202" s="47"/>
      <c r="S202" s="11"/>
      <c r="T202" s="12"/>
      <c r="U202" s="13"/>
    </row>
    <row r="203" spans="1:21">
      <c r="A203" s="24"/>
      <c r="B203" s="25"/>
      <c r="C203" s="25" t="s">
        <v>575</v>
      </c>
      <c r="D203" s="26" t="str">
        <f t="shared" si="3"/>
        <v>0xE0; 0x53</v>
      </c>
      <c r="E203" s="24"/>
      <c r="F203" s="26"/>
      <c r="G203" s="24"/>
      <c r="H203" s="26"/>
      <c r="I203" s="24"/>
      <c r="J203" s="26"/>
      <c r="L203" s="35"/>
      <c r="M203" s="35"/>
      <c r="N203" s="46"/>
      <c r="O203" s="46"/>
      <c r="P203" s="35"/>
      <c r="Q203" s="46"/>
      <c r="R203" s="46"/>
      <c r="S203" s="35"/>
      <c r="T203" s="36"/>
      <c r="U203" s="37"/>
    </row>
    <row r="204" spans="1:21">
      <c r="A204" s="22"/>
      <c r="B204" s="7"/>
      <c r="C204" s="7" t="s">
        <v>576</v>
      </c>
      <c r="D204" s="23" t="str">
        <f t="shared" si="3"/>
        <v>0xE0; 0x54</v>
      </c>
      <c r="E204" s="22"/>
      <c r="F204" s="23"/>
      <c r="G204" s="22"/>
      <c r="H204" s="23"/>
      <c r="I204" s="22"/>
      <c r="J204" s="23"/>
      <c r="L204" s="11"/>
      <c r="M204" s="11"/>
      <c r="N204" s="47"/>
      <c r="O204" s="47"/>
      <c r="P204" s="11"/>
      <c r="Q204" s="47"/>
      <c r="R204" s="47"/>
      <c r="S204" s="11"/>
      <c r="T204" s="12"/>
      <c r="U204" s="13"/>
    </row>
    <row r="205" spans="1:21">
      <c r="A205" s="24"/>
      <c r="B205" s="25"/>
      <c r="C205" s="25" t="s">
        <v>577</v>
      </c>
      <c r="D205" s="26" t="str">
        <f t="shared" si="3"/>
        <v>0xE0; 0x55</v>
      </c>
      <c r="E205" s="24"/>
      <c r="F205" s="26"/>
      <c r="G205" s="24"/>
      <c r="H205" s="26"/>
      <c r="I205" s="24"/>
      <c r="J205" s="26"/>
      <c r="L205" s="35"/>
      <c r="M205" s="35"/>
      <c r="N205" s="46"/>
      <c r="O205" s="46"/>
      <c r="P205" s="35"/>
      <c r="Q205" s="46"/>
      <c r="R205" s="46"/>
      <c r="S205" s="35"/>
      <c r="T205" s="36"/>
      <c r="U205" s="37"/>
    </row>
    <row r="206" spans="1:21">
      <c r="A206" s="22"/>
      <c r="B206" s="7"/>
      <c r="C206" s="7" t="s">
        <v>578</v>
      </c>
      <c r="D206" s="23" t="str">
        <f t="shared" si="3"/>
        <v>0xE0; 0x56</v>
      </c>
      <c r="E206" s="22"/>
      <c r="F206" s="23"/>
      <c r="G206" s="22"/>
      <c r="H206" s="23"/>
      <c r="I206" s="22"/>
      <c r="J206" s="23"/>
      <c r="L206" s="11"/>
      <c r="M206" s="11"/>
      <c r="N206" s="47"/>
      <c r="O206" s="47"/>
      <c r="P206" s="11"/>
      <c r="Q206" s="47"/>
      <c r="R206" s="47"/>
      <c r="S206" s="11"/>
      <c r="T206" s="12"/>
      <c r="U206" s="13"/>
    </row>
    <row r="207" spans="1:21">
      <c r="A207" s="24"/>
      <c r="B207" s="25"/>
      <c r="C207" s="25" t="s">
        <v>579</v>
      </c>
      <c r="D207" s="26" t="str">
        <f t="shared" si="3"/>
        <v>0xE0; 0x57</v>
      </c>
      <c r="E207" s="24"/>
      <c r="F207" s="26"/>
      <c r="G207" s="24"/>
      <c r="H207" s="26"/>
      <c r="I207" s="24"/>
      <c r="J207" s="26"/>
      <c r="L207" s="35"/>
      <c r="M207" s="35"/>
      <c r="N207" s="46"/>
      <c r="O207" s="46"/>
      <c r="P207" s="35"/>
      <c r="Q207" s="46"/>
      <c r="R207" s="46"/>
      <c r="S207" s="35"/>
      <c r="T207" s="36"/>
      <c r="U207" s="37"/>
    </row>
    <row r="208" spans="1:21">
      <c r="A208" s="22"/>
      <c r="B208" s="7"/>
      <c r="C208" s="7" t="s">
        <v>580</v>
      </c>
      <c r="D208" s="23" t="str">
        <f t="shared" si="3"/>
        <v>0xE0; 0x58</v>
      </c>
      <c r="E208" s="22"/>
      <c r="F208" s="23"/>
      <c r="G208" s="22"/>
      <c r="H208" s="23"/>
      <c r="I208" s="22"/>
      <c r="J208" s="23"/>
      <c r="L208" s="11"/>
      <c r="M208" s="11"/>
      <c r="N208" s="47"/>
      <c r="O208" s="47"/>
      <c r="P208" s="11"/>
      <c r="Q208" s="47"/>
      <c r="R208" s="47"/>
      <c r="S208" s="11"/>
      <c r="T208" s="12"/>
      <c r="U208" s="13"/>
    </row>
    <row r="209" spans="1:21">
      <c r="A209" s="24"/>
      <c r="B209" s="25"/>
      <c r="C209" s="25" t="s">
        <v>581</v>
      </c>
      <c r="D209" s="26" t="str">
        <f t="shared" si="3"/>
        <v>0xE0; 0x59</v>
      </c>
      <c r="E209" s="24"/>
      <c r="F209" s="26"/>
      <c r="G209" s="24"/>
      <c r="H209" s="26"/>
      <c r="I209" s="24"/>
      <c r="J209" s="26"/>
      <c r="L209" s="35"/>
      <c r="M209" s="35"/>
      <c r="N209" s="46"/>
      <c r="O209" s="46"/>
      <c r="P209" s="35"/>
      <c r="Q209" s="46"/>
      <c r="R209" s="46"/>
      <c r="S209" s="35"/>
      <c r="T209" s="36"/>
      <c r="U209" s="37"/>
    </row>
    <row r="210" spans="1:21">
      <c r="A210" s="22" t="s">
        <v>1067</v>
      </c>
      <c r="B210" s="7" t="s">
        <v>191</v>
      </c>
      <c r="C210" s="7" t="s">
        <v>582</v>
      </c>
      <c r="D210" s="23" t="str">
        <f t="shared" si="3"/>
        <v>0xE0; 0x5A</v>
      </c>
      <c r="E210" s="22" t="s">
        <v>497</v>
      </c>
      <c r="F210" s="23" t="s">
        <v>299</v>
      </c>
      <c r="G210" s="22"/>
      <c r="H210" s="23"/>
      <c r="I210" s="22"/>
      <c r="J210" s="23"/>
      <c r="L210" s="11"/>
      <c r="M210" s="11" t="s">
        <v>366</v>
      </c>
      <c r="N210" s="149">
        <v>2</v>
      </c>
      <c r="O210" s="149">
        <v>1</v>
      </c>
      <c r="P210" s="11"/>
      <c r="Q210" s="47"/>
      <c r="R210" s="47"/>
      <c r="S210" s="11"/>
      <c r="T210" s="12"/>
      <c r="U210" s="13"/>
    </row>
    <row r="211" spans="1:21">
      <c r="A211" s="24"/>
      <c r="B211" s="25"/>
      <c r="C211" s="25" t="s">
        <v>583</v>
      </c>
      <c r="D211" s="26" t="str">
        <f t="shared" si="3"/>
        <v>0xE0; 0x5B</v>
      </c>
      <c r="E211" s="24"/>
      <c r="F211" s="26"/>
      <c r="G211" s="24"/>
      <c r="H211" s="26"/>
      <c r="I211" s="24"/>
      <c r="J211" s="26"/>
      <c r="L211" s="35"/>
      <c r="M211" s="35"/>
      <c r="N211" s="46"/>
      <c r="O211" s="46"/>
      <c r="P211" s="35"/>
      <c r="Q211" s="46"/>
      <c r="R211" s="46"/>
      <c r="S211" s="35"/>
      <c r="T211" s="36"/>
      <c r="U211" s="37"/>
    </row>
    <row r="212" spans="1:21">
      <c r="A212" s="22"/>
      <c r="B212" s="7"/>
      <c r="C212" s="7" t="s">
        <v>584</v>
      </c>
      <c r="D212" s="23" t="str">
        <f t="shared" si="3"/>
        <v>0xE0; 0x5C</v>
      </c>
      <c r="E212" s="22"/>
      <c r="F212" s="23"/>
      <c r="G212" s="22"/>
      <c r="H212" s="23"/>
      <c r="I212" s="22"/>
      <c r="J212" s="23"/>
      <c r="L212" s="11"/>
      <c r="M212" s="11"/>
      <c r="N212" s="47"/>
      <c r="O212" s="47"/>
      <c r="P212" s="11"/>
      <c r="Q212" s="47"/>
      <c r="R212" s="47"/>
      <c r="S212" s="11"/>
      <c r="T212" s="12"/>
      <c r="U212" s="13"/>
    </row>
    <row r="213" spans="1:21">
      <c r="A213" s="24"/>
      <c r="B213" s="25"/>
      <c r="C213" s="25" t="s">
        <v>585</v>
      </c>
      <c r="D213" s="26" t="str">
        <f t="shared" si="3"/>
        <v>0xE0; 0x5D</v>
      </c>
      <c r="E213" s="24"/>
      <c r="F213" s="26"/>
      <c r="G213" s="24"/>
      <c r="H213" s="26"/>
      <c r="I213" s="24"/>
      <c r="J213" s="26"/>
      <c r="L213" s="35"/>
      <c r="M213" s="35"/>
      <c r="N213" s="46"/>
      <c r="O213" s="46"/>
      <c r="P213" s="35"/>
      <c r="Q213" s="46"/>
      <c r="R213" s="46"/>
      <c r="S213" s="35"/>
      <c r="T213" s="36"/>
      <c r="U213" s="37"/>
    </row>
    <row r="214" spans="1:21">
      <c r="A214" s="22" t="s">
        <v>1068</v>
      </c>
      <c r="B214" s="7" t="s">
        <v>192</v>
      </c>
      <c r="C214" s="7" t="s">
        <v>586</v>
      </c>
      <c r="D214" s="23" t="str">
        <f t="shared" si="3"/>
        <v>0xE0; 0x5E</v>
      </c>
      <c r="E214" s="22" t="s">
        <v>498</v>
      </c>
      <c r="F214" s="23" t="s">
        <v>300</v>
      </c>
      <c r="G214" s="22"/>
      <c r="H214" s="23"/>
      <c r="I214" s="22"/>
      <c r="J214" s="23"/>
      <c r="L214" s="11"/>
      <c r="M214" s="11"/>
      <c r="N214" s="47"/>
      <c r="O214" s="47"/>
      <c r="P214" s="11"/>
      <c r="Q214" s="47"/>
      <c r="R214" s="47"/>
      <c r="S214" s="11"/>
      <c r="T214" s="12"/>
      <c r="U214" s="13"/>
    </row>
    <row r="215" spans="1:21">
      <c r="A215" s="24"/>
      <c r="B215" s="25"/>
      <c r="C215" s="25" t="s">
        <v>587</v>
      </c>
      <c r="D215" s="26" t="str">
        <f t="shared" si="3"/>
        <v>0xE0; 0x5F</v>
      </c>
      <c r="E215" s="24"/>
      <c r="F215" s="26"/>
      <c r="G215" s="24"/>
      <c r="H215" s="26"/>
      <c r="I215" s="24"/>
      <c r="J215" s="26"/>
      <c r="L215" s="35"/>
      <c r="M215" s="35"/>
      <c r="N215" s="46"/>
      <c r="O215" s="46"/>
      <c r="P215" s="35"/>
      <c r="Q215" s="46"/>
      <c r="R215" s="46"/>
      <c r="S215" s="35"/>
      <c r="T215" s="36"/>
      <c r="U215" s="37"/>
    </row>
    <row r="216" spans="1:21">
      <c r="A216" s="22"/>
      <c r="B216" s="7"/>
      <c r="C216" s="7" t="s">
        <v>588</v>
      </c>
      <c r="D216" s="23" t="str">
        <f t="shared" si="3"/>
        <v>0xE0; 0x60</v>
      </c>
      <c r="E216" s="22"/>
      <c r="F216" s="23"/>
      <c r="G216" s="22"/>
      <c r="H216" s="23"/>
      <c r="I216" s="22"/>
      <c r="J216" s="23"/>
      <c r="L216" s="35"/>
      <c r="M216" s="35"/>
      <c r="N216" s="46"/>
      <c r="O216" s="46"/>
      <c r="P216" s="35"/>
      <c r="Q216" s="46"/>
      <c r="R216" s="46"/>
      <c r="S216" s="35"/>
      <c r="T216" s="36"/>
      <c r="U216" s="37"/>
    </row>
    <row r="217" spans="1:21">
      <c r="A217" s="24"/>
      <c r="B217" s="25"/>
      <c r="C217" s="25" t="s">
        <v>589</v>
      </c>
      <c r="D217" s="26" t="str">
        <f t="shared" si="3"/>
        <v>0xE0; 0x61</v>
      </c>
      <c r="E217" s="24"/>
      <c r="F217" s="26"/>
      <c r="G217" s="24"/>
      <c r="H217" s="26"/>
      <c r="I217" s="24"/>
      <c r="J217" s="26"/>
      <c r="L217" s="35"/>
      <c r="M217" s="35"/>
      <c r="N217" s="46"/>
      <c r="O217" s="46"/>
      <c r="P217" s="35"/>
      <c r="Q217" s="46"/>
      <c r="R217" s="46"/>
      <c r="S217" s="35"/>
      <c r="T217" s="36"/>
      <c r="U217" s="37"/>
    </row>
    <row r="218" spans="1:21">
      <c r="A218" s="22"/>
      <c r="B218" s="7"/>
      <c r="C218" s="7" t="s">
        <v>590</v>
      </c>
      <c r="D218" s="23" t="str">
        <f t="shared" si="3"/>
        <v>0xE0; 0x62</v>
      </c>
      <c r="E218" s="22"/>
      <c r="F218" s="23"/>
      <c r="G218" s="22"/>
      <c r="H218" s="23"/>
      <c r="I218" s="22"/>
      <c r="J218" s="23"/>
      <c r="L218" s="11"/>
      <c r="M218" s="11"/>
      <c r="N218" s="47"/>
      <c r="O218" s="47"/>
      <c r="P218" s="11"/>
      <c r="Q218" s="47"/>
      <c r="R218" s="47"/>
      <c r="S218" s="11"/>
      <c r="T218" s="12"/>
      <c r="U218" s="13"/>
    </row>
    <row r="219" spans="1:21">
      <c r="A219" s="24"/>
      <c r="B219" s="25"/>
      <c r="C219" s="25" t="s">
        <v>591</v>
      </c>
      <c r="D219" s="26" t="str">
        <f t="shared" si="3"/>
        <v>0xE0; 0x63</v>
      </c>
      <c r="E219" s="24"/>
      <c r="F219" s="26"/>
      <c r="G219" s="24"/>
      <c r="H219" s="26"/>
      <c r="I219" s="24"/>
      <c r="J219" s="26"/>
      <c r="L219" s="35"/>
      <c r="M219" s="35"/>
      <c r="N219" s="46"/>
      <c r="O219" s="46"/>
      <c r="P219" s="35"/>
      <c r="Q219" s="46"/>
      <c r="R219" s="46"/>
      <c r="S219" s="35"/>
      <c r="T219" s="36"/>
      <c r="U219" s="37"/>
    </row>
    <row r="220" spans="1:21">
      <c r="A220" s="22"/>
      <c r="B220" s="7"/>
      <c r="C220" s="7" t="s">
        <v>592</v>
      </c>
      <c r="D220" s="23" t="str">
        <f t="shared" si="3"/>
        <v>0xE0; 0x64</v>
      </c>
      <c r="E220" s="22"/>
      <c r="F220" s="23"/>
      <c r="G220" s="22"/>
      <c r="H220" s="23"/>
      <c r="I220" s="22"/>
      <c r="J220" s="23"/>
      <c r="L220" s="11"/>
      <c r="M220" s="11"/>
      <c r="N220" s="47"/>
      <c r="O220" s="47"/>
      <c r="P220" s="11"/>
      <c r="Q220" s="47"/>
      <c r="R220" s="47"/>
      <c r="S220" s="11"/>
      <c r="T220" s="12"/>
      <c r="U220" s="13"/>
    </row>
    <row r="221" spans="1:21">
      <c r="A221" s="24"/>
      <c r="B221" s="25"/>
      <c r="C221" s="25" t="s">
        <v>593</v>
      </c>
      <c r="D221" s="26" t="str">
        <f t="shared" si="3"/>
        <v>0xE0; 0x65</v>
      </c>
      <c r="E221" s="24"/>
      <c r="F221" s="26"/>
      <c r="G221" s="24"/>
      <c r="H221" s="26"/>
      <c r="I221" s="24"/>
      <c r="J221" s="26"/>
      <c r="L221" s="35"/>
      <c r="M221" s="35"/>
      <c r="N221" s="46"/>
      <c r="O221" s="46"/>
      <c r="P221" s="35"/>
      <c r="Q221" s="46"/>
      <c r="R221" s="46"/>
      <c r="S221" s="35"/>
      <c r="T221" s="36"/>
      <c r="U221" s="37"/>
    </row>
    <row r="222" spans="1:21">
      <c r="A222" s="22"/>
      <c r="B222" s="7"/>
      <c r="C222" s="7" t="s">
        <v>594</v>
      </c>
      <c r="D222" s="23" t="str">
        <f t="shared" si="3"/>
        <v>0xE0; 0x66</v>
      </c>
      <c r="E222" s="22"/>
      <c r="F222" s="23"/>
      <c r="G222" s="22"/>
      <c r="H222" s="23"/>
      <c r="I222" s="22"/>
      <c r="J222" s="23"/>
      <c r="L222" s="11"/>
      <c r="M222" s="11"/>
      <c r="N222" s="47"/>
      <c r="O222" s="47"/>
      <c r="P222" s="11"/>
      <c r="Q222" s="47"/>
      <c r="R222" s="47"/>
      <c r="S222" s="11"/>
      <c r="T222" s="12"/>
      <c r="U222" s="13"/>
    </row>
    <row r="223" spans="1:21">
      <c r="A223" s="24"/>
      <c r="B223" s="25"/>
      <c r="C223" s="25" t="s">
        <v>595</v>
      </c>
      <c r="D223" s="26" t="str">
        <f t="shared" si="3"/>
        <v>0xE0; 0x67</v>
      </c>
      <c r="E223" s="24"/>
      <c r="F223" s="26"/>
      <c r="G223" s="24"/>
      <c r="H223" s="26"/>
      <c r="I223" s="24"/>
      <c r="J223" s="26"/>
      <c r="L223" s="35"/>
      <c r="M223" s="35"/>
      <c r="N223" s="46"/>
      <c r="O223" s="46"/>
      <c r="P223" s="35"/>
      <c r="Q223" s="46"/>
      <c r="R223" s="46"/>
      <c r="S223" s="35"/>
      <c r="T223" s="36"/>
      <c r="U223" s="37"/>
    </row>
    <row r="224" spans="1:21">
      <c r="A224" s="22"/>
      <c r="B224" s="7"/>
      <c r="C224" s="7" t="s">
        <v>596</v>
      </c>
      <c r="D224" s="23" t="str">
        <f t="shared" si="3"/>
        <v>0xE0; 0x68</v>
      </c>
      <c r="E224" s="22"/>
      <c r="F224" s="23"/>
      <c r="G224" s="22"/>
      <c r="H224" s="23"/>
      <c r="I224" s="22"/>
      <c r="J224" s="23"/>
      <c r="L224" s="11"/>
      <c r="M224" s="11"/>
      <c r="N224" s="47"/>
      <c r="O224" s="47"/>
      <c r="P224" s="11"/>
      <c r="Q224" s="47"/>
      <c r="R224" s="47"/>
      <c r="S224" s="11"/>
      <c r="T224" s="12"/>
      <c r="U224" s="13"/>
    </row>
    <row r="225" spans="1:21">
      <c r="A225" s="24" t="s">
        <v>1069</v>
      </c>
      <c r="B225" s="25" t="s">
        <v>1090</v>
      </c>
      <c r="C225" s="25" t="s">
        <v>597</v>
      </c>
      <c r="D225" s="26" t="str">
        <f t="shared" si="3"/>
        <v>0xE0; 0x69</v>
      </c>
      <c r="E225" s="24" t="s">
        <v>499</v>
      </c>
      <c r="F225" s="26" t="s">
        <v>301</v>
      </c>
      <c r="G225" s="24"/>
      <c r="H225" s="26"/>
      <c r="I225" s="24"/>
      <c r="J225" s="26"/>
      <c r="L225" s="35"/>
      <c r="M225" s="35"/>
      <c r="N225" s="46"/>
      <c r="O225" s="46"/>
      <c r="P225" s="35"/>
      <c r="Q225" s="46"/>
      <c r="R225" s="46"/>
      <c r="S225" s="35"/>
      <c r="T225" s="36"/>
      <c r="U225" s="37"/>
    </row>
    <row r="226" spans="1:21">
      <c r="A226" s="22"/>
      <c r="B226" s="7"/>
      <c r="C226" s="7" t="s">
        <v>598</v>
      </c>
      <c r="D226" s="23" t="str">
        <f t="shared" si="3"/>
        <v>0xE0; 0x6A</v>
      </c>
      <c r="E226" s="22"/>
      <c r="F226" s="23"/>
      <c r="G226" s="22"/>
      <c r="H226" s="23"/>
      <c r="I226" s="22"/>
      <c r="J226" s="23"/>
      <c r="L226" s="11"/>
      <c r="M226" s="11"/>
      <c r="N226" s="47"/>
      <c r="O226" s="47"/>
      <c r="P226" s="11"/>
      <c r="Q226" s="47"/>
      <c r="R226" s="47"/>
      <c r="S226" s="11"/>
      <c r="T226" s="12"/>
      <c r="U226" s="13"/>
    </row>
    <row r="227" spans="1:21">
      <c r="A227" s="24" t="s">
        <v>1070</v>
      </c>
      <c r="B227" s="25" t="s">
        <v>1091</v>
      </c>
      <c r="C227" s="25" t="s">
        <v>599</v>
      </c>
      <c r="D227" s="26" t="str">
        <f t="shared" si="3"/>
        <v>0xE0; 0x6B</v>
      </c>
      <c r="E227" s="24" t="s">
        <v>500</v>
      </c>
      <c r="F227" s="26" t="s">
        <v>302</v>
      </c>
      <c r="G227" s="24"/>
      <c r="H227" s="26"/>
      <c r="I227" s="24"/>
      <c r="J227" s="26"/>
      <c r="L227" s="35"/>
      <c r="M227" s="35" t="s">
        <v>359</v>
      </c>
      <c r="N227" s="46">
        <v>4</v>
      </c>
      <c r="O227" s="148">
        <v>1</v>
      </c>
      <c r="P227" s="35"/>
      <c r="Q227" s="46"/>
      <c r="R227" s="46"/>
      <c r="S227" s="35"/>
      <c r="T227" s="36"/>
      <c r="U227" s="37"/>
    </row>
    <row r="228" spans="1:21">
      <c r="A228" s="22" t="s">
        <v>1071</v>
      </c>
      <c r="B228" s="7" t="s">
        <v>1092</v>
      </c>
      <c r="C228" s="7" t="s">
        <v>600</v>
      </c>
      <c r="D228" s="23" t="str">
        <f t="shared" si="3"/>
        <v>0xE0; 0x6C</v>
      </c>
      <c r="E228" s="22" t="s">
        <v>501</v>
      </c>
      <c r="F228" s="23" t="s">
        <v>303</v>
      </c>
      <c r="G228" s="22"/>
      <c r="H228" s="23"/>
      <c r="I228" s="22"/>
      <c r="J228" s="23"/>
      <c r="L228" s="11"/>
      <c r="M228" s="11" t="s">
        <v>383</v>
      </c>
      <c r="N228" s="149">
        <v>0</v>
      </c>
      <c r="O228" s="149">
        <v>0</v>
      </c>
      <c r="P228" s="11"/>
      <c r="Q228" s="47"/>
      <c r="R228" s="47"/>
      <c r="S228" s="11"/>
      <c r="T228" s="12"/>
      <c r="U228" s="13"/>
    </row>
    <row r="229" spans="1:21">
      <c r="A229" s="24"/>
      <c r="B229" s="25"/>
      <c r="C229" s="25" t="s">
        <v>601</v>
      </c>
      <c r="D229" s="26" t="str">
        <f t="shared" si="3"/>
        <v>0xE0; 0x6D</v>
      </c>
      <c r="E229" s="24"/>
      <c r="F229" s="26"/>
      <c r="G229" s="24"/>
      <c r="H229" s="26"/>
      <c r="I229" s="24"/>
      <c r="J229" s="26"/>
      <c r="L229" s="35"/>
      <c r="M229" s="35"/>
      <c r="N229" s="46"/>
      <c r="O229" s="46"/>
      <c r="P229" s="35"/>
      <c r="Q229" s="46"/>
      <c r="R229" s="46"/>
      <c r="S229" s="35"/>
      <c r="T229" s="36"/>
      <c r="U229" s="37"/>
    </row>
    <row r="230" spans="1:21">
      <c r="A230" s="22"/>
      <c r="B230" s="7"/>
      <c r="C230" s="7" t="s">
        <v>602</v>
      </c>
      <c r="D230" s="23" t="str">
        <f t="shared" si="3"/>
        <v>0xE0; 0x6E</v>
      </c>
      <c r="E230" s="22"/>
      <c r="F230" s="23"/>
      <c r="G230" s="22"/>
      <c r="H230" s="23"/>
      <c r="I230" s="22"/>
      <c r="J230" s="23"/>
      <c r="L230" s="11"/>
      <c r="M230" s="11"/>
      <c r="N230" s="47"/>
      <c r="O230" s="47"/>
      <c r="P230" s="11"/>
      <c r="Q230" s="47"/>
      <c r="R230" s="47"/>
      <c r="S230" s="11"/>
      <c r="T230" s="12"/>
      <c r="U230" s="13"/>
    </row>
    <row r="231" spans="1:21">
      <c r="A231" s="24"/>
      <c r="B231" s="25"/>
      <c r="C231" s="25" t="s">
        <v>603</v>
      </c>
      <c r="D231" s="26" t="str">
        <f t="shared" si="3"/>
        <v>0xE0; 0x6F</v>
      </c>
      <c r="E231" s="24"/>
      <c r="F231" s="26"/>
      <c r="G231" s="24"/>
      <c r="H231" s="26"/>
      <c r="I231" s="24"/>
      <c r="J231" s="26"/>
      <c r="L231" s="35"/>
      <c r="M231" s="35"/>
      <c r="N231" s="46"/>
      <c r="O231" s="46"/>
      <c r="P231" s="35"/>
      <c r="Q231" s="46"/>
      <c r="R231" s="46"/>
      <c r="S231" s="35"/>
      <c r="T231" s="36"/>
      <c r="U231" s="37"/>
    </row>
    <row r="232" spans="1:21">
      <c r="A232" s="22" t="s">
        <v>1072</v>
      </c>
      <c r="B232" s="7" t="s">
        <v>1093</v>
      </c>
      <c r="C232" s="7" t="s">
        <v>604</v>
      </c>
      <c r="D232" s="23" t="str">
        <f t="shared" si="3"/>
        <v>0xE0; 0x70</v>
      </c>
      <c r="E232" s="22" t="s">
        <v>502</v>
      </c>
      <c r="F232" s="23" t="s">
        <v>304</v>
      </c>
      <c r="G232" s="22"/>
      <c r="H232" s="23"/>
      <c r="I232" s="22"/>
      <c r="J232" s="23"/>
      <c r="L232" s="11"/>
      <c r="M232" s="11" t="s">
        <v>351</v>
      </c>
      <c r="N232" s="149">
        <v>5</v>
      </c>
      <c r="O232" s="149">
        <v>0</v>
      </c>
      <c r="P232" s="11"/>
      <c r="Q232" s="47"/>
      <c r="R232" s="47"/>
      <c r="S232" s="11"/>
      <c r="T232" s="12"/>
      <c r="U232" s="13"/>
    </row>
    <row r="233" spans="1:21">
      <c r="A233" s="24" t="s">
        <v>1073</v>
      </c>
      <c r="B233" s="25" t="s">
        <v>1094</v>
      </c>
      <c r="C233" s="25" t="s">
        <v>605</v>
      </c>
      <c r="D233" s="26" t="str">
        <f t="shared" si="3"/>
        <v>0xE0; 0x71</v>
      </c>
      <c r="E233" s="24" t="s">
        <v>503</v>
      </c>
      <c r="F233" s="26" t="s">
        <v>305</v>
      </c>
      <c r="G233" s="24"/>
      <c r="H233" s="26"/>
      <c r="I233" s="24"/>
      <c r="J233" s="26"/>
      <c r="L233" s="35"/>
      <c r="M233" s="35" t="s">
        <v>355</v>
      </c>
      <c r="N233" s="148">
        <v>6</v>
      </c>
      <c r="O233" s="148">
        <v>0</v>
      </c>
      <c r="P233" s="35"/>
      <c r="Q233" s="46"/>
      <c r="R233" s="46"/>
      <c r="S233" s="35"/>
      <c r="T233" s="36"/>
      <c r="U233" s="37"/>
    </row>
    <row r="234" spans="1:21">
      <c r="A234" s="22" t="s">
        <v>1074</v>
      </c>
      <c r="B234" s="7" t="s">
        <v>1095</v>
      </c>
      <c r="C234" s="7" t="s">
        <v>606</v>
      </c>
      <c r="D234" s="23" t="str">
        <f t="shared" si="3"/>
        <v>0xE0; 0x72</v>
      </c>
      <c r="E234" s="22" t="s">
        <v>504</v>
      </c>
      <c r="F234" s="23" t="s">
        <v>306</v>
      </c>
      <c r="G234" s="22"/>
      <c r="H234" s="23"/>
      <c r="I234" s="22"/>
      <c r="J234" s="23"/>
      <c r="L234" s="11"/>
      <c r="M234" s="11" t="s">
        <v>357</v>
      </c>
      <c r="N234" s="149">
        <v>7</v>
      </c>
      <c r="O234" s="149">
        <v>1</v>
      </c>
      <c r="P234" s="11"/>
      <c r="Q234" s="47"/>
      <c r="R234" s="47"/>
      <c r="S234" s="11"/>
      <c r="T234" s="12"/>
      <c r="U234" s="13"/>
    </row>
    <row r="235" spans="1:21">
      <c r="A235" s="24"/>
      <c r="B235" s="25"/>
      <c r="C235" s="25" t="s">
        <v>607</v>
      </c>
      <c r="D235" s="26" t="str">
        <f t="shared" si="3"/>
        <v>0xE0; 0x73</v>
      </c>
      <c r="E235" s="24"/>
      <c r="F235" s="26"/>
      <c r="G235" s="24"/>
      <c r="H235" s="26"/>
      <c r="I235" s="24"/>
      <c r="J235" s="26"/>
      <c r="L235" s="35"/>
      <c r="M235" s="35"/>
      <c r="N235" s="46"/>
      <c r="O235" s="46"/>
      <c r="P235" s="35"/>
      <c r="Q235" s="46"/>
      <c r="R235" s="46"/>
      <c r="S235" s="35"/>
      <c r="T235" s="36"/>
      <c r="U235" s="37"/>
    </row>
    <row r="236" spans="1:21">
      <c r="A236" s="22" t="s">
        <v>1075</v>
      </c>
      <c r="B236" s="7" t="s">
        <v>1096</v>
      </c>
      <c r="C236" s="7" t="s">
        <v>608</v>
      </c>
      <c r="D236" s="23" t="str">
        <f t="shared" si="3"/>
        <v>0xE0; 0x74</v>
      </c>
      <c r="E236" s="22" t="s">
        <v>505</v>
      </c>
      <c r="F236" s="23" t="s">
        <v>307</v>
      </c>
      <c r="G236" s="22"/>
      <c r="H236" s="23"/>
      <c r="I236" s="22"/>
      <c r="J236" s="23"/>
      <c r="L236" s="11"/>
      <c r="M236" s="11" t="s">
        <v>356</v>
      </c>
      <c r="N236" s="149">
        <v>6</v>
      </c>
      <c r="O236" s="149">
        <v>1</v>
      </c>
      <c r="P236" s="11"/>
      <c r="Q236" s="47"/>
      <c r="R236" s="47"/>
      <c r="S236" s="11"/>
      <c r="T236" s="12"/>
      <c r="U236" s="13"/>
    </row>
    <row r="237" spans="1:21">
      <c r="A237" s="24" t="s">
        <v>1076</v>
      </c>
      <c r="B237" s="25" t="s">
        <v>1097</v>
      </c>
      <c r="C237" s="25" t="s">
        <v>609</v>
      </c>
      <c r="D237" s="26" t="str">
        <f t="shared" si="3"/>
        <v>0xE0; 0x75</v>
      </c>
      <c r="E237" s="24" t="s">
        <v>506</v>
      </c>
      <c r="F237" s="26" t="s">
        <v>308</v>
      </c>
      <c r="G237" s="24"/>
      <c r="H237" s="26"/>
      <c r="I237" s="24"/>
      <c r="J237" s="26"/>
      <c r="L237" s="35"/>
      <c r="M237" s="35" t="s">
        <v>358</v>
      </c>
      <c r="N237" s="148">
        <v>5</v>
      </c>
      <c r="O237" s="148">
        <v>1</v>
      </c>
      <c r="P237" s="35"/>
      <c r="Q237" s="46"/>
      <c r="R237" s="46"/>
      <c r="S237" s="35"/>
      <c r="T237" s="36"/>
      <c r="U237" s="37"/>
    </row>
    <row r="238" spans="1:21">
      <c r="A238" s="22"/>
      <c r="B238" s="7"/>
      <c r="C238" s="7" t="s">
        <v>610</v>
      </c>
      <c r="D238" s="23" t="str">
        <f t="shared" si="3"/>
        <v>0xE0; 0x76</v>
      </c>
      <c r="E238" s="22"/>
      <c r="F238" s="23"/>
      <c r="G238" s="22"/>
      <c r="H238" s="23"/>
      <c r="I238" s="22"/>
      <c r="J238" s="23"/>
      <c r="L238" s="11"/>
      <c r="M238" s="11"/>
      <c r="N238" s="47"/>
      <c r="O238" s="47"/>
      <c r="P238" s="11"/>
      <c r="Q238" s="47"/>
      <c r="R238" s="47"/>
      <c r="S238" s="11"/>
      <c r="T238" s="12"/>
      <c r="U238" s="13"/>
    </row>
    <row r="239" spans="1:21">
      <c r="A239" s="24"/>
      <c r="B239" s="25"/>
      <c r="C239" s="25" t="s">
        <v>611</v>
      </c>
      <c r="D239" s="26" t="str">
        <f t="shared" si="3"/>
        <v>0xE0; 0x77</v>
      </c>
      <c r="E239" s="24"/>
      <c r="F239" s="26"/>
      <c r="G239" s="24"/>
      <c r="H239" s="26"/>
      <c r="I239" s="24"/>
      <c r="J239" s="26"/>
      <c r="L239" s="35"/>
      <c r="M239" s="35"/>
      <c r="N239" s="46"/>
      <c r="O239" s="46"/>
      <c r="P239" s="35"/>
      <c r="Q239" s="46"/>
      <c r="R239" s="46"/>
      <c r="S239" s="35"/>
      <c r="T239" s="36"/>
      <c r="U239" s="37"/>
    </row>
    <row r="240" spans="1:21">
      <c r="A240" s="22"/>
      <c r="B240" s="7"/>
      <c r="C240" s="7" t="s">
        <v>612</v>
      </c>
      <c r="D240" s="23" t="str">
        <f t="shared" si="3"/>
        <v>0xE0; 0x78</v>
      </c>
      <c r="E240" s="22"/>
      <c r="F240" s="23"/>
      <c r="G240" s="22"/>
      <c r="H240" s="23"/>
      <c r="I240" s="22"/>
      <c r="J240" s="23"/>
      <c r="L240" s="11"/>
      <c r="M240" s="11"/>
      <c r="N240" s="47"/>
      <c r="O240" s="47"/>
      <c r="P240" s="11"/>
      <c r="Q240" s="47"/>
      <c r="R240" s="47"/>
      <c r="S240" s="11"/>
      <c r="T240" s="12"/>
      <c r="U240" s="13"/>
    </row>
    <row r="241" spans="1:22">
      <c r="A241" s="24"/>
      <c r="B241" s="25"/>
      <c r="C241" s="25" t="s">
        <v>613</v>
      </c>
      <c r="D241" s="26" t="str">
        <f t="shared" si="3"/>
        <v>0xE0; 0x79</v>
      </c>
      <c r="E241" s="24"/>
      <c r="F241" s="26"/>
      <c r="G241" s="24"/>
      <c r="H241" s="26"/>
      <c r="I241" s="24"/>
      <c r="J241" s="26"/>
      <c r="L241" s="35"/>
      <c r="M241" s="35"/>
      <c r="N241" s="46"/>
      <c r="O241" s="46"/>
      <c r="P241" s="35"/>
      <c r="Q241" s="46"/>
      <c r="R241" s="46"/>
      <c r="S241" s="35"/>
      <c r="T241" s="36"/>
      <c r="U241" s="37"/>
    </row>
    <row r="242" spans="1:22">
      <c r="A242" s="22" t="s">
        <v>1077</v>
      </c>
      <c r="B242" s="7" t="s">
        <v>1098</v>
      </c>
      <c r="C242" s="7" t="s">
        <v>614</v>
      </c>
      <c r="D242" s="23" t="str">
        <f t="shared" si="3"/>
        <v>0xE0; 0x7A</v>
      </c>
      <c r="E242" s="22" t="s">
        <v>507</v>
      </c>
      <c r="F242" s="23" t="s">
        <v>309</v>
      </c>
      <c r="G242" s="22"/>
      <c r="H242" s="23"/>
      <c r="I242" s="22"/>
      <c r="J242" s="23"/>
      <c r="L242" s="11"/>
      <c r="M242" s="11" t="s">
        <v>1291</v>
      </c>
      <c r="N242" s="149" t="s">
        <v>1293</v>
      </c>
      <c r="O242" s="149" t="s">
        <v>660</v>
      </c>
      <c r="P242" s="11"/>
      <c r="Q242" s="47"/>
      <c r="R242" s="47"/>
      <c r="S242" s="11"/>
      <c r="T242" s="12"/>
      <c r="U242" s="13"/>
    </row>
    <row r="243" spans="1:22">
      <c r="A243" s="24"/>
      <c r="B243" s="25"/>
      <c r="C243" s="25" t="s">
        <v>615</v>
      </c>
      <c r="D243" s="26" t="str">
        <f t="shared" si="3"/>
        <v>0xE0; 0x7B</v>
      </c>
      <c r="E243" s="24"/>
      <c r="F243" s="26"/>
      <c r="G243" s="24"/>
      <c r="H243" s="26"/>
      <c r="I243" s="24"/>
      <c r="J243" s="26"/>
      <c r="L243" s="35"/>
      <c r="M243" s="35"/>
      <c r="N243" s="46"/>
      <c r="O243" s="46"/>
      <c r="P243" s="35"/>
      <c r="Q243" s="46"/>
      <c r="R243" s="46"/>
      <c r="S243" s="35"/>
      <c r="T243" s="36"/>
      <c r="U243" s="37"/>
    </row>
    <row r="244" spans="1:22">
      <c r="A244" s="22" t="s">
        <v>1085</v>
      </c>
      <c r="B244" s="7" t="s">
        <v>1099</v>
      </c>
      <c r="C244" s="7" t="s">
        <v>616</v>
      </c>
      <c r="D244" s="23" t="s">
        <v>1085</v>
      </c>
      <c r="E244" s="22" t="s">
        <v>1086</v>
      </c>
      <c r="F244" s="23" t="s">
        <v>322</v>
      </c>
      <c r="G244" s="22"/>
      <c r="H244" s="23"/>
      <c r="I244" s="22"/>
      <c r="J244" s="23"/>
      <c r="L244" s="11"/>
      <c r="M244" s="11"/>
      <c r="N244" s="47"/>
      <c r="O244" s="47"/>
      <c r="P244" s="11"/>
      <c r="Q244" s="47"/>
      <c r="R244" s="47"/>
      <c r="S244" s="11"/>
      <c r="T244" s="12"/>
      <c r="U244" s="13"/>
      <c r="V244" t="s">
        <v>962</v>
      </c>
    </row>
    <row r="245" spans="1:22">
      <c r="A245" s="24" t="s">
        <v>1078</v>
      </c>
      <c r="B245" s="25" t="s">
        <v>1100</v>
      </c>
      <c r="C245" s="25" t="s">
        <v>617</v>
      </c>
      <c r="D245" s="26" t="str">
        <f t="shared" si="3"/>
        <v>0xE0; 0x7D</v>
      </c>
      <c r="E245" s="24" t="s">
        <v>508</v>
      </c>
      <c r="F245" s="26" t="s">
        <v>310</v>
      </c>
      <c r="G245" s="24"/>
      <c r="H245" s="26"/>
      <c r="I245" s="24"/>
      <c r="J245" s="26"/>
      <c r="L245" s="35"/>
      <c r="M245" s="35" t="s">
        <v>1290</v>
      </c>
      <c r="N245" s="148" t="s">
        <v>1292</v>
      </c>
      <c r="O245" s="148" t="s">
        <v>660</v>
      </c>
      <c r="P245" s="35"/>
      <c r="Q245" s="46"/>
      <c r="R245" s="46"/>
      <c r="S245" s="35"/>
      <c r="T245" s="36"/>
      <c r="U245" s="37"/>
    </row>
    <row r="246" spans="1:22" ht="45">
      <c r="A246" s="22" t="s">
        <v>1187</v>
      </c>
      <c r="B246" s="7" t="s">
        <v>1186</v>
      </c>
      <c r="C246" s="7" t="s">
        <v>618</v>
      </c>
      <c r="D246" s="23" t="str">
        <f t="shared" si="3"/>
        <v>0xE0; 0x7E</v>
      </c>
      <c r="E246" s="22" t="s">
        <v>0</v>
      </c>
      <c r="F246" s="23" t="s">
        <v>0</v>
      </c>
      <c r="G246" s="22"/>
      <c r="H246" s="23"/>
      <c r="I246" s="22"/>
      <c r="J246" s="23"/>
      <c r="L246" s="11"/>
      <c r="M246" s="35" t="s">
        <v>1191</v>
      </c>
      <c r="N246" s="46"/>
      <c r="O246" s="46"/>
      <c r="P246" s="11"/>
      <c r="Q246" s="47"/>
      <c r="R246" s="47"/>
      <c r="S246" s="11"/>
      <c r="T246" s="12"/>
      <c r="U246" s="13"/>
    </row>
    <row r="247" spans="1:22">
      <c r="A247" s="24"/>
      <c r="B247" s="25"/>
      <c r="C247" s="25" t="s">
        <v>619</v>
      </c>
      <c r="D247" s="26" t="str">
        <f t="shared" si="3"/>
        <v>0xE0; 0x7F</v>
      </c>
      <c r="E247" s="24"/>
      <c r="F247" s="26"/>
      <c r="G247" s="24"/>
      <c r="H247" s="26"/>
      <c r="I247" s="24"/>
      <c r="J247" s="26"/>
      <c r="L247" s="35"/>
      <c r="M247" s="35"/>
      <c r="N247" s="46"/>
      <c r="O247" s="46"/>
      <c r="P247" s="35"/>
      <c r="Q247" s="46"/>
      <c r="R247" s="46"/>
      <c r="S247" s="35"/>
      <c r="T247" s="36"/>
      <c r="U247" s="37"/>
    </row>
    <row r="248" spans="1:22" ht="67.5" customHeight="1" thickBot="1">
      <c r="A248" s="30" t="s">
        <v>1079</v>
      </c>
      <c r="B248" s="56" t="s">
        <v>321</v>
      </c>
      <c r="C248" s="56" t="s">
        <v>691</v>
      </c>
      <c r="D248" s="57" t="str">
        <f>"0x"&amp;DEC2HEX(LEFT(C248,3),2)&amp;"; 0x"&amp;DEC2HEX(RIGHT(LEFT(C248,7),3))&amp;"; 0x"&amp;DEC2HEX(RIGHT(LEFT(C248,12),3))</f>
        <v>0xE1; 0x14; 0x77</v>
      </c>
      <c r="E248" s="30" t="s">
        <v>0</v>
      </c>
      <c r="F248" s="31" t="s">
        <v>0</v>
      </c>
      <c r="G248" s="30"/>
      <c r="H248" s="31"/>
      <c r="I248" s="30"/>
      <c r="J248" s="31"/>
      <c r="L248" s="32"/>
      <c r="M248" s="32" t="s">
        <v>367</v>
      </c>
      <c r="N248" s="51"/>
      <c r="O248" s="51"/>
      <c r="P248" s="32"/>
      <c r="Q248" s="51"/>
      <c r="R248" s="51"/>
      <c r="S248" s="32"/>
      <c r="T248" s="33"/>
      <c r="U248" s="34"/>
    </row>
  </sheetData>
  <autoFilter ref="A3:U248"/>
  <mergeCells count="10">
    <mergeCell ref="V138:AF138"/>
    <mergeCell ref="A1:J1"/>
    <mergeCell ref="L1:U1"/>
    <mergeCell ref="A2:D2"/>
    <mergeCell ref="E2:F2"/>
    <mergeCell ref="G2:H2"/>
    <mergeCell ref="I2:J2"/>
    <mergeCell ref="M2:O2"/>
    <mergeCell ref="P2:R2"/>
    <mergeCell ref="S2:U2"/>
  </mergeCells>
  <pageMargins left="0.511811024" right="0.511811024" top="0.78740157499999996" bottom="0.78740157499999996" header="0.31496062000000002" footer="0.31496062000000002"/>
  <pageSetup paperSize="9" orientation="portrait" horizontalDpi="4294967294" r:id="rId1"/>
  <headerFooter>
    <oddFooter>&amp;C&amp;1#&amp;"Calibri"&amp;8&amp;K737373Classificado como Público</oddFooter>
  </headerFooter>
  <ignoredErrors>
    <ignoredError sqref="N247:O247" numberStoredAsText="1"/>
  </ignoredErrors>
  <drawing r:id="rId2"/>
  <legacyDrawing r:id="rId3"/>
</worksheet>
</file>

<file path=xl/worksheets/sheet4.xml><?xml version="1.0" encoding="utf-8"?>
<worksheet xmlns="http://schemas.openxmlformats.org/spreadsheetml/2006/main" xmlns:r="http://schemas.openxmlformats.org/officeDocument/2006/relationships">
  <sheetPr codeName="Sheet3"/>
  <dimension ref="A1:AN323"/>
  <sheetViews>
    <sheetView tabSelected="1" topLeftCell="Q1" zoomScale="85" zoomScaleNormal="85" workbookViewId="0">
      <pane ySplit="1" topLeftCell="A2" activePane="bottomLeft" state="frozen"/>
      <selection pane="bottomLeft" activeCell="AG2" sqref="AG2:AG321"/>
    </sheetView>
  </sheetViews>
  <sheetFormatPr defaultRowHeight="15"/>
  <cols>
    <col min="4" max="4" width="32" customWidth="1"/>
    <col min="5" max="5" width="13" customWidth="1"/>
    <col min="6" max="6" width="15.42578125" customWidth="1"/>
    <col min="7" max="8" width="13" customWidth="1"/>
    <col min="9" max="9" width="5.140625" hidden="1" customWidth="1"/>
    <col min="10" max="10" width="8.28515625" hidden="1" customWidth="1"/>
    <col min="11" max="11" width="11.5703125" hidden="1" customWidth="1"/>
    <col min="12" max="12" width="10" hidden="1" customWidth="1"/>
    <col min="13" max="13" width="5.7109375" hidden="1" customWidth="1"/>
    <col min="14" max="14" width="10" hidden="1" customWidth="1"/>
    <col min="15" max="15" width="5.7109375" hidden="1" customWidth="1"/>
    <col min="16" max="16" width="16.140625" hidden="1" customWidth="1"/>
    <col min="17" max="17" width="9.5703125" bestFit="1" customWidth="1"/>
    <col min="24" max="24" width="28.28515625" customWidth="1"/>
    <col min="25" max="25" width="5.5703125" customWidth="1"/>
    <col min="26" max="26" width="4.85546875" customWidth="1"/>
    <col min="27" max="28" width="5.5703125" customWidth="1"/>
    <col min="29" max="29" width="10.7109375" customWidth="1"/>
    <col min="30" max="30" width="2" customWidth="1"/>
    <col min="31" max="31" width="29.5703125" bestFit="1" customWidth="1"/>
    <col min="32" max="32" width="4.42578125" customWidth="1"/>
    <col min="33" max="33" width="37.28515625" bestFit="1" customWidth="1"/>
    <col min="34" max="34" width="4.42578125" customWidth="1"/>
    <col min="35" max="35" width="89.42578125" bestFit="1" customWidth="1"/>
    <col min="36" max="36" width="5.140625" customWidth="1"/>
  </cols>
  <sheetData>
    <row r="1" spans="1:40" ht="166.5" customHeight="1" thickTop="1" thickBot="1">
      <c r="A1" s="94" t="s">
        <v>954</v>
      </c>
      <c r="B1" s="95" t="s">
        <v>955</v>
      </c>
      <c r="C1" s="95" t="s">
        <v>956</v>
      </c>
      <c r="D1" s="95" t="s">
        <v>957</v>
      </c>
      <c r="E1" s="95" t="s">
        <v>958</v>
      </c>
      <c r="F1" s="95" t="s">
        <v>959</v>
      </c>
      <c r="G1" s="95" t="s">
        <v>960</v>
      </c>
      <c r="H1" s="95" t="s">
        <v>961</v>
      </c>
      <c r="I1" t="s">
        <v>382</v>
      </c>
      <c r="J1" s="120" t="s">
        <v>1189</v>
      </c>
      <c r="K1" s="129" t="s">
        <v>1190</v>
      </c>
      <c r="L1" s="122" t="s">
        <v>1188</v>
      </c>
      <c r="M1" s="121">
        <f>320*8</f>
        <v>2560</v>
      </c>
      <c r="N1" s="122" t="s">
        <v>1231</v>
      </c>
      <c r="O1" s="121">
        <v>6</v>
      </c>
      <c r="P1" s="123" t="str">
        <f>"Start address of first change of Translate Database =&gt; 0x08"&amp;DEC2HEX((HEX2DEC("FFFF")-$M$1+1),6)</f>
        <v>Start address of first change of Translate Database =&gt; 0x0800F600</v>
      </c>
      <c r="Q1" s="117" t="s">
        <v>974</v>
      </c>
      <c r="R1" s="94" t="s">
        <v>975</v>
      </c>
      <c r="S1" s="164" t="s">
        <v>1102</v>
      </c>
      <c r="T1" s="165"/>
      <c r="U1" s="94" t="s">
        <v>954</v>
      </c>
      <c r="V1" s="95" t="s">
        <v>955</v>
      </c>
      <c r="W1" s="95" t="s">
        <v>956</v>
      </c>
      <c r="X1" s="95" t="s">
        <v>957</v>
      </c>
      <c r="Y1" s="95" t="s">
        <v>1103</v>
      </c>
      <c r="Z1" s="95" t="s">
        <v>1104</v>
      </c>
      <c r="AA1" s="95" t="s">
        <v>1105</v>
      </c>
      <c r="AB1" s="95" t="s">
        <v>1106</v>
      </c>
      <c r="AC1" s="96" t="str">
        <f>"Record Checksum: "</f>
        <v xml:space="preserve">Record Checksum: </v>
      </c>
      <c r="AD1" t="s">
        <v>382</v>
      </c>
      <c r="AE1" s="98" t="s">
        <v>968</v>
      </c>
      <c r="AF1" s="54" t="s">
        <v>382</v>
      </c>
      <c r="AG1" s="93" t="s">
        <v>1194</v>
      </c>
      <c r="AH1" s="54" t="s">
        <v>382</v>
      </c>
      <c r="AI1" s="93" t="s">
        <v>969</v>
      </c>
    </row>
    <row r="2" spans="1:40">
      <c r="A2" s="59" t="s">
        <v>2</v>
      </c>
      <c r="B2" s="73"/>
      <c r="C2" s="73" t="s">
        <v>806</v>
      </c>
      <c r="D2" s="71" t="s">
        <v>971</v>
      </c>
      <c r="E2" s="15" t="s">
        <v>971</v>
      </c>
      <c r="F2" s="15" t="s">
        <v>971</v>
      </c>
      <c r="G2" s="15" t="s">
        <v>971</v>
      </c>
      <c r="H2" s="15" t="s">
        <v>971</v>
      </c>
      <c r="J2" s="2"/>
      <c r="K2" s="97"/>
      <c r="L2" s="2"/>
      <c r="M2" s="97"/>
      <c r="N2" s="2"/>
      <c r="O2" s="146" t="str">
        <f>"Lower memory of  fully occupied Database space =&gt;"</f>
        <v>Lower memory of  fully occupied Database space =&gt;</v>
      </c>
      <c r="P2" s="97" t="str">
        <f>"0x08"&amp;DEC2HEX((HEX2DEC("FFFF")-$O$1*$M$1+1),6)</f>
        <v>0x0800C400</v>
      </c>
      <c r="Q2" s="118">
        <v>0</v>
      </c>
      <c r="R2" s="145" t="s">
        <v>1229</v>
      </c>
      <c r="S2" s="73" t="str">
        <f>LEFT(DEC2HEX(HEX2DEC(RIGHT($P$1,4))+$Q2*HEX2DEC($R2),4),2)</f>
        <v>F6</v>
      </c>
      <c r="T2" s="73" t="str">
        <f>RIGHT(DEC2HEX(HEX2DEC(RIGHT($P$1,4))+$Q2*HEX2DEC($R2),4),2)</f>
        <v>00</v>
      </c>
      <c r="U2" s="59" t="str">
        <f t="shared" ref="U2:U65" si="0">IF(A2="","00",RIGHT(A2,2))</f>
        <v>01</v>
      </c>
      <c r="V2" s="73" t="str">
        <f t="shared" ref="V2:V65" si="1">IF(B2="","00",RIGHT(B2,2))</f>
        <v>00</v>
      </c>
      <c r="W2" s="73" t="str">
        <f t="shared" ref="W2:W65" si="2">IF(C2="","00",RIGHT(C2,2))</f>
        <v>FF</v>
      </c>
      <c r="X2" s="73" t="str">
        <f t="shared" ref="X2:X65" si="3">IF(LEN(BIN2HEX(RIGHT(D2,LEN(D2)-2)))=1,"0"&amp;(BIN2HEX(RIGHT(D2,LEN(D2)-2))),(BIN2HEX(RIGHT(D2,LEN(D2)-2))))</f>
        <v>FF</v>
      </c>
      <c r="Y2" s="73" t="str">
        <f t="shared" ref="Y2:Y65" si="4">IF(LEN(BIN2HEX(RIGHT(E2,LEN(E2)-2)))=1,"0"&amp;(BIN2HEX(RIGHT(E2,LEN(E2)-2))),(BIN2HEX(RIGHT(E2,LEN(E2)-2))))</f>
        <v>FF</v>
      </c>
      <c r="Z2" s="73" t="str">
        <f t="shared" ref="Z2:Z65" si="5">IF(LEN(BIN2HEX(RIGHT(F2,LEN(F2)-2)))=1,"0"&amp;(BIN2HEX(RIGHT(F2,LEN(F2)-2))),(BIN2HEX(RIGHT(F2,LEN(F2)-2))))</f>
        <v>FF</v>
      </c>
      <c r="AA2" s="73" t="str">
        <f t="shared" ref="AA2:AA65" si="6">IF(LEN(BIN2HEX(RIGHT(G2,LEN(G2)-2)))=1,"0"&amp;(BIN2HEX(RIGHT(G2,LEN(G2)-2))),(BIN2HEX(RIGHT(G2,LEN(G2)-2))))</f>
        <v>FF</v>
      </c>
      <c r="AB2" s="73" t="str">
        <f t="shared" ref="AB2:AB65" si="7">IF(LEN(BIN2HEX(RIGHT(H2,LEN(H2)-2)))=1,"0"&amp;(BIN2HEX(RIGHT(H2,LEN(H2)-2))),(BIN2HEX(RIGHT(H2,LEN(H2)-2))))</f>
        <v>FF</v>
      </c>
      <c r="AC2" s="75" t="str">
        <f>RIGHT(DEC2HEX(256-MOD((HEX2DEC(R2)+HEX2DEC(S2)+HEX2DEC(T2)+HEX2DEC(U2)+HEX2DEC(V2)+HEX2DEC(W2)+HEX2DEC(X2)+HEX2DEC(Y2)+HEX2DEC(Z2)+HEX2DEC(AA2)+HEX2DEC(AB2)),256),3),2)</f>
        <v>07</v>
      </c>
      <c r="AE2" s="99" t="str">
        <f>":0200000408"&amp;LEFT(RIGHT(P1,6),2)&amp;DEC2HEX(HEX2DEC("F2")-HEX2DEC(LEFT(RIGHT(P1,6),2)),2)</f>
        <v>:020000040800F2</v>
      </c>
      <c r="AF2" s="2"/>
      <c r="AG2" s="76" t="str">
        <f>IFERROR("    {"&amp;HEX2DEC(U2)&amp;", "&amp;HEX2DEC(V2)&amp;", "&amp;HEX2DEC(W2)&amp;", "&amp;HEX2DEC(X2)&amp;", "&amp;HEX2DEC(Y2)&amp;", "&amp;HEX2DEC(Z2)&amp;", "&amp;HEX2DEC(AA2)&amp;", "&amp;HEX2DEC(AB2)&amp;"},","")</f>
        <v xml:space="preserve">    {1, 0, 255, 255, 255, 255, 255, 255},</v>
      </c>
      <c r="AH2" s="2"/>
      <c r="AI2" s="76" t="str">
        <f>IFERROR("    {char(0x"&amp;U2&amp;"), char(0x"&amp;V2&amp;"), char(0x"&amp;W2&amp;"), char(0x"&amp;X2&amp;"), char(0x"&amp;Y2&amp;"), char(0x"&amp;Z2&amp;"), char(0x"&amp;AA2&amp;"), char(0x"&amp;AB2&amp;")},\","")</f>
        <v xml:space="preserve">    {char(0x01), char(0x00), char(0xFF), char(0xFF), char(0xFF), char(0xFF), char(0xFF), char(0xFF)},\</v>
      </c>
      <c r="AK2" s="2"/>
      <c r="AL2" s="2"/>
      <c r="AM2" s="2"/>
      <c r="AN2" s="2"/>
    </row>
    <row r="3" spans="1:40">
      <c r="A3" s="58" t="s">
        <v>2</v>
      </c>
      <c r="B3" s="74"/>
      <c r="C3" s="74"/>
      <c r="D3" s="72" t="s">
        <v>970</v>
      </c>
      <c r="E3" s="12" t="s">
        <v>1253</v>
      </c>
      <c r="F3" s="12" t="s">
        <v>899</v>
      </c>
      <c r="G3" s="12" t="s">
        <v>971</v>
      </c>
      <c r="H3" s="12" t="s">
        <v>971</v>
      </c>
      <c r="K3" s="97"/>
      <c r="M3" s="97"/>
      <c r="O3" s="97"/>
      <c r="P3" s="97"/>
      <c r="Q3" s="119">
        <v>1</v>
      </c>
      <c r="R3" s="58" t="str">
        <f t="shared" ref="R3:R66" si="8">R2</f>
        <v>08</v>
      </c>
      <c r="S3" s="74" t="str">
        <f t="shared" ref="S3:S66" si="9">LEFT(DEC2HEX(HEX2DEC(RIGHT($P$1,4))+$Q3*HEX2DEC($R3),4),2)</f>
        <v>F6</v>
      </c>
      <c r="T3" s="74" t="str">
        <f t="shared" ref="T3:T66" si="10">RIGHT(DEC2HEX(HEX2DEC(RIGHT($P$1,4))+$Q3*HEX2DEC($R3),4),2)</f>
        <v>08</v>
      </c>
      <c r="U3" s="58" t="str">
        <f t="shared" si="0"/>
        <v>01</v>
      </c>
      <c r="V3" s="74" t="str">
        <f t="shared" si="1"/>
        <v>00</v>
      </c>
      <c r="W3" s="74" t="str">
        <f t="shared" si="2"/>
        <v>00</v>
      </c>
      <c r="X3" s="74" t="str">
        <f t="shared" si="3"/>
        <v>F4</v>
      </c>
      <c r="Y3" s="74" t="str">
        <f t="shared" si="4"/>
        <v>90</v>
      </c>
      <c r="Z3" s="74" t="str">
        <f t="shared" si="5"/>
        <v>06</v>
      </c>
      <c r="AA3" s="74" t="str">
        <f t="shared" si="6"/>
        <v>FF</v>
      </c>
      <c r="AB3" s="74" t="str">
        <f t="shared" si="7"/>
        <v>FF</v>
      </c>
      <c r="AC3" s="75" t="str">
        <f t="shared" ref="AC3:AC66" si="11">RIGHT(DEC2HEX(256-MOD((HEX2DEC(R3)+HEX2DEC(S3)+HEX2DEC(T3)+HEX2DEC(U3)+HEX2DEC(V3)+HEX2DEC(W3)+HEX2DEC(X3)+HEX2DEC(Y3)+HEX2DEC(Z3)+HEX2DEC(AA3)+HEX2DEC(AB3)),256),3),2)</f>
        <v>71</v>
      </c>
      <c r="AE3" s="100" t="str">
        <f t="shared" ref="AE3:AE66" si="12">IF((":"&amp;R2&amp;S2&amp;T2&amp;"00"&amp;U2&amp;V2&amp;W2&amp;X2&amp;Y2&amp;Z2&amp;AA2&amp;AB2&amp;AC2)&lt;&gt;":00",(":"&amp;R2&amp;S2&amp;T2&amp;"00"&amp;U2&amp;V2&amp;W2&amp;X2&amp;Y2&amp;Z2&amp;AA2&amp;AB2&amp;AC2),IF(AE2=":00000001FF","",":00000001FF"))</f>
        <v>:08F600000100FFFFFFFFFFFF07</v>
      </c>
      <c r="AG3" s="76" t="str">
        <f t="shared" ref="AG3:AG66" si="13">IFERROR("    {"&amp;HEX2DEC(U3)&amp;", "&amp;HEX2DEC(V3)&amp;", "&amp;HEX2DEC(W3)&amp;", "&amp;HEX2DEC(X3)&amp;", "&amp;HEX2DEC(Y3)&amp;", "&amp;HEX2DEC(Z3)&amp;", "&amp;HEX2DEC(AA3)&amp;", "&amp;HEX2DEC(AB3)&amp;"},","")</f>
        <v xml:space="preserve">    {1, 0, 0, 244, 144, 6, 255, 255},</v>
      </c>
      <c r="AI3" s="76" t="str">
        <f t="shared" ref="AI3:AI66" si="14">IFERROR("    {char(0x"&amp;U3&amp;"), char(0x"&amp;V3&amp;"), char(0x"&amp;W3&amp;"), char(0x"&amp;X3&amp;"), char(0x"&amp;Y3&amp;"), char(0x"&amp;Z3&amp;"), char(0x"&amp;AA3&amp;"), char(0x"&amp;AB3&amp;")},\","")</f>
        <v xml:space="preserve">    {char(0x01), char(0x00), char(0x00), char(0xF4), char(0x90), char(0x06), char(0xFF), char(0xFF)},\</v>
      </c>
    </row>
    <row r="4" spans="1:40">
      <c r="A4" s="58" t="s">
        <v>4</v>
      </c>
      <c r="B4" s="74"/>
      <c r="C4" s="74"/>
      <c r="D4" s="72" t="s">
        <v>970</v>
      </c>
      <c r="E4" s="12" t="s">
        <v>1266</v>
      </c>
      <c r="F4" s="12" t="s">
        <v>971</v>
      </c>
      <c r="G4" s="12" t="s">
        <v>971</v>
      </c>
      <c r="H4" s="12" t="s">
        <v>971</v>
      </c>
      <c r="K4" s="141"/>
      <c r="M4" s="97"/>
      <c r="O4" s="97"/>
      <c r="P4" s="97"/>
      <c r="Q4" s="119">
        <v>2</v>
      </c>
      <c r="R4" s="58" t="str">
        <f t="shared" si="8"/>
        <v>08</v>
      </c>
      <c r="S4" s="74" t="str">
        <f t="shared" si="9"/>
        <v>F6</v>
      </c>
      <c r="T4" s="74" t="str">
        <f t="shared" si="10"/>
        <v>10</v>
      </c>
      <c r="U4" s="58" t="str">
        <f t="shared" si="0"/>
        <v>03</v>
      </c>
      <c r="V4" s="74" t="str">
        <f t="shared" si="1"/>
        <v>00</v>
      </c>
      <c r="W4" s="74" t="str">
        <f t="shared" si="2"/>
        <v>00</v>
      </c>
      <c r="X4" s="74" t="str">
        <f t="shared" si="3"/>
        <v>F4</v>
      </c>
      <c r="Y4" s="74" t="str">
        <f t="shared" si="4"/>
        <v>07</v>
      </c>
      <c r="Z4" s="74" t="str">
        <f t="shared" si="5"/>
        <v>FF</v>
      </c>
      <c r="AA4" s="74" t="str">
        <f t="shared" si="6"/>
        <v>FF</v>
      </c>
      <c r="AB4" s="74" t="str">
        <f t="shared" si="7"/>
        <v>FF</v>
      </c>
      <c r="AC4" s="75" t="str">
        <f t="shared" si="11"/>
        <v>F7</v>
      </c>
      <c r="AE4" s="100" t="str">
        <f t="shared" si="12"/>
        <v>:08F60800010000F49006FFFF71</v>
      </c>
      <c r="AG4" s="76" t="str">
        <f t="shared" si="13"/>
        <v xml:space="preserve">    {3, 0, 0, 244, 7, 255, 255, 255},</v>
      </c>
      <c r="AI4" s="76" t="str">
        <f t="shared" si="14"/>
        <v xml:space="preserve">    {char(0x03), char(0x00), char(0x00), char(0xF4), char(0x07), char(0xFF), char(0xFF), char(0xFF)},\</v>
      </c>
    </row>
    <row r="5" spans="1:40">
      <c r="A5" s="58" t="s">
        <v>6</v>
      </c>
      <c r="B5" s="74"/>
      <c r="C5" s="74"/>
      <c r="D5" s="72" t="s">
        <v>970</v>
      </c>
      <c r="E5" s="12" t="s">
        <v>943</v>
      </c>
      <c r="F5" s="12" t="s">
        <v>971</v>
      </c>
      <c r="G5" s="12" t="s">
        <v>971</v>
      </c>
      <c r="H5" s="12" t="s">
        <v>971</v>
      </c>
      <c r="K5" s="97"/>
      <c r="M5" s="97"/>
      <c r="O5" s="97"/>
      <c r="P5" s="97"/>
      <c r="Q5" s="119">
        <v>3</v>
      </c>
      <c r="R5" s="58" t="str">
        <f t="shared" si="8"/>
        <v>08</v>
      </c>
      <c r="S5" s="74" t="str">
        <f t="shared" si="9"/>
        <v>F6</v>
      </c>
      <c r="T5" s="74" t="str">
        <f t="shared" si="10"/>
        <v>18</v>
      </c>
      <c r="U5" s="58" t="str">
        <f t="shared" si="0"/>
        <v>04</v>
      </c>
      <c r="V5" s="74" t="str">
        <f t="shared" si="1"/>
        <v>00</v>
      </c>
      <c r="W5" s="74" t="str">
        <f t="shared" si="2"/>
        <v>00</v>
      </c>
      <c r="X5" s="74" t="str">
        <f t="shared" si="3"/>
        <v>F4</v>
      </c>
      <c r="Y5" s="74" t="str">
        <f t="shared" si="4"/>
        <v>05</v>
      </c>
      <c r="Z5" s="74" t="str">
        <f t="shared" si="5"/>
        <v>FF</v>
      </c>
      <c r="AA5" s="74" t="str">
        <f t="shared" si="6"/>
        <v>FF</v>
      </c>
      <c r="AB5" s="74" t="str">
        <f t="shared" si="7"/>
        <v>FF</v>
      </c>
      <c r="AC5" s="75" t="str">
        <f t="shared" si="11"/>
        <v>F0</v>
      </c>
      <c r="AE5" s="100" t="str">
        <f t="shared" si="12"/>
        <v>:08F61000030000F407FFFFFFF7</v>
      </c>
      <c r="AG5" s="76" t="str">
        <f t="shared" si="13"/>
        <v xml:space="preserve">    {4, 0, 0, 244, 5, 255, 255, 255},</v>
      </c>
      <c r="AI5" s="76" t="str">
        <f t="shared" si="14"/>
        <v xml:space="preserve">    {char(0x04), char(0x00), char(0x00), char(0xF4), char(0x05), char(0xFF), char(0xFF), char(0xFF)},\</v>
      </c>
    </row>
    <row r="6" spans="1:40">
      <c r="A6" s="58" t="s">
        <v>8</v>
      </c>
      <c r="B6" s="74"/>
      <c r="C6" s="74"/>
      <c r="D6" s="72" t="s">
        <v>970</v>
      </c>
      <c r="E6" s="12" t="s">
        <v>1268</v>
      </c>
      <c r="F6" s="12" t="s">
        <v>971</v>
      </c>
      <c r="G6" s="12" t="s">
        <v>971</v>
      </c>
      <c r="H6" s="12" t="s">
        <v>971</v>
      </c>
      <c r="K6" s="97"/>
      <c r="M6" s="97"/>
      <c r="O6" s="97"/>
      <c r="P6" s="97"/>
      <c r="Q6" s="119">
        <v>4</v>
      </c>
      <c r="R6" s="58" t="str">
        <f t="shared" si="8"/>
        <v>08</v>
      </c>
      <c r="S6" s="74" t="str">
        <f t="shared" si="9"/>
        <v>F6</v>
      </c>
      <c r="T6" s="74" t="str">
        <f t="shared" si="10"/>
        <v>20</v>
      </c>
      <c r="U6" s="58" t="str">
        <f t="shared" si="0"/>
        <v>05</v>
      </c>
      <c r="V6" s="74" t="str">
        <f t="shared" si="1"/>
        <v>00</v>
      </c>
      <c r="W6" s="74" t="str">
        <f t="shared" si="2"/>
        <v>00</v>
      </c>
      <c r="X6" s="74" t="str">
        <f t="shared" si="3"/>
        <v>F4</v>
      </c>
      <c r="Y6" s="74" t="str">
        <f t="shared" si="4"/>
        <v>03</v>
      </c>
      <c r="Z6" s="74" t="str">
        <f t="shared" si="5"/>
        <v>FF</v>
      </c>
      <c r="AA6" s="74" t="str">
        <f t="shared" si="6"/>
        <v>FF</v>
      </c>
      <c r="AB6" s="74" t="str">
        <f t="shared" si="7"/>
        <v>FF</v>
      </c>
      <c r="AC6" s="75" t="str">
        <f t="shared" si="11"/>
        <v>E9</v>
      </c>
      <c r="AE6" s="100" t="str">
        <f t="shared" si="12"/>
        <v>:08F61800040000F405FFFFFFF0</v>
      </c>
      <c r="AG6" s="76" t="str">
        <f t="shared" si="13"/>
        <v xml:space="preserve">    {5, 0, 0, 244, 3, 255, 255, 255},</v>
      </c>
      <c r="AI6" s="76" t="str">
        <f t="shared" si="14"/>
        <v xml:space="preserve">    {char(0x05), char(0x00), char(0x00), char(0xF4), char(0x03), char(0xFF), char(0xFF), char(0xFF)},\</v>
      </c>
    </row>
    <row r="7" spans="1:40">
      <c r="A7" s="58" t="s">
        <v>10</v>
      </c>
      <c r="B7" s="74"/>
      <c r="C7" s="74"/>
      <c r="D7" s="72" t="s">
        <v>970</v>
      </c>
      <c r="E7" s="12" t="s">
        <v>1270</v>
      </c>
      <c r="F7" s="12" t="s">
        <v>971</v>
      </c>
      <c r="G7" s="12" t="s">
        <v>971</v>
      </c>
      <c r="H7" s="12" t="s">
        <v>971</v>
      </c>
      <c r="K7" s="97"/>
      <c r="M7" s="97"/>
      <c r="O7" s="97"/>
      <c r="P7" s="97"/>
      <c r="Q7" s="119">
        <v>5</v>
      </c>
      <c r="R7" s="58" t="str">
        <f t="shared" si="8"/>
        <v>08</v>
      </c>
      <c r="S7" s="74" t="str">
        <f t="shared" si="9"/>
        <v>F6</v>
      </c>
      <c r="T7" s="74" t="str">
        <f t="shared" si="10"/>
        <v>28</v>
      </c>
      <c r="U7" s="58" t="str">
        <f t="shared" si="0"/>
        <v>06</v>
      </c>
      <c r="V7" s="74" t="str">
        <f t="shared" si="1"/>
        <v>00</v>
      </c>
      <c r="W7" s="74" t="str">
        <f t="shared" si="2"/>
        <v>00</v>
      </c>
      <c r="X7" s="74" t="str">
        <f t="shared" si="3"/>
        <v>F4</v>
      </c>
      <c r="Y7" s="74" t="str">
        <f t="shared" si="4"/>
        <v>04</v>
      </c>
      <c r="Z7" s="74" t="str">
        <f t="shared" si="5"/>
        <v>FF</v>
      </c>
      <c r="AA7" s="74" t="str">
        <f t="shared" si="6"/>
        <v>FF</v>
      </c>
      <c r="AB7" s="74" t="str">
        <f t="shared" si="7"/>
        <v>FF</v>
      </c>
      <c r="AC7" s="75" t="str">
        <f t="shared" si="11"/>
        <v>DF</v>
      </c>
      <c r="AE7" s="100" t="str">
        <f t="shared" si="12"/>
        <v>:08F62000050000F403FFFFFFE9</v>
      </c>
      <c r="AG7" s="76" t="str">
        <f t="shared" si="13"/>
        <v xml:space="preserve">    {6, 0, 0, 244, 4, 255, 255, 255},</v>
      </c>
      <c r="AI7" s="76" t="str">
        <f t="shared" si="14"/>
        <v xml:space="preserve">    {char(0x06), char(0x00), char(0x00), char(0xF4), char(0x04), char(0xFF), char(0xFF), char(0xFF)},\</v>
      </c>
    </row>
    <row r="8" spans="1:40">
      <c r="A8" s="58" t="s">
        <v>14</v>
      </c>
      <c r="B8" s="74"/>
      <c r="C8" s="74"/>
      <c r="D8" s="72" t="s">
        <v>970</v>
      </c>
      <c r="E8" s="12" t="s">
        <v>1253</v>
      </c>
      <c r="F8" s="12" t="s">
        <v>1266</v>
      </c>
      <c r="G8" s="12" t="s">
        <v>971</v>
      </c>
      <c r="H8" s="12" t="s">
        <v>971</v>
      </c>
      <c r="K8" s="97"/>
      <c r="M8" s="97"/>
      <c r="O8" s="97"/>
      <c r="P8" s="97"/>
      <c r="Q8" s="119">
        <v>6</v>
      </c>
      <c r="R8" s="58" t="str">
        <f t="shared" si="8"/>
        <v>08</v>
      </c>
      <c r="S8" s="74" t="str">
        <f t="shared" si="9"/>
        <v>F6</v>
      </c>
      <c r="T8" s="74" t="str">
        <f t="shared" si="10"/>
        <v>30</v>
      </c>
      <c r="U8" s="58" t="str">
        <f t="shared" si="0"/>
        <v>09</v>
      </c>
      <c r="V8" s="74" t="str">
        <f t="shared" si="1"/>
        <v>00</v>
      </c>
      <c r="W8" s="74" t="str">
        <f t="shared" si="2"/>
        <v>00</v>
      </c>
      <c r="X8" s="74" t="str">
        <f t="shared" si="3"/>
        <v>F4</v>
      </c>
      <c r="Y8" s="74" t="str">
        <f t="shared" si="4"/>
        <v>90</v>
      </c>
      <c r="Z8" s="74" t="str">
        <f t="shared" si="5"/>
        <v>07</v>
      </c>
      <c r="AA8" s="74" t="str">
        <f t="shared" si="6"/>
        <v>FF</v>
      </c>
      <c r="AB8" s="74" t="str">
        <f t="shared" si="7"/>
        <v>FF</v>
      </c>
      <c r="AC8" s="75" t="str">
        <f t="shared" si="11"/>
        <v>40</v>
      </c>
      <c r="AE8" s="100" t="str">
        <f t="shared" si="12"/>
        <v>:08F62800060000F404FFFFFFDF</v>
      </c>
      <c r="AG8" s="76" t="str">
        <f t="shared" si="13"/>
        <v xml:space="preserve">    {9, 0, 0, 244, 144, 7, 255, 255},</v>
      </c>
      <c r="AI8" s="76" t="str">
        <f t="shared" si="14"/>
        <v xml:space="preserve">    {char(0x09), char(0x00), char(0x00), char(0xF4), char(0x90), char(0x07), char(0xFF), char(0xFF)},\</v>
      </c>
    </row>
    <row r="9" spans="1:40">
      <c r="A9" s="58" t="s">
        <v>16</v>
      </c>
      <c r="B9" s="74"/>
      <c r="C9" s="74"/>
      <c r="D9" s="72" t="s">
        <v>970</v>
      </c>
      <c r="E9" s="12" t="s">
        <v>1253</v>
      </c>
      <c r="F9" s="12" t="s">
        <v>943</v>
      </c>
      <c r="G9" s="12" t="s">
        <v>971</v>
      </c>
      <c r="H9" s="12" t="s">
        <v>971</v>
      </c>
      <c r="K9" s="97"/>
      <c r="M9" s="97"/>
      <c r="O9" s="97"/>
      <c r="P9" s="97"/>
      <c r="Q9" s="119">
        <v>7</v>
      </c>
      <c r="R9" s="58" t="str">
        <f t="shared" si="8"/>
        <v>08</v>
      </c>
      <c r="S9" s="74" t="str">
        <f t="shared" si="9"/>
        <v>F6</v>
      </c>
      <c r="T9" s="74" t="str">
        <f t="shared" si="10"/>
        <v>38</v>
      </c>
      <c r="U9" s="58" t="str">
        <f t="shared" si="0"/>
        <v>0A</v>
      </c>
      <c r="V9" s="74" t="str">
        <f t="shared" si="1"/>
        <v>00</v>
      </c>
      <c r="W9" s="74" t="str">
        <f t="shared" si="2"/>
        <v>00</v>
      </c>
      <c r="X9" s="74" t="str">
        <f t="shared" si="3"/>
        <v>F4</v>
      </c>
      <c r="Y9" s="74" t="str">
        <f t="shared" si="4"/>
        <v>90</v>
      </c>
      <c r="Z9" s="74" t="str">
        <f t="shared" si="5"/>
        <v>05</v>
      </c>
      <c r="AA9" s="74" t="str">
        <f t="shared" si="6"/>
        <v>FF</v>
      </c>
      <c r="AB9" s="74" t="str">
        <f t="shared" si="7"/>
        <v>FF</v>
      </c>
      <c r="AC9" s="75" t="str">
        <f t="shared" si="11"/>
        <v>39</v>
      </c>
      <c r="AE9" s="100" t="str">
        <f t="shared" si="12"/>
        <v>:08F63000090000F49007FFFF40</v>
      </c>
      <c r="AG9" s="76" t="str">
        <f t="shared" si="13"/>
        <v xml:space="preserve">    {10, 0, 0, 244, 144, 5, 255, 255},</v>
      </c>
      <c r="AI9" s="76" t="str">
        <f t="shared" si="14"/>
        <v xml:space="preserve">    {char(0x0A), char(0x00), char(0x00), char(0xF4), char(0x90), char(0x05), char(0xFF), char(0xFF)},\</v>
      </c>
    </row>
    <row r="10" spans="1:40">
      <c r="A10" s="58" t="s">
        <v>18</v>
      </c>
      <c r="B10" s="74"/>
      <c r="C10" s="74"/>
      <c r="D10" s="72" t="s">
        <v>970</v>
      </c>
      <c r="E10" s="12" t="s">
        <v>1253</v>
      </c>
      <c r="F10" s="12" t="s">
        <v>1268</v>
      </c>
      <c r="G10" s="12" t="s">
        <v>971</v>
      </c>
      <c r="H10" s="12" t="s">
        <v>971</v>
      </c>
      <c r="K10" s="97"/>
      <c r="M10" s="97"/>
      <c r="O10" s="97"/>
      <c r="P10" s="97"/>
      <c r="Q10" s="119">
        <v>8</v>
      </c>
      <c r="R10" s="58" t="str">
        <f t="shared" si="8"/>
        <v>08</v>
      </c>
      <c r="S10" s="74" t="str">
        <f t="shared" si="9"/>
        <v>F6</v>
      </c>
      <c r="T10" s="74" t="str">
        <f t="shared" si="10"/>
        <v>40</v>
      </c>
      <c r="U10" s="58" t="str">
        <f t="shared" si="0"/>
        <v>0B</v>
      </c>
      <c r="V10" s="74" t="str">
        <f t="shared" si="1"/>
        <v>00</v>
      </c>
      <c r="W10" s="74" t="str">
        <f t="shared" si="2"/>
        <v>00</v>
      </c>
      <c r="X10" s="74" t="str">
        <f t="shared" si="3"/>
        <v>F4</v>
      </c>
      <c r="Y10" s="74" t="str">
        <f t="shared" si="4"/>
        <v>90</v>
      </c>
      <c r="Z10" s="74" t="str">
        <f t="shared" si="5"/>
        <v>03</v>
      </c>
      <c r="AA10" s="74" t="str">
        <f t="shared" si="6"/>
        <v>FF</v>
      </c>
      <c r="AB10" s="74" t="str">
        <f t="shared" si="7"/>
        <v>FF</v>
      </c>
      <c r="AC10" s="75" t="str">
        <f t="shared" si="11"/>
        <v>32</v>
      </c>
      <c r="AE10" s="100" t="str">
        <f t="shared" si="12"/>
        <v>:08F638000A0000F49005FFFF39</v>
      </c>
      <c r="AG10" s="76" t="str">
        <f t="shared" si="13"/>
        <v xml:space="preserve">    {11, 0, 0, 244, 144, 3, 255, 255},</v>
      </c>
      <c r="AI10" s="76" t="str">
        <f t="shared" si="14"/>
        <v xml:space="preserve">    {char(0x0B), char(0x00), char(0x00), char(0xF4), char(0x90), char(0x03), char(0xFF), char(0xFF)},\</v>
      </c>
    </row>
    <row r="11" spans="1:40">
      <c r="A11" s="58" t="s">
        <v>20</v>
      </c>
      <c r="B11" s="74"/>
      <c r="C11" s="74"/>
      <c r="D11" s="72" t="s">
        <v>970</v>
      </c>
      <c r="E11" s="12" t="s">
        <v>899</v>
      </c>
      <c r="F11" s="12" t="s">
        <v>971</v>
      </c>
      <c r="G11" s="12" t="s">
        <v>971</v>
      </c>
      <c r="H11" s="12" t="s">
        <v>971</v>
      </c>
      <c r="K11" s="97"/>
      <c r="M11" s="97"/>
      <c r="O11" s="97"/>
      <c r="P11" s="97"/>
      <c r="Q11" s="119">
        <v>9</v>
      </c>
      <c r="R11" s="58" t="str">
        <f t="shared" si="8"/>
        <v>08</v>
      </c>
      <c r="S11" s="74" t="str">
        <f t="shared" si="9"/>
        <v>F6</v>
      </c>
      <c r="T11" s="74" t="str">
        <f t="shared" si="10"/>
        <v>48</v>
      </c>
      <c r="U11" s="58" t="str">
        <f t="shared" si="0"/>
        <v>0C</v>
      </c>
      <c r="V11" s="74" t="str">
        <f t="shared" si="1"/>
        <v>00</v>
      </c>
      <c r="W11" s="74" t="str">
        <f t="shared" si="2"/>
        <v>00</v>
      </c>
      <c r="X11" s="74" t="str">
        <f t="shared" si="3"/>
        <v>F4</v>
      </c>
      <c r="Y11" s="74" t="str">
        <f t="shared" si="4"/>
        <v>06</v>
      </c>
      <c r="Z11" s="74" t="str">
        <f t="shared" si="5"/>
        <v>FF</v>
      </c>
      <c r="AA11" s="74" t="str">
        <f t="shared" si="6"/>
        <v>FF</v>
      </c>
      <c r="AB11" s="74" t="str">
        <f t="shared" si="7"/>
        <v>FF</v>
      </c>
      <c r="AC11" s="75" t="str">
        <f t="shared" si="11"/>
        <v>B7</v>
      </c>
      <c r="AE11" s="100" t="str">
        <f t="shared" si="12"/>
        <v>:08F640000B0000F49003FFFF32</v>
      </c>
      <c r="AG11" s="76" t="str">
        <f t="shared" si="13"/>
        <v xml:space="preserve">    {12, 0, 0, 244, 6, 255, 255, 255},</v>
      </c>
      <c r="AI11" s="76" t="str">
        <f t="shared" si="14"/>
        <v xml:space="preserve">    {char(0x0C), char(0x00), char(0x00), char(0xF4), char(0x06), char(0xFF), char(0xFF), char(0xFF)},\</v>
      </c>
    </row>
    <row r="12" spans="1:40">
      <c r="A12" s="58" t="s">
        <v>22</v>
      </c>
      <c r="B12" s="74"/>
      <c r="C12" s="74"/>
      <c r="D12" s="72" t="s">
        <v>970</v>
      </c>
      <c r="E12" s="12" t="s">
        <v>1272</v>
      </c>
      <c r="F12" s="12" t="s">
        <v>971</v>
      </c>
      <c r="G12" s="12" t="s">
        <v>971</v>
      </c>
      <c r="H12" s="12" t="s">
        <v>971</v>
      </c>
      <c r="K12" s="97"/>
      <c r="M12" s="97"/>
      <c r="O12" s="97"/>
      <c r="P12" s="97"/>
      <c r="Q12" s="119">
        <v>10</v>
      </c>
      <c r="R12" s="58" t="str">
        <f t="shared" si="8"/>
        <v>08</v>
      </c>
      <c r="S12" s="74" t="str">
        <f t="shared" si="9"/>
        <v>F6</v>
      </c>
      <c r="T12" s="74" t="str">
        <f t="shared" si="10"/>
        <v>50</v>
      </c>
      <c r="U12" s="58" t="str">
        <f t="shared" si="0"/>
        <v>0D</v>
      </c>
      <c r="V12" s="74" t="str">
        <f t="shared" si="1"/>
        <v>00</v>
      </c>
      <c r="W12" s="74" t="str">
        <f t="shared" si="2"/>
        <v>00</v>
      </c>
      <c r="X12" s="74" t="str">
        <f t="shared" si="3"/>
        <v>F4</v>
      </c>
      <c r="Y12" s="74" t="str">
        <f t="shared" si="4"/>
        <v>10</v>
      </c>
      <c r="Z12" s="74" t="str">
        <f t="shared" si="5"/>
        <v>FF</v>
      </c>
      <c r="AA12" s="74" t="str">
        <f t="shared" si="6"/>
        <v>FF</v>
      </c>
      <c r="AB12" s="74" t="str">
        <f t="shared" si="7"/>
        <v>FF</v>
      </c>
      <c r="AC12" s="75" t="str">
        <f t="shared" si="11"/>
        <v>A4</v>
      </c>
      <c r="AE12" s="100" t="str">
        <f t="shared" si="12"/>
        <v>:08F648000C0000F406FFFFFFB7</v>
      </c>
      <c r="AG12" s="76" t="str">
        <f t="shared" si="13"/>
        <v xml:space="preserve">    {13, 0, 0, 244, 16, 255, 255, 255},</v>
      </c>
      <c r="AI12" s="76" t="str">
        <f t="shared" si="14"/>
        <v xml:space="preserve">    {char(0x0D), char(0x00), char(0x00), char(0xF4), char(0x10), char(0xFF), char(0xFF), char(0xFF)},\</v>
      </c>
    </row>
    <row r="13" spans="1:40">
      <c r="A13" s="58" t="s">
        <v>24</v>
      </c>
      <c r="B13" s="74"/>
      <c r="C13" s="74"/>
      <c r="D13" s="72" t="s">
        <v>1084</v>
      </c>
      <c r="E13" s="12" t="s">
        <v>1253</v>
      </c>
      <c r="F13" s="12" t="s">
        <v>893</v>
      </c>
      <c r="G13" s="12" t="s">
        <v>847</v>
      </c>
      <c r="H13" s="12" t="s">
        <v>899</v>
      </c>
      <c r="K13" s="97"/>
      <c r="M13" s="97"/>
      <c r="O13" s="97"/>
      <c r="P13" s="97"/>
      <c r="Q13" s="119">
        <v>11</v>
      </c>
      <c r="R13" s="58" t="str">
        <f t="shared" si="8"/>
        <v>08</v>
      </c>
      <c r="S13" s="74" t="str">
        <f t="shared" si="9"/>
        <v>F6</v>
      </c>
      <c r="T13" s="74" t="str">
        <f t="shared" si="10"/>
        <v>58</v>
      </c>
      <c r="U13" s="58" t="str">
        <f t="shared" si="0"/>
        <v>0E</v>
      </c>
      <c r="V13" s="74" t="str">
        <f t="shared" si="1"/>
        <v>00</v>
      </c>
      <c r="W13" s="74" t="str">
        <f t="shared" si="2"/>
        <v>00</v>
      </c>
      <c r="X13" s="74" t="str">
        <f t="shared" si="3"/>
        <v>F6</v>
      </c>
      <c r="Y13" s="74" t="str">
        <f t="shared" si="4"/>
        <v>90</v>
      </c>
      <c r="Z13" s="74" t="str">
        <f t="shared" si="5"/>
        <v>27</v>
      </c>
      <c r="AA13" s="74" t="str">
        <f t="shared" si="6"/>
        <v>60</v>
      </c>
      <c r="AB13" s="74" t="str">
        <f t="shared" si="7"/>
        <v>06</v>
      </c>
      <c r="AC13" s="75" t="str">
        <f t="shared" si="11"/>
        <v>89</v>
      </c>
      <c r="AE13" s="100" t="str">
        <f t="shared" si="12"/>
        <v>:08F650000D0000F410FFFFFFA4</v>
      </c>
      <c r="AG13" s="76" t="str">
        <f t="shared" si="13"/>
        <v xml:space="preserve">    {14, 0, 0, 246, 144, 39, 96, 6},</v>
      </c>
      <c r="AI13" s="76" t="str">
        <f t="shared" si="14"/>
        <v xml:space="preserve">    {char(0x0E), char(0x00), char(0x00), char(0xF6), char(0x90), char(0x27), char(0x60), char(0x06)},\</v>
      </c>
    </row>
    <row r="14" spans="1:40">
      <c r="A14" s="58" t="s">
        <v>27</v>
      </c>
      <c r="B14" s="74"/>
      <c r="C14" s="74"/>
      <c r="D14" s="72" t="s">
        <v>970</v>
      </c>
      <c r="E14" s="12" t="s">
        <v>1253</v>
      </c>
      <c r="F14" s="12" t="s">
        <v>971</v>
      </c>
      <c r="G14" s="12" t="s">
        <v>971</v>
      </c>
      <c r="H14" s="12" t="s">
        <v>971</v>
      </c>
      <c r="K14" s="97"/>
      <c r="M14" s="97"/>
      <c r="O14" s="97"/>
      <c r="P14" s="97"/>
      <c r="Q14" s="119">
        <v>12</v>
      </c>
      <c r="R14" s="58" t="str">
        <f t="shared" si="8"/>
        <v>08</v>
      </c>
      <c r="S14" s="74" t="str">
        <f t="shared" si="9"/>
        <v>F6</v>
      </c>
      <c r="T14" s="74" t="str">
        <f t="shared" si="10"/>
        <v>60</v>
      </c>
      <c r="U14" s="58" t="str">
        <f t="shared" si="0"/>
        <v>12</v>
      </c>
      <c r="V14" s="74" t="str">
        <f t="shared" si="1"/>
        <v>00</v>
      </c>
      <c r="W14" s="74" t="str">
        <f t="shared" si="2"/>
        <v>00</v>
      </c>
      <c r="X14" s="74" t="str">
        <f t="shared" si="3"/>
        <v>F4</v>
      </c>
      <c r="Y14" s="74" t="str">
        <f t="shared" si="4"/>
        <v>90</v>
      </c>
      <c r="Z14" s="74" t="str">
        <f t="shared" si="5"/>
        <v>FF</v>
      </c>
      <c r="AA14" s="74" t="str">
        <f t="shared" si="6"/>
        <v>FF</v>
      </c>
      <c r="AB14" s="74" t="str">
        <f t="shared" si="7"/>
        <v>FF</v>
      </c>
      <c r="AC14" s="75" t="str">
        <f t="shared" si="11"/>
        <v>0F</v>
      </c>
      <c r="AE14" s="100" t="str">
        <f t="shared" si="12"/>
        <v>:08F658000E0000F69027600689</v>
      </c>
      <c r="AG14" s="76" t="str">
        <f t="shared" si="13"/>
        <v xml:space="preserve">    {18, 0, 0, 244, 144, 255, 255, 255},</v>
      </c>
      <c r="AI14" s="76" t="str">
        <f t="shared" si="14"/>
        <v xml:space="preserve">    {char(0x12), char(0x00), char(0x00), char(0xF4), char(0x90), char(0xFF), char(0xFF), char(0xFF)},\</v>
      </c>
    </row>
    <row r="15" spans="1:40">
      <c r="A15" s="58" t="s">
        <v>29</v>
      </c>
      <c r="B15" s="74"/>
      <c r="C15" s="74"/>
      <c r="D15" s="72" t="s">
        <v>970</v>
      </c>
      <c r="E15" s="12" t="s">
        <v>1255</v>
      </c>
      <c r="F15" s="12" t="s">
        <v>971</v>
      </c>
      <c r="G15" s="12" t="s">
        <v>971</v>
      </c>
      <c r="H15" s="12" t="s">
        <v>971</v>
      </c>
      <c r="K15" s="97"/>
      <c r="M15" s="97"/>
      <c r="O15" s="97"/>
      <c r="P15" s="97"/>
      <c r="Q15" s="119">
        <v>13</v>
      </c>
      <c r="R15" s="58" t="str">
        <f t="shared" si="8"/>
        <v>08</v>
      </c>
      <c r="S15" s="74" t="str">
        <f t="shared" si="9"/>
        <v>F6</v>
      </c>
      <c r="T15" s="74" t="str">
        <f t="shared" si="10"/>
        <v>68</v>
      </c>
      <c r="U15" s="58" t="str">
        <f t="shared" si="0"/>
        <v>14</v>
      </c>
      <c r="V15" s="74" t="str">
        <f t="shared" si="1"/>
        <v>00</v>
      </c>
      <c r="W15" s="74" t="str">
        <f t="shared" si="2"/>
        <v>00</v>
      </c>
      <c r="X15" s="74" t="str">
        <f t="shared" si="3"/>
        <v>F4</v>
      </c>
      <c r="Y15" s="74" t="str">
        <f t="shared" si="4"/>
        <v>80</v>
      </c>
      <c r="Z15" s="74" t="str">
        <f t="shared" si="5"/>
        <v>FF</v>
      </c>
      <c r="AA15" s="74" t="str">
        <f t="shared" si="6"/>
        <v>FF</v>
      </c>
      <c r="AB15" s="74" t="str">
        <f t="shared" si="7"/>
        <v>FF</v>
      </c>
      <c r="AC15" s="75" t="str">
        <f t="shared" si="11"/>
        <v>15</v>
      </c>
      <c r="AE15" s="100" t="str">
        <f t="shared" si="12"/>
        <v>:08F66000120000F490FFFFFF0F</v>
      </c>
      <c r="AG15" s="76" t="str">
        <f t="shared" si="13"/>
        <v xml:space="preserve">    {20, 0, 0, 244, 128, 255, 255, 255},</v>
      </c>
      <c r="AI15" s="76" t="str">
        <f t="shared" si="14"/>
        <v xml:space="preserve">    {char(0x14), char(0x00), char(0x00), char(0xF4), char(0x80), char(0xFF), char(0xFF), char(0xFF)},\</v>
      </c>
    </row>
    <row r="16" spans="1:40">
      <c r="A16" s="58" t="s">
        <v>31</v>
      </c>
      <c r="B16" s="74"/>
      <c r="C16" s="74"/>
      <c r="D16" s="72" t="s">
        <v>970</v>
      </c>
      <c r="E16" s="12" t="s">
        <v>863</v>
      </c>
      <c r="F16" s="12" t="s">
        <v>971</v>
      </c>
      <c r="G16" s="12" t="s">
        <v>971</v>
      </c>
      <c r="H16" s="12" t="s">
        <v>971</v>
      </c>
      <c r="K16" s="97"/>
      <c r="M16" s="97"/>
      <c r="O16" s="97"/>
      <c r="P16" s="97"/>
      <c r="Q16" s="119">
        <v>14</v>
      </c>
      <c r="R16" s="58" t="str">
        <f t="shared" si="8"/>
        <v>08</v>
      </c>
      <c r="S16" s="74" t="str">
        <f t="shared" si="9"/>
        <v>F6</v>
      </c>
      <c r="T16" s="74" t="str">
        <f t="shared" si="10"/>
        <v>70</v>
      </c>
      <c r="U16" s="58" t="str">
        <f t="shared" si="0"/>
        <v>15</v>
      </c>
      <c r="V16" s="74" t="str">
        <f t="shared" si="1"/>
        <v>00</v>
      </c>
      <c r="W16" s="74" t="str">
        <f t="shared" si="2"/>
        <v>00</v>
      </c>
      <c r="X16" s="74" t="str">
        <f t="shared" si="3"/>
        <v>F4</v>
      </c>
      <c r="Y16" s="74" t="str">
        <f t="shared" si="4"/>
        <v>61</v>
      </c>
      <c r="Z16" s="74" t="str">
        <f t="shared" si="5"/>
        <v>FF</v>
      </c>
      <c r="AA16" s="74" t="str">
        <f t="shared" si="6"/>
        <v>FF</v>
      </c>
      <c r="AB16" s="74" t="str">
        <f t="shared" si="7"/>
        <v>FF</v>
      </c>
      <c r="AC16" s="75" t="str">
        <f t="shared" si="11"/>
        <v>2B</v>
      </c>
      <c r="AE16" s="100" t="str">
        <f t="shared" si="12"/>
        <v>:08F66800140000F480FFFFFF15</v>
      </c>
      <c r="AG16" s="76" t="str">
        <f t="shared" si="13"/>
        <v xml:space="preserve">    {21, 0, 0, 244, 97, 255, 255, 255},</v>
      </c>
      <c r="AI16" s="76" t="str">
        <f t="shared" si="14"/>
        <v xml:space="preserve">    {char(0x15), char(0x00), char(0x00), char(0xF4), char(0x61), char(0xFF), char(0xFF), char(0xFF)},\</v>
      </c>
    </row>
    <row r="17" spans="1:35">
      <c r="A17" s="58" t="s">
        <v>1026</v>
      </c>
      <c r="B17" s="74"/>
      <c r="C17" s="74"/>
      <c r="D17" s="72" t="s">
        <v>970</v>
      </c>
      <c r="E17" s="12" t="s">
        <v>935</v>
      </c>
      <c r="F17" s="12" t="s">
        <v>971</v>
      </c>
      <c r="G17" s="12" t="s">
        <v>971</v>
      </c>
      <c r="H17" s="12" t="s">
        <v>971</v>
      </c>
      <c r="K17" s="97"/>
      <c r="M17" s="97"/>
      <c r="O17" s="97"/>
      <c r="P17" s="97"/>
      <c r="Q17" s="119">
        <v>15</v>
      </c>
      <c r="R17" s="58" t="str">
        <f t="shared" si="8"/>
        <v>08</v>
      </c>
      <c r="S17" s="74" t="str">
        <f t="shared" si="9"/>
        <v>F6</v>
      </c>
      <c r="T17" s="74" t="str">
        <f t="shared" si="10"/>
        <v>78</v>
      </c>
      <c r="U17" s="58" t="str">
        <f t="shared" si="0"/>
        <v>16</v>
      </c>
      <c r="V17" s="74" t="str">
        <f t="shared" si="1"/>
        <v>00</v>
      </c>
      <c r="W17" s="74" t="str">
        <f t="shared" si="2"/>
        <v>00</v>
      </c>
      <c r="X17" s="74" t="str">
        <f t="shared" si="3"/>
        <v>F4</v>
      </c>
      <c r="Y17" s="74" t="str">
        <f t="shared" si="4"/>
        <v>21</v>
      </c>
      <c r="Z17" s="74" t="str">
        <f t="shared" si="5"/>
        <v>FF</v>
      </c>
      <c r="AA17" s="74" t="str">
        <f t="shared" si="6"/>
        <v>FF</v>
      </c>
      <c r="AB17" s="74" t="str">
        <f t="shared" si="7"/>
        <v>FF</v>
      </c>
      <c r="AC17" s="75" t="str">
        <f t="shared" si="11"/>
        <v>62</v>
      </c>
      <c r="AE17" s="100" t="str">
        <f t="shared" si="12"/>
        <v>:08F67000150000F461FFFFFF2B</v>
      </c>
      <c r="AG17" s="76" t="str">
        <f t="shared" si="13"/>
        <v xml:space="preserve">    {22, 0, 0, 244, 33, 255, 255, 255},</v>
      </c>
      <c r="AI17" s="76" t="str">
        <f t="shared" si="14"/>
        <v xml:space="preserve">    {char(0x16), char(0x00), char(0x00), char(0xF4), char(0x21), char(0xFF), char(0xFF), char(0xFF)},\</v>
      </c>
    </row>
    <row r="18" spans="1:35">
      <c r="A18" s="58" t="s">
        <v>34</v>
      </c>
      <c r="B18" s="74"/>
      <c r="C18" s="74"/>
      <c r="D18" s="72" t="s">
        <v>970</v>
      </c>
      <c r="E18" s="12" t="s">
        <v>1196</v>
      </c>
      <c r="F18" s="12" t="s">
        <v>971</v>
      </c>
      <c r="G18" s="12" t="s">
        <v>971</v>
      </c>
      <c r="H18" s="12" t="s">
        <v>971</v>
      </c>
      <c r="K18" s="97"/>
      <c r="M18" s="97"/>
      <c r="O18" s="97"/>
      <c r="P18" s="97"/>
      <c r="Q18" s="119">
        <v>16</v>
      </c>
      <c r="R18" s="58" t="str">
        <f t="shared" si="8"/>
        <v>08</v>
      </c>
      <c r="S18" s="74" t="str">
        <f t="shared" si="9"/>
        <v>F6</v>
      </c>
      <c r="T18" s="74" t="str">
        <f t="shared" si="10"/>
        <v>80</v>
      </c>
      <c r="U18" s="58" t="str">
        <f t="shared" si="0"/>
        <v>1A</v>
      </c>
      <c r="V18" s="74" t="str">
        <f t="shared" si="1"/>
        <v>00</v>
      </c>
      <c r="W18" s="74" t="str">
        <f t="shared" si="2"/>
        <v>00</v>
      </c>
      <c r="X18" s="74" t="str">
        <f t="shared" si="3"/>
        <v>F4</v>
      </c>
      <c r="Y18" s="74" t="str">
        <f t="shared" si="4"/>
        <v>72</v>
      </c>
      <c r="Z18" s="74" t="str">
        <f t="shared" si="5"/>
        <v>FF</v>
      </c>
      <c r="AA18" s="74" t="str">
        <f t="shared" si="6"/>
        <v>FF</v>
      </c>
      <c r="AB18" s="74" t="str">
        <f t="shared" si="7"/>
        <v>FF</v>
      </c>
      <c r="AC18" s="75" t="str">
        <f t="shared" si="11"/>
        <v>05</v>
      </c>
      <c r="AE18" s="100" t="str">
        <f t="shared" si="12"/>
        <v>:08F67800160000F421FFFFFF62</v>
      </c>
      <c r="AG18" s="76" t="str">
        <f t="shared" si="13"/>
        <v xml:space="preserve">    {26, 0, 0, 244, 114, 255, 255, 255},</v>
      </c>
      <c r="AI18" s="76" t="str">
        <f t="shared" si="14"/>
        <v xml:space="preserve">    {char(0x1A), char(0x00), char(0x00), char(0xF4), char(0x72), char(0xFF), char(0xFF), char(0xFF)},\</v>
      </c>
    </row>
    <row r="19" spans="1:35">
      <c r="A19" s="58" t="s">
        <v>36</v>
      </c>
      <c r="B19" s="74"/>
      <c r="C19" s="74"/>
      <c r="D19" s="72" t="s">
        <v>970</v>
      </c>
      <c r="E19" s="12" t="s">
        <v>931</v>
      </c>
      <c r="F19" s="12" t="s">
        <v>971</v>
      </c>
      <c r="G19" s="12" t="s">
        <v>971</v>
      </c>
      <c r="H19" s="12" t="s">
        <v>971</v>
      </c>
      <c r="K19" s="97"/>
      <c r="M19" s="97"/>
      <c r="O19" s="97"/>
      <c r="P19" s="97"/>
      <c r="Q19" s="119">
        <v>17</v>
      </c>
      <c r="R19" s="58" t="str">
        <f t="shared" si="8"/>
        <v>08</v>
      </c>
      <c r="S19" s="74" t="str">
        <f t="shared" si="9"/>
        <v>F6</v>
      </c>
      <c r="T19" s="74" t="str">
        <f t="shared" si="10"/>
        <v>88</v>
      </c>
      <c r="U19" s="58" t="str">
        <f t="shared" si="0"/>
        <v>1B</v>
      </c>
      <c r="V19" s="74" t="str">
        <f t="shared" si="1"/>
        <v>00</v>
      </c>
      <c r="W19" s="74" t="str">
        <f t="shared" si="2"/>
        <v>00</v>
      </c>
      <c r="X19" s="74" t="str">
        <f t="shared" si="3"/>
        <v>F4</v>
      </c>
      <c r="Y19" s="74" t="str">
        <f t="shared" si="4"/>
        <v>63</v>
      </c>
      <c r="Z19" s="74" t="str">
        <f t="shared" si="5"/>
        <v>FF</v>
      </c>
      <c r="AA19" s="74" t="str">
        <f t="shared" si="6"/>
        <v>FF</v>
      </c>
      <c r="AB19" s="74" t="str">
        <f t="shared" si="7"/>
        <v>FF</v>
      </c>
      <c r="AC19" s="75" t="str">
        <f t="shared" si="11"/>
        <v>0B</v>
      </c>
      <c r="AE19" s="100" t="str">
        <f t="shared" si="12"/>
        <v>:08F680001A0000F472FFFFFF05</v>
      </c>
      <c r="AG19" s="76" t="str">
        <f t="shared" si="13"/>
        <v xml:space="preserve">    {27, 0, 0, 244, 99, 255, 255, 255},</v>
      </c>
      <c r="AI19" s="76" t="str">
        <f t="shared" si="14"/>
        <v xml:space="preserve">    {char(0x1B), char(0x00), char(0x00), char(0xF4), char(0x63), char(0xFF), char(0xFF), char(0xFF)},\</v>
      </c>
    </row>
    <row r="20" spans="1:35">
      <c r="A20" s="58" t="s">
        <v>38</v>
      </c>
      <c r="B20" s="74"/>
      <c r="C20" s="74"/>
      <c r="D20" s="72" t="s">
        <v>970</v>
      </c>
      <c r="E20" s="12" t="s">
        <v>917</v>
      </c>
      <c r="F20" s="12" t="s">
        <v>971</v>
      </c>
      <c r="G20" s="12" t="s">
        <v>971</v>
      </c>
      <c r="H20" s="12" t="s">
        <v>971</v>
      </c>
      <c r="K20" s="97"/>
      <c r="M20" s="97"/>
      <c r="O20" s="97"/>
      <c r="P20" s="97"/>
      <c r="Q20" s="119">
        <v>18</v>
      </c>
      <c r="R20" s="58" t="str">
        <f t="shared" si="8"/>
        <v>08</v>
      </c>
      <c r="S20" s="74" t="str">
        <f t="shared" si="9"/>
        <v>F6</v>
      </c>
      <c r="T20" s="74" t="str">
        <f t="shared" si="10"/>
        <v>90</v>
      </c>
      <c r="U20" s="58" t="str">
        <f t="shared" si="0"/>
        <v>1C</v>
      </c>
      <c r="V20" s="74" t="str">
        <f t="shared" si="1"/>
        <v>00</v>
      </c>
      <c r="W20" s="74" t="str">
        <f t="shared" si="2"/>
        <v>00</v>
      </c>
      <c r="X20" s="74" t="str">
        <f t="shared" si="3"/>
        <v>F4</v>
      </c>
      <c r="Y20" s="74" t="str">
        <f t="shared" si="4"/>
        <v>41</v>
      </c>
      <c r="Z20" s="74" t="str">
        <f t="shared" si="5"/>
        <v>FF</v>
      </c>
      <c r="AA20" s="74" t="str">
        <f t="shared" si="6"/>
        <v>FF</v>
      </c>
      <c r="AB20" s="74" t="str">
        <f t="shared" si="7"/>
        <v>FF</v>
      </c>
      <c r="AC20" s="75" t="str">
        <f t="shared" si="11"/>
        <v>24</v>
      </c>
      <c r="AE20" s="100" t="str">
        <f t="shared" si="12"/>
        <v>:08F688001B0000F463FFFFFF0B</v>
      </c>
      <c r="AG20" s="76" t="str">
        <f t="shared" si="13"/>
        <v xml:space="preserve">    {28, 0, 0, 244, 65, 255, 255, 255},</v>
      </c>
      <c r="AI20" s="76" t="str">
        <f t="shared" si="14"/>
        <v xml:space="preserve">    {char(0x1C), char(0x00), char(0x00), char(0xF4), char(0x41), char(0xFF), char(0xFF), char(0xFF)},\</v>
      </c>
    </row>
    <row r="21" spans="1:35">
      <c r="A21" s="58" t="s">
        <v>40</v>
      </c>
      <c r="B21" s="74"/>
      <c r="C21" s="74"/>
      <c r="D21" s="72" t="s">
        <v>970</v>
      </c>
      <c r="E21" s="12" t="s">
        <v>852</v>
      </c>
      <c r="F21" s="12" t="s">
        <v>971</v>
      </c>
      <c r="G21" s="12" t="s">
        <v>971</v>
      </c>
      <c r="H21" s="12" t="s">
        <v>971</v>
      </c>
      <c r="K21" s="97"/>
      <c r="M21" s="97"/>
      <c r="O21" s="97"/>
      <c r="P21" s="97"/>
      <c r="Q21" s="119">
        <v>19</v>
      </c>
      <c r="R21" s="58" t="str">
        <f t="shared" si="8"/>
        <v>08</v>
      </c>
      <c r="S21" s="74" t="str">
        <f t="shared" si="9"/>
        <v>F6</v>
      </c>
      <c r="T21" s="74" t="str">
        <f t="shared" si="10"/>
        <v>98</v>
      </c>
      <c r="U21" s="58" t="str">
        <f t="shared" si="0"/>
        <v>1D</v>
      </c>
      <c r="V21" s="74" t="str">
        <f t="shared" si="1"/>
        <v>00</v>
      </c>
      <c r="W21" s="74" t="str">
        <f t="shared" si="2"/>
        <v>00</v>
      </c>
      <c r="X21" s="74" t="str">
        <f t="shared" si="3"/>
        <v>F4</v>
      </c>
      <c r="Y21" s="74" t="str">
        <f t="shared" si="4"/>
        <v>67</v>
      </c>
      <c r="Z21" s="74" t="str">
        <f t="shared" si="5"/>
        <v>FF</v>
      </c>
      <c r="AA21" s="74" t="str">
        <f t="shared" si="6"/>
        <v>FF</v>
      </c>
      <c r="AB21" s="74" t="str">
        <f t="shared" si="7"/>
        <v>FF</v>
      </c>
      <c r="AC21" s="75" t="str">
        <f t="shared" si="11"/>
        <v>F5</v>
      </c>
      <c r="AE21" s="100" t="str">
        <f t="shared" si="12"/>
        <v>:08F690001C0000F441FFFFFF24</v>
      </c>
      <c r="AG21" s="76" t="str">
        <f t="shared" si="13"/>
        <v xml:space="preserve">    {29, 0, 0, 244, 103, 255, 255, 255},</v>
      </c>
      <c r="AI21" s="76" t="str">
        <f t="shared" si="14"/>
        <v xml:space="preserve">    {char(0x1D), char(0x00), char(0x00), char(0xF4), char(0x67), char(0xFF), char(0xFF), char(0xFF)},\</v>
      </c>
    </row>
    <row r="22" spans="1:35">
      <c r="A22" s="58" t="s">
        <v>42</v>
      </c>
      <c r="B22" s="74"/>
      <c r="C22" s="74"/>
      <c r="D22" s="72" t="s">
        <v>972</v>
      </c>
      <c r="E22" s="12" t="s">
        <v>906</v>
      </c>
      <c r="F22" s="12" t="s">
        <v>971</v>
      </c>
      <c r="G22" s="12" t="s">
        <v>1254</v>
      </c>
      <c r="H22" s="12" t="s">
        <v>1296</v>
      </c>
      <c r="K22" s="97"/>
      <c r="M22" s="97"/>
      <c r="O22" s="97"/>
      <c r="P22" s="97"/>
      <c r="Q22" s="119">
        <v>20</v>
      </c>
      <c r="R22" s="58" t="str">
        <f t="shared" si="8"/>
        <v>08</v>
      </c>
      <c r="S22" s="74" t="str">
        <f t="shared" si="9"/>
        <v>F6</v>
      </c>
      <c r="T22" s="74" t="str">
        <f t="shared" si="10"/>
        <v>A0</v>
      </c>
      <c r="U22" s="58" t="str">
        <f t="shared" si="0"/>
        <v>1E</v>
      </c>
      <c r="V22" s="74" t="str">
        <f t="shared" si="1"/>
        <v>00</v>
      </c>
      <c r="W22" s="74" t="str">
        <f t="shared" si="2"/>
        <v>00</v>
      </c>
      <c r="X22" s="74" t="str">
        <f t="shared" si="3"/>
        <v>FE</v>
      </c>
      <c r="Y22" s="74" t="str">
        <f t="shared" si="4"/>
        <v>22</v>
      </c>
      <c r="Z22" s="74" t="str">
        <f t="shared" si="5"/>
        <v>FF</v>
      </c>
      <c r="AA22" s="74" t="str">
        <f t="shared" si="6"/>
        <v>98</v>
      </c>
      <c r="AB22" s="74" t="str">
        <f t="shared" si="7"/>
        <v>40</v>
      </c>
      <c r="AC22" s="75" t="str">
        <f t="shared" si="11"/>
        <v>4D</v>
      </c>
      <c r="AE22" s="100" t="str">
        <f t="shared" si="12"/>
        <v>:08F698001D0000F467FFFFFFF5</v>
      </c>
      <c r="AG22" s="76" t="str">
        <f t="shared" si="13"/>
        <v xml:space="preserve">    {30, 0, 0, 254, 34, 255, 152, 64},</v>
      </c>
      <c r="AI22" s="76" t="str">
        <f t="shared" si="14"/>
        <v xml:space="preserve">    {char(0x1E), char(0x00), char(0x00), char(0xFE), char(0x22), char(0xFF), char(0x98), char(0x40)},\</v>
      </c>
    </row>
    <row r="23" spans="1:35">
      <c r="A23" s="58" t="s">
        <v>44</v>
      </c>
      <c r="B23" s="74"/>
      <c r="C23" s="74"/>
      <c r="D23" s="72" t="s">
        <v>970</v>
      </c>
      <c r="E23" s="12" t="s">
        <v>891</v>
      </c>
      <c r="F23" s="12" t="s">
        <v>971</v>
      </c>
      <c r="G23" s="12" t="s">
        <v>971</v>
      </c>
      <c r="H23" s="12" t="s">
        <v>971</v>
      </c>
      <c r="K23" s="97"/>
      <c r="M23" s="97"/>
      <c r="O23" s="97"/>
      <c r="P23" s="97"/>
      <c r="Q23" s="119">
        <v>21</v>
      </c>
      <c r="R23" s="58" t="str">
        <f t="shared" si="8"/>
        <v>08</v>
      </c>
      <c r="S23" s="74" t="str">
        <f t="shared" si="9"/>
        <v>F6</v>
      </c>
      <c r="T23" s="74" t="str">
        <f t="shared" si="10"/>
        <v>A8</v>
      </c>
      <c r="U23" s="58" t="str">
        <f t="shared" si="0"/>
        <v>21</v>
      </c>
      <c r="V23" s="74" t="str">
        <f t="shared" si="1"/>
        <v>00</v>
      </c>
      <c r="W23" s="74" t="str">
        <f t="shared" si="2"/>
        <v>00</v>
      </c>
      <c r="X23" s="74" t="str">
        <f t="shared" si="3"/>
        <v>F4</v>
      </c>
      <c r="Y23" s="74" t="str">
        <f t="shared" si="4"/>
        <v>43</v>
      </c>
      <c r="Z23" s="74" t="str">
        <f t="shared" si="5"/>
        <v>FF</v>
      </c>
      <c r="AA23" s="74" t="str">
        <f t="shared" si="6"/>
        <v>FF</v>
      </c>
      <c r="AB23" s="74" t="str">
        <f t="shared" si="7"/>
        <v>FF</v>
      </c>
      <c r="AC23" s="75" t="str">
        <f t="shared" si="11"/>
        <v>05</v>
      </c>
      <c r="AE23" s="100" t="str">
        <f t="shared" si="12"/>
        <v>:08F6A0001E0000FE22FF98404D</v>
      </c>
      <c r="AG23" s="76" t="str">
        <f t="shared" si="13"/>
        <v xml:space="preserve">    {33, 0, 0, 244, 67, 255, 255, 255},</v>
      </c>
      <c r="AI23" s="76" t="str">
        <f t="shared" si="14"/>
        <v xml:space="preserve">    {char(0x21), char(0x00), char(0x00), char(0xF4), char(0x43), char(0xFF), char(0xFF), char(0xFF)},\</v>
      </c>
    </row>
    <row r="24" spans="1:35">
      <c r="A24" s="58" t="s">
        <v>46</v>
      </c>
      <c r="B24" s="74"/>
      <c r="C24" s="74"/>
      <c r="D24" s="72" t="s">
        <v>970</v>
      </c>
      <c r="E24" s="12" t="s">
        <v>848</v>
      </c>
      <c r="F24" s="12" t="s">
        <v>971</v>
      </c>
      <c r="G24" s="12" t="s">
        <v>971</v>
      </c>
      <c r="H24" s="12" t="s">
        <v>971</v>
      </c>
      <c r="K24" s="97"/>
      <c r="M24" s="97"/>
      <c r="O24" s="97"/>
      <c r="P24" s="97"/>
      <c r="Q24" s="119">
        <v>22</v>
      </c>
      <c r="R24" s="58" t="str">
        <f t="shared" si="8"/>
        <v>08</v>
      </c>
      <c r="S24" s="74" t="str">
        <f t="shared" si="9"/>
        <v>F6</v>
      </c>
      <c r="T24" s="74" t="str">
        <f t="shared" si="10"/>
        <v>B0</v>
      </c>
      <c r="U24" s="58" t="str">
        <f t="shared" si="0"/>
        <v>22</v>
      </c>
      <c r="V24" s="74" t="str">
        <f t="shared" si="1"/>
        <v>00</v>
      </c>
      <c r="W24" s="74" t="str">
        <f t="shared" si="2"/>
        <v>00</v>
      </c>
      <c r="X24" s="74" t="str">
        <f t="shared" si="3"/>
        <v>F4</v>
      </c>
      <c r="Y24" s="74" t="str">
        <f t="shared" si="4"/>
        <v>70</v>
      </c>
      <c r="Z24" s="74" t="str">
        <f t="shared" si="5"/>
        <v>FF</v>
      </c>
      <c r="AA24" s="74" t="str">
        <f t="shared" si="6"/>
        <v>FF</v>
      </c>
      <c r="AB24" s="74" t="str">
        <f t="shared" si="7"/>
        <v>FF</v>
      </c>
      <c r="AC24" s="75" t="str">
        <f t="shared" si="11"/>
        <v>CF</v>
      </c>
      <c r="AE24" s="100" t="str">
        <f t="shared" si="12"/>
        <v>:08F6A800210000F443FFFFFF05</v>
      </c>
      <c r="AG24" s="76" t="str">
        <f t="shared" si="13"/>
        <v xml:space="preserve">    {34, 0, 0, 244, 112, 255, 255, 255},</v>
      </c>
      <c r="AI24" s="76" t="str">
        <f t="shared" si="14"/>
        <v xml:space="preserve">    {char(0x22), char(0x00), char(0x00), char(0xF4), char(0x70), char(0xFF), char(0xFF), char(0xFF)},\</v>
      </c>
    </row>
    <row r="25" spans="1:35">
      <c r="A25" s="58" t="s">
        <v>48</v>
      </c>
      <c r="B25" s="74"/>
      <c r="C25" s="74"/>
      <c r="D25" s="72" t="s">
        <v>970</v>
      </c>
      <c r="E25" s="12" t="s">
        <v>912</v>
      </c>
      <c r="F25" s="12" t="s">
        <v>971</v>
      </c>
      <c r="G25" s="12" t="s">
        <v>971</v>
      </c>
      <c r="H25" s="12" t="s">
        <v>971</v>
      </c>
      <c r="K25" s="97"/>
      <c r="M25" s="97"/>
      <c r="O25" s="97"/>
      <c r="P25" s="97"/>
      <c r="Q25" s="119">
        <v>23</v>
      </c>
      <c r="R25" s="58" t="str">
        <f t="shared" si="8"/>
        <v>08</v>
      </c>
      <c r="S25" s="74" t="str">
        <f t="shared" si="9"/>
        <v>F6</v>
      </c>
      <c r="T25" s="74" t="str">
        <f t="shared" si="10"/>
        <v>B8</v>
      </c>
      <c r="U25" s="58" t="str">
        <f t="shared" si="0"/>
        <v>23</v>
      </c>
      <c r="V25" s="74" t="str">
        <f t="shared" si="1"/>
        <v>00</v>
      </c>
      <c r="W25" s="74" t="str">
        <f t="shared" si="2"/>
        <v>00</v>
      </c>
      <c r="X25" s="74" t="str">
        <f t="shared" si="3"/>
        <v>F4</v>
      </c>
      <c r="Y25" s="74" t="str">
        <f t="shared" si="4"/>
        <v>44</v>
      </c>
      <c r="Z25" s="74" t="str">
        <f t="shared" si="5"/>
        <v>FF</v>
      </c>
      <c r="AA25" s="74" t="str">
        <f t="shared" si="6"/>
        <v>FF</v>
      </c>
      <c r="AB25" s="74" t="str">
        <f t="shared" si="7"/>
        <v>FF</v>
      </c>
      <c r="AC25" s="75" t="str">
        <f t="shared" si="11"/>
        <v>F2</v>
      </c>
      <c r="AE25" s="100" t="str">
        <f t="shared" si="12"/>
        <v>:08F6B000220000F470FFFFFFCF</v>
      </c>
      <c r="AG25" s="76" t="str">
        <f t="shared" si="13"/>
        <v xml:space="preserve">    {35, 0, 0, 244, 68, 255, 255, 255},</v>
      </c>
      <c r="AI25" s="76" t="str">
        <f t="shared" si="14"/>
        <v xml:space="preserve">    {char(0x23), char(0x00), char(0x00), char(0xF4), char(0x44), char(0xFF), char(0xFF), char(0xFF)},\</v>
      </c>
    </row>
    <row r="26" spans="1:35">
      <c r="A26" s="58" t="s">
        <v>50</v>
      </c>
      <c r="B26" s="74"/>
      <c r="C26" s="74"/>
      <c r="D26" s="72" t="s">
        <v>970</v>
      </c>
      <c r="E26" s="12" t="s">
        <v>921</v>
      </c>
      <c r="F26" s="12" t="s">
        <v>971</v>
      </c>
      <c r="G26" s="12" t="s">
        <v>971</v>
      </c>
      <c r="H26" s="12" t="s">
        <v>971</v>
      </c>
      <c r="K26" s="97"/>
      <c r="M26" s="97"/>
      <c r="O26" s="97"/>
      <c r="P26" s="97"/>
      <c r="Q26" s="119">
        <v>24</v>
      </c>
      <c r="R26" s="58" t="str">
        <f t="shared" si="8"/>
        <v>08</v>
      </c>
      <c r="S26" s="74" t="str">
        <f t="shared" si="9"/>
        <v>F6</v>
      </c>
      <c r="T26" s="74" t="str">
        <f t="shared" si="10"/>
        <v>C0</v>
      </c>
      <c r="U26" s="58" t="str">
        <f t="shared" si="0"/>
        <v>24</v>
      </c>
      <c r="V26" s="74" t="str">
        <f t="shared" si="1"/>
        <v>00</v>
      </c>
      <c r="W26" s="74" t="str">
        <f t="shared" si="2"/>
        <v>00</v>
      </c>
      <c r="X26" s="74" t="str">
        <f t="shared" si="3"/>
        <v>F4</v>
      </c>
      <c r="Y26" s="74" t="str">
        <f t="shared" si="4"/>
        <v>45</v>
      </c>
      <c r="Z26" s="74" t="str">
        <f t="shared" si="5"/>
        <v>FF</v>
      </c>
      <c r="AA26" s="74" t="str">
        <f t="shared" si="6"/>
        <v>FF</v>
      </c>
      <c r="AB26" s="74" t="str">
        <f t="shared" si="7"/>
        <v>FF</v>
      </c>
      <c r="AC26" s="75" t="str">
        <f t="shared" si="11"/>
        <v>E8</v>
      </c>
      <c r="AE26" s="100" t="str">
        <f t="shared" si="12"/>
        <v>:08F6B800230000F444FFFFFFF2</v>
      </c>
      <c r="AG26" s="76" t="str">
        <f t="shared" si="13"/>
        <v xml:space="preserve">    {36, 0, 0, 244, 69, 255, 255, 255},</v>
      </c>
      <c r="AI26" s="76" t="str">
        <f t="shared" si="14"/>
        <v xml:space="preserve">    {char(0x24), char(0x00), char(0x00), char(0xF4), char(0x45), char(0xFF), char(0xFF), char(0xFF)},\</v>
      </c>
    </row>
    <row r="27" spans="1:35">
      <c r="A27" s="58" t="s">
        <v>52</v>
      </c>
      <c r="B27" s="74"/>
      <c r="C27" s="74"/>
      <c r="D27" s="72" t="s">
        <v>970</v>
      </c>
      <c r="E27" s="12" t="s">
        <v>925</v>
      </c>
      <c r="F27" s="12" t="s">
        <v>971</v>
      </c>
      <c r="G27" s="12" t="s">
        <v>971</v>
      </c>
      <c r="H27" s="12" t="s">
        <v>971</v>
      </c>
      <c r="K27" s="97"/>
      <c r="M27" s="97"/>
      <c r="O27" s="97"/>
      <c r="P27" s="97"/>
      <c r="Q27" s="119">
        <v>25</v>
      </c>
      <c r="R27" s="58" t="str">
        <f t="shared" si="8"/>
        <v>08</v>
      </c>
      <c r="S27" s="74" t="str">
        <f t="shared" si="9"/>
        <v>F6</v>
      </c>
      <c r="T27" s="74" t="str">
        <f t="shared" si="10"/>
        <v>C8</v>
      </c>
      <c r="U27" s="58" t="str">
        <f t="shared" si="0"/>
        <v>25</v>
      </c>
      <c r="V27" s="74" t="str">
        <f t="shared" si="1"/>
        <v>00</v>
      </c>
      <c r="W27" s="74" t="str">
        <f t="shared" si="2"/>
        <v>00</v>
      </c>
      <c r="X27" s="74" t="str">
        <f t="shared" si="3"/>
        <v>F4</v>
      </c>
      <c r="Y27" s="74" t="str">
        <f t="shared" si="4"/>
        <v>24</v>
      </c>
      <c r="Z27" s="74" t="str">
        <f t="shared" si="5"/>
        <v>FF</v>
      </c>
      <c r="AA27" s="74" t="str">
        <f t="shared" si="6"/>
        <v>FF</v>
      </c>
      <c r="AB27" s="74" t="str">
        <f t="shared" si="7"/>
        <v>FF</v>
      </c>
      <c r="AC27" s="75" t="str">
        <f t="shared" si="11"/>
        <v>00</v>
      </c>
      <c r="AE27" s="100" t="str">
        <f t="shared" si="12"/>
        <v>:08F6C000240000F445FFFFFFE8</v>
      </c>
      <c r="AG27" s="76" t="str">
        <f t="shared" si="13"/>
        <v xml:space="preserve">    {37, 0, 0, 244, 36, 255, 255, 255},</v>
      </c>
      <c r="AI27" s="76" t="str">
        <f t="shared" si="14"/>
        <v xml:space="preserve">    {char(0x25), char(0x00), char(0x00), char(0xF4), char(0x24), char(0xFF), char(0xFF), char(0xFF)},\</v>
      </c>
    </row>
    <row r="28" spans="1:35">
      <c r="A28" s="58" t="s">
        <v>54</v>
      </c>
      <c r="B28" s="74"/>
      <c r="C28" s="74"/>
      <c r="D28" s="72" t="s">
        <v>970</v>
      </c>
      <c r="E28" s="12" t="s">
        <v>915</v>
      </c>
      <c r="F28" s="12" t="s">
        <v>971</v>
      </c>
      <c r="G28" s="12" t="s">
        <v>971</v>
      </c>
      <c r="H28" s="12" t="s">
        <v>971</v>
      </c>
      <c r="K28" s="97"/>
      <c r="M28" s="97"/>
      <c r="O28" s="97"/>
      <c r="P28" s="97"/>
      <c r="Q28" s="119">
        <v>26</v>
      </c>
      <c r="R28" s="58" t="str">
        <f t="shared" si="8"/>
        <v>08</v>
      </c>
      <c r="S28" s="74" t="str">
        <f t="shared" si="9"/>
        <v>F6</v>
      </c>
      <c r="T28" s="74" t="str">
        <f t="shared" si="10"/>
        <v>D0</v>
      </c>
      <c r="U28" s="58" t="str">
        <f t="shared" si="0"/>
        <v>26</v>
      </c>
      <c r="V28" s="74" t="str">
        <f t="shared" si="1"/>
        <v>00</v>
      </c>
      <c r="W28" s="74" t="str">
        <f t="shared" si="2"/>
        <v>00</v>
      </c>
      <c r="X28" s="74" t="str">
        <f t="shared" si="3"/>
        <v>F4</v>
      </c>
      <c r="Y28" s="74" t="str">
        <f t="shared" si="4"/>
        <v>23</v>
      </c>
      <c r="Z28" s="74" t="str">
        <f t="shared" si="5"/>
        <v>FF</v>
      </c>
      <c r="AA28" s="74" t="str">
        <f t="shared" si="6"/>
        <v>FF</v>
      </c>
      <c r="AB28" s="74" t="str">
        <f t="shared" si="7"/>
        <v>FF</v>
      </c>
      <c r="AC28" s="75" t="str">
        <f t="shared" si="11"/>
        <v>F8</v>
      </c>
      <c r="AE28" s="100" t="str">
        <f t="shared" si="12"/>
        <v>:08F6C800250000F424FFFFFF00</v>
      </c>
      <c r="AG28" s="76" t="str">
        <f t="shared" si="13"/>
        <v xml:space="preserve">    {38, 0, 0, 244, 35, 255, 255, 255},</v>
      </c>
      <c r="AI28" s="76" t="str">
        <f t="shared" si="14"/>
        <v xml:space="preserve">    {char(0x26), char(0x00), char(0x00), char(0xF4), char(0x23), char(0xFF), char(0xFF), char(0xFF)},\</v>
      </c>
    </row>
    <row r="29" spans="1:35">
      <c r="A29" s="58" t="s">
        <v>56</v>
      </c>
      <c r="B29" s="74"/>
      <c r="C29" s="74"/>
      <c r="D29" s="72" t="s">
        <v>970</v>
      </c>
      <c r="E29" s="12" t="s">
        <v>933</v>
      </c>
      <c r="F29" s="12" t="s">
        <v>971</v>
      </c>
      <c r="G29" s="12" t="s">
        <v>971</v>
      </c>
      <c r="H29" s="12" t="s">
        <v>971</v>
      </c>
      <c r="K29" s="97"/>
      <c r="M29" s="97"/>
      <c r="O29" s="97"/>
      <c r="P29" s="97"/>
      <c r="Q29" s="119">
        <v>27</v>
      </c>
      <c r="R29" s="58" t="str">
        <f t="shared" si="8"/>
        <v>08</v>
      </c>
      <c r="S29" s="74" t="str">
        <f t="shared" si="9"/>
        <v>F6</v>
      </c>
      <c r="T29" s="74" t="str">
        <f t="shared" si="10"/>
        <v>D8</v>
      </c>
      <c r="U29" s="58" t="str">
        <f t="shared" si="0"/>
        <v>29</v>
      </c>
      <c r="V29" s="74" t="str">
        <f t="shared" si="1"/>
        <v>00</v>
      </c>
      <c r="W29" s="74" t="str">
        <f t="shared" si="2"/>
        <v>00</v>
      </c>
      <c r="X29" s="74" t="str">
        <f t="shared" si="3"/>
        <v>F4</v>
      </c>
      <c r="Y29" s="74" t="str">
        <f t="shared" si="4"/>
        <v>77</v>
      </c>
      <c r="Z29" s="74" t="str">
        <f t="shared" si="5"/>
        <v>FF</v>
      </c>
      <c r="AA29" s="74" t="str">
        <f t="shared" si="6"/>
        <v>FF</v>
      </c>
      <c r="AB29" s="74" t="str">
        <f t="shared" si="7"/>
        <v>FF</v>
      </c>
      <c r="AC29" s="75" t="str">
        <f t="shared" si="11"/>
        <v>99</v>
      </c>
      <c r="AE29" s="100" t="str">
        <f t="shared" si="12"/>
        <v>:08F6D000260000F423FFFFFFF8</v>
      </c>
      <c r="AG29" s="76" t="str">
        <f t="shared" si="13"/>
        <v xml:space="preserve">    {41, 0, 0, 244, 119, 255, 255, 255},</v>
      </c>
      <c r="AI29" s="76" t="str">
        <f t="shared" si="14"/>
        <v xml:space="preserve">    {char(0x29), char(0x00), char(0x00), char(0xF4), char(0x77), char(0xFF), char(0xFF), char(0xFF)},\</v>
      </c>
    </row>
    <row r="30" spans="1:35">
      <c r="A30" s="58" t="s">
        <v>58</v>
      </c>
      <c r="B30" s="74"/>
      <c r="C30" s="74"/>
      <c r="D30" s="72" t="s">
        <v>970</v>
      </c>
      <c r="E30" s="12" t="s">
        <v>856</v>
      </c>
      <c r="F30" s="12" t="s">
        <v>971</v>
      </c>
      <c r="G30" s="12" t="s">
        <v>971</v>
      </c>
      <c r="H30" s="12" t="s">
        <v>971</v>
      </c>
      <c r="K30" s="97"/>
      <c r="M30" s="97"/>
      <c r="O30" s="97"/>
      <c r="P30" s="97"/>
      <c r="Q30" s="119">
        <v>28</v>
      </c>
      <c r="R30" s="58" t="str">
        <f t="shared" si="8"/>
        <v>08</v>
      </c>
      <c r="S30" s="74" t="str">
        <f t="shared" si="9"/>
        <v>F6</v>
      </c>
      <c r="T30" s="74" t="str">
        <f t="shared" si="10"/>
        <v>E0</v>
      </c>
      <c r="U30" s="58" t="str">
        <f t="shared" si="0"/>
        <v>2A</v>
      </c>
      <c r="V30" s="74" t="str">
        <f t="shared" si="1"/>
        <v>00</v>
      </c>
      <c r="W30" s="74" t="str">
        <f t="shared" si="2"/>
        <v>00</v>
      </c>
      <c r="X30" s="74" t="str">
        <f t="shared" si="3"/>
        <v>F4</v>
      </c>
      <c r="Y30" s="74" t="str">
        <f t="shared" si="4"/>
        <v>66</v>
      </c>
      <c r="Z30" s="74" t="str">
        <f t="shared" si="5"/>
        <v>FF</v>
      </c>
      <c r="AA30" s="74" t="str">
        <f t="shared" si="6"/>
        <v>FF</v>
      </c>
      <c r="AB30" s="74" t="str">
        <f t="shared" si="7"/>
        <v>FF</v>
      </c>
      <c r="AC30" s="75" t="str">
        <f t="shared" si="11"/>
        <v>A1</v>
      </c>
      <c r="AE30" s="100" t="str">
        <f t="shared" si="12"/>
        <v>:08F6D800290000F477FFFFFF99</v>
      </c>
      <c r="AG30" s="76" t="str">
        <f t="shared" si="13"/>
        <v xml:space="preserve">    {42, 0, 0, 244, 102, 255, 255, 255},</v>
      </c>
      <c r="AI30" s="76" t="str">
        <f t="shared" si="14"/>
        <v xml:space="preserve">    {char(0x2A), char(0x00), char(0x00), char(0xF4), char(0x66), char(0xFF), char(0xFF), char(0xFF)},\</v>
      </c>
    </row>
    <row r="31" spans="1:35">
      <c r="A31" s="58" t="s">
        <v>60</v>
      </c>
      <c r="B31" s="74"/>
      <c r="C31" s="74"/>
      <c r="D31" s="72" t="s">
        <v>970</v>
      </c>
      <c r="E31" s="12" t="s">
        <v>865</v>
      </c>
      <c r="F31" s="12" t="s">
        <v>971</v>
      </c>
      <c r="G31" s="12" t="s">
        <v>971</v>
      </c>
      <c r="H31" s="12" t="s">
        <v>971</v>
      </c>
      <c r="K31" s="97"/>
      <c r="M31" s="97"/>
      <c r="O31" s="97"/>
      <c r="P31" s="97"/>
      <c r="Q31" s="119">
        <v>29</v>
      </c>
      <c r="R31" s="58" t="str">
        <f t="shared" si="8"/>
        <v>08</v>
      </c>
      <c r="S31" s="74" t="str">
        <f t="shared" si="9"/>
        <v>F6</v>
      </c>
      <c r="T31" s="74" t="str">
        <f t="shared" si="10"/>
        <v>E8</v>
      </c>
      <c r="U31" s="58" t="str">
        <f t="shared" si="0"/>
        <v>2B</v>
      </c>
      <c r="V31" s="74" t="str">
        <f t="shared" si="1"/>
        <v>00</v>
      </c>
      <c r="W31" s="74" t="str">
        <f t="shared" si="2"/>
        <v>00</v>
      </c>
      <c r="X31" s="74" t="str">
        <f t="shared" si="3"/>
        <v>F4</v>
      </c>
      <c r="Y31" s="74" t="str">
        <f t="shared" si="4"/>
        <v>46</v>
      </c>
      <c r="Z31" s="74" t="str">
        <f t="shared" si="5"/>
        <v>FF</v>
      </c>
      <c r="AA31" s="74" t="str">
        <f t="shared" si="6"/>
        <v>FF</v>
      </c>
      <c r="AB31" s="74" t="str">
        <f t="shared" si="7"/>
        <v>FF</v>
      </c>
      <c r="AC31" s="75" t="str">
        <f t="shared" si="11"/>
        <v>B8</v>
      </c>
      <c r="AE31" s="100" t="str">
        <f t="shared" si="12"/>
        <v>:08F6E0002A0000F466FFFFFFA1</v>
      </c>
      <c r="AG31" s="76" t="str">
        <f t="shared" si="13"/>
        <v xml:space="preserve">    {43, 0, 0, 244, 70, 255, 255, 255},</v>
      </c>
      <c r="AI31" s="76" t="str">
        <f t="shared" si="14"/>
        <v xml:space="preserve">    {char(0x2B), char(0x00), char(0x00), char(0xF4), char(0x46), char(0xFF), char(0xFF), char(0xFF)},\</v>
      </c>
    </row>
    <row r="32" spans="1:35">
      <c r="A32" s="58" t="s">
        <v>62</v>
      </c>
      <c r="B32" s="74"/>
      <c r="C32" s="74"/>
      <c r="D32" s="72" t="s">
        <v>970</v>
      </c>
      <c r="E32" s="12" t="s">
        <v>936</v>
      </c>
      <c r="F32" s="12" t="s">
        <v>971</v>
      </c>
      <c r="G32" s="12" t="s">
        <v>971</v>
      </c>
      <c r="H32" s="12" t="s">
        <v>971</v>
      </c>
      <c r="K32" s="97"/>
      <c r="M32" s="97"/>
      <c r="O32" s="97"/>
      <c r="P32" s="97"/>
      <c r="Q32" s="119">
        <v>30</v>
      </c>
      <c r="R32" s="58" t="str">
        <f t="shared" si="8"/>
        <v>08</v>
      </c>
      <c r="S32" s="74" t="str">
        <f t="shared" si="9"/>
        <v>F6</v>
      </c>
      <c r="T32" s="74" t="str">
        <f t="shared" si="10"/>
        <v>F0</v>
      </c>
      <c r="U32" s="58" t="str">
        <f t="shared" si="0"/>
        <v>2C</v>
      </c>
      <c r="V32" s="74" t="str">
        <f t="shared" si="1"/>
        <v>00</v>
      </c>
      <c r="W32" s="74" t="str">
        <f t="shared" si="2"/>
        <v>00</v>
      </c>
      <c r="X32" s="74" t="str">
        <f t="shared" si="3"/>
        <v>F4</v>
      </c>
      <c r="Y32" s="74" t="str">
        <f t="shared" si="4"/>
        <v>64</v>
      </c>
      <c r="Z32" s="74" t="str">
        <f t="shared" si="5"/>
        <v>FF</v>
      </c>
      <c r="AA32" s="74" t="str">
        <f t="shared" si="6"/>
        <v>FF</v>
      </c>
      <c r="AB32" s="74" t="str">
        <f t="shared" si="7"/>
        <v>FF</v>
      </c>
      <c r="AC32" s="75" t="str">
        <f t="shared" si="11"/>
        <v>91</v>
      </c>
      <c r="AE32" s="100" t="str">
        <f t="shared" si="12"/>
        <v>:08F6E8002B0000F446FFFFFFB8</v>
      </c>
      <c r="AG32" s="76" t="str">
        <f t="shared" si="13"/>
        <v xml:space="preserve">    {44, 0, 0, 244, 100, 255, 255, 255},</v>
      </c>
      <c r="AI32" s="76" t="str">
        <f t="shared" si="14"/>
        <v xml:space="preserve">    {char(0x2C), char(0x00), char(0x00), char(0xF4), char(0x64), char(0xFF), char(0xFF), char(0xFF)},\</v>
      </c>
    </row>
    <row r="33" spans="1:35">
      <c r="A33" s="58" t="s">
        <v>64</v>
      </c>
      <c r="B33" s="74"/>
      <c r="C33" s="74"/>
      <c r="D33" s="72" t="s">
        <v>970</v>
      </c>
      <c r="E33" s="12" t="s">
        <v>1198</v>
      </c>
      <c r="F33" s="12" t="s">
        <v>971</v>
      </c>
      <c r="G33" s="12" t="s">
        <v>971</v>
      </c>
      <c r="H33" s="12" t="s">
        <v>971</v>
      </c>
      <c r="K33" s="97"/>
      <c r="M33" s="97"/>
      <c r="O33" s="97"/>
      <c r="P33" s="97"/>
      <c r="Q33" s="119">
        <v>31</v>
      </c>
      <c r="R33" s="58" t="str">
        <f t="shared" si="8"/>
        <v>08</v>
      </c>
      <c r="S33" s="74" t="str">
        <f t="shared" si="9"/>
        <v>F6</v>
      </c>
      <c r="T33" s="74" t="str">
        <f t="shared" si="10"/>
        <v>F8</v>
      </c>
      <c r="U33" s="58" t="str">
        <f t="shared" si="0"/>
        <v>2D</v>
      </c>
      <c r="V33" s="74" t="str">
        <f t="shared" si="1"/>
        <v>00</v>
      </c>
      <c r="W33" s="74" t="str">
        <f t="shared" si="2"/>
        <v>00</v>
      </c>
      <c r="X33" s="74" t="str">
        <f t="shared" si="3"/>
        <v>F4</v>
      </c>
      <c r="Y33" s="74" t="str">
        <f t="shared" si="4"/>
        <v>62</v>
      </c>
      <c r="Z33" s="74" t="str">
        <f t="shared" si="5"/>
        <v>FF</v>
      </c>
      <c r="AA33" s="74" t="str">
        <f t="shared" si="6"/>
        <v>FF</v>
      </c>
      <c r="AB33" s="74" t="str">
        <f t="shared" si="7"/>
        <v>FF</v>
      </c>
      <c r="AC33" s="75" t="str">
        <f t="shared" si="11"/>
        <v>8A</v>
      </c>
      <c r="AE33" s="100" t="str">
        <f t="shared" si="12"/>
        <v>:08F6F0002C0000F464FFFFFF91</v>
      </c>
      <c r="AG33" s="76" t="str">
        <f t="shared" si="13"/>
        <v xml:space="preserve">    {45, 0, 0, 244, 98, 255, 255, 255},</v>
      </c>
      <c r="AI33" s="76" t="str">
        <f t="shared" si="14"/>
        <v xml:space="preserve">    {char(0x2D), char(0x00), char(0x00), char(0xF4), char(0x62), char(0xFF), char(0xFF), char(0xFF)},\</v>
      </c>
    </row>
    <row r="34" spans="1:35">
      <c r="A34" s="58" t="s">
        <v>66</v>
      </c>
      <c r="B34" s="74"/>
      <c r="C34" s="74"/>
      <c r="D34" s="72" t="s">
        <v>970</v>
      </c>
      <c r="E34" s="12" t="s">
        <v>907</v>
      </c>
      <c r="F34" s="12" t="s">
        <v>971</v>
      </c>
      <c r="G34" s="12" t="s">
        <v>971</v>
      </c>
      <c r="H34" s="12" t="s">
        <v>971</v>
      </c>
      <c r="K34" s="97"/>
      <c r="M34" s="97"/>
      <c r="O34" s="97"/>
      <c r="P34" s="97"/>
      <c r="Q34" s="119">
        <v>32</v>
      </c>
      <c r="R34" s="58" t="str">
        <f t="shared" si="8"/>
        <v>08</v>
      </c>
      <c r="S34" s="74" t="str">
        <f t="shared" si="9"/>
        <v>F7</v>
      </c>
      <c r="T34" s="74" t="str">
        <f t="shared" si="10"/>
        <v>00</v>
      </c>
      <c r="U34" s="58" t="str">
        <f t="shared" si="0"/>
        <v>2E</v>
      </c>
      <c r="V34" s="74" t="str">
        <f t="shared" si="1"/>
        <v>00</v>
      </c>
      <c r="W34" s="74" t="str">
        <f t="shared" si="2"/>
        <v>00</v>
      </c>
      <c r="X34" s="74" t="str">
        <f t="shared" si="3"/>
        <v>F4</v>
      </c>
      <c r="Y34" s="74" t="str">
        <f t="shared" si="4"/>
        <v>25</v>
      </c>
      <c r="Z34" s="74" t="str">
        <f t="shared" si="5"/>
        <v>FF</v>
      </c>
      <c r="AA34" s="74" t="str">
        <f t="shared" si="6"/>
        <v>FF</v>
      </c>
      <c r="AB34" s="74" t="str">
        <f t="shared" si="7"/>
        <v>FF</v>
      </c>
      <c r="AC34" s="75" t="str">
        <f t="shared" si="11"/>
        <v>BD</v>
      </c>
      <c r="AE34" s="100" t="str">
        <f t="shared" si="12"/>
        <v>:08F6F8002D0000F462FFFFFF8A</v>
      </c>
      <c r="AG34" s="76" t="str">
        <f t="shared" si="13"/>
        <v xml:space="preserve">    {46, 0, 0, 244, 37, 255, 255, 255},</v>
      </c>
      <c r="AI34" s="76" t="str">
        <f t="shared" si="14"/>
        <v xml:space="preserve">    {char(0x2E), char(0x00), char(0x00), char(0xF4), char(0x25), char(0xFF), char(0xFF), char(0xFF)},\</v>
      </c>
    </row>
    <row r="35" spans="1:35">
      <c r="A35" s="58" t="s">
        <v>68</v>
      </c>
      <c r="B35" s="74"/>
      <c r="C35" s="74"/>
      <c r="D35" s="72" t="s">
        <v>970</v>
      </c>
      <c r="E35" s="12" t="s">
        <v>897</v>
      </c>
      <c r="F35" s="12" t="s">
        <v>971</v>
      </c>
      <c r="G35" s="12" t="s">
        <v>971</v>
      </c>
      <c r="H35" s="12" t="s">
        <v>971</v>
      </c>
      <c r="K35" s="97"/>
      <c r="M35" s="97"/>
      <c r="O35" s="97"/>
      <c r="P35" s="97"/>
      <c r="Q35" s="119">
        <v>33</v>
      </c>
      <c r="R35" s="58" t="str">
        <f t="shared" si="8"/>
        <v>08</v>
      </c>
      <c r="S35" s="74" t="str">
        <f t="shared" si="9"/>
        <v>F7</v>
      </c>
      <c r="T35" s="74" t="str">
        <f t="shared" si="10"/>
        <v>08</v>
      </c>
      <c r="U35" s="58" t="str">
        <f t="shared" si="0"/>
        <v>31</v>
      </c>
      <c r="V35" s="74" t="str">
        <f t="shared" si="1"/>
        <v>00</v>
      </c>
      <c r="W35" s="74" t="str">
        <f t="shared" si="2"/>
        <v>00</v>
      </c>
      <c r="X35" s="74" t="str">
        <f t="shared" si="3"/>
        <v>F4</v>
      </c>
      <c r="Y35" s="74" t="str">
        <f t="shared" si="4"/>
        <v>56</v>
      </c>
      <c r="Z35" s="74" t="str">
        <f t="shared" si="5"/>
        <v>FF</v>
      </c>
      <c r="AA35" s="74" t="str">
        <f t="shared" si="6"/>
        <v>FF</v>
      </c>
      <c r="AB35" s="74" t="str">
        <f t="shared" si="7"/>
        <v>FF</v>
      </c>
      <c r="AC35" s="75" t="str">
        <f t="shared" si="11"/>
        <v>81</v>
      </c>
      <c r="AE35" s="100" t="str">
        <f t="shared" si="12"/>
        <v>:08F700002E0000F425FFFFFFBD</v>
      </c>
      <c r="AG35" s="76" t="str">
        <f t="shared" si="13"/>
        <v xml:space="preserve">    {49, 0, 0, 244, 86, 255, 255, 255},</v>
      </c>
      <c r="AI35" s="76" t="str">
        <f t="shared" si="14"/>
        <v xml:space="preserve">    {char(0x31), char(0x00), char(0x00), char(0xF4), char(0x56), char(0xFF), char(0xFF), char(0xFF)},\</v>
      </c>
    </row>
    <row r="36" spans="1:35">
      <c r="A36" s="58" t="s">
        <v>70</v>
      </c>
      <c r="B36" s="74"/>
      <c r="C36" s="74"/>
      <c r="D36" s="72" t="s">
        <v>970</v>
      </c>
      <c r="E36" s="12" t="s">
        <v>902</v>
      </c>
      <c r="F36" s="12" t="s">
        <v>971</v>
      </c>
      <c r="G36" s="12" t="s">
        <v>971</v>
      </c>
      <c r="H36" s="12" t="s">
        <v>971</v>
      </c>
      <c r="K36" s="97"/>
      <c r="M36" s="97"/>
      <c r="O36" s="97"/>
      <c r="P36" s="97"/>
      <c r="Q36" s="119">
        <v>34</v>
      </c>
      <c r="R36" s="58" t="str">
        <f t="shared" si="8"/>
        <v>08</v>
      </c>
      <c r="S36" s="74" t="str">
        <f t="shared" si="9"/>
        <v>F7</v>
      </c>
      <c r="T36" s="74" t="str">
        <f t="shared" si="10"/>
        <v>10</v>
      </c>
      <c r="U36" s="58" t="str">
        <f t="shared" si="0"/>
        <v>32</v>
      </c>
      <c r="V36" s="74" t="str">
        <f t="shared" si="1"/>
        <v>00</v>
      </c>
      <c r="W36" s="74" t="str">
        <f t="shared" si="2"/>
        <v>00</v>
      </c>
      <c r="X36" s="74" t="str">
        <f t="shared" si="3"/>
        <v>F4</v>
      </c>
      <c r="Y36" s="74" t="str">
        <f t="shared" si="4"/>
        <v>42</v>
      </c>
      <c r="Z36" s="74" t="str">
        <f t="shared" si="5"/>
        <v>FF</v>
      </c>
      <c r="AA36" s="74" t="str">
        <f t="shared" si="6"/>
        <v>FF</v>
      </c>
      <c r="AB36" s="74" t="str">
        <f t="shared" si="7"/>
        <v>FF</v>
      </c>
      <c r="AC36" s="75" t="str">
        <f t="shared" si="11"/>
        <v>8C</v>
      </c>
      <c r="AE36" s="100" t="str">
        <f t="shared" si="12"/>
        <v>:08F70800310000F456FFFFFF81</v>
      </c>
      <c r="AG36" s="76" t="str">
        <f t="shared" si="13"/>
        <v xml:space="preserve">    {50, 0, 0, 244, 66, 255, 255, 255},</v>
      </c>
      <c r="AI36" s="76" t="str">
        <f t="shared" si="14"/>
        <v xml:space="preserve">    {char(0x32), char(0x00), char(0x00), char(0xF4), char(0x42), char(0xFF), char(0xFF), char(0xFF)},\</v>
      </c>
    </row>
    <row r="37" spans="1:35">
      <c r="A37" s="58" t="s">
        <v>72</v>
      </c>
      <c r="B37" s="74"/>
      <c r="C37" s="74"/>
      <c r="D37" s="72" t="s">
        <v>970</v>
      </c>
      <c r="E37" s="12" t="s">
        <v>869</v>
      </c>
      <c r="F37" s="12" t="s">
        <v>971</v>
      </c>
      <c r="G37" s="12" t="s">
        <v>971</v>
      </c>
      <c r="H37" s="12" t="s">
        <v>971</v>
      </c>
      <c r="K37" s="97"/>
      <c r="M37" s="97"/>
      <c r="O37" s="97"/>
      <c r="P37" s="97"/>
      <c r="Q37" s="119">
        <v>35</v>
      </c>
      <c r="R37" s="58" t="str">
        <f t="shared" si="8"/>
        <v>08</v>
      </c>
      <c r="S37" s="74" t="str">
        <f t="shared" si="9"/>
        <v>F7</v>
      </c>
      <c r="T37" s="74" t="str">
        <f t="shared" si="10"/>
        <v>18</v>
      </c>
      <c r="U37" s="58" t="str">
        <f t="shared" si="0"/>
        <v>33</v>
      </c>
      <c r="V37" s="74" t="str">
        <f t="shared" si="1"/>
        <v>00</v>
      </c>
      <c r="W37" s="74" t="str">
        <f t="shared" si="2"/>
        <v>00</v>
      </c>
      <c r="X37" s="74" t="str">
        <f t="shared" si="3"/>
        <v>F4</v>
      </c>
      <c r="Y37" s="74" t="str">
        <f t="shared" si="4"/>
        <v>50</v>
      </c>
      <c r="Z37" s="74" t="str">
        <f t="shared" si="5"/>
        <v>FF</v>
      </c>
      <c r="AA37" s="74" t="str">
        <f t="shared" si="6"/>
        <v>FF</v>
      </c>
      <c r="AB37" s="74" t="str">
        <f t="shared" si="7"/>
        <v>FF</v>
      </c>
      <c r="AC37" s="75" t="str">
        <f t="shared" si="11"/>
        <v>75</v>
      </c>
      <c r="AE37" s="100" t="str">
        <f t="shared" si="12"/>
        <v>:08F71000320000F442FFFFFF8C</v>
      </c>
      <c r="AG37" s="76" t="str">
        <f t="shared" si="13"/>
        <v xml:space="preserve">    {51, 0, 0, 244, 80, 255, 255, 255},</v>
      </c>
      <c r="AI37" s="76" t="str">
        <f t="shared" si="14"/>
        <v xml:space="preserve">    {char(0x33), char(0x00), char(0x00), char(0xF4), char(0x50), char(0xFF), char(0xFF), char(0xFF)},\</v>
      </c>
    </row>
    <row r="38" spans="1:35">
      <c r="A38" s="58" t="s">
        <v>74</v>
      </c>
      <c r="B38" s="74"/>
      <c r="C38" s="74"/>
      <c r="D38" s="72" t="s">
        <v>970</v>
      </c>
      <c r="E38" s="12" t="s">
        <v>889</v>
      </c>
      <c r="F38" s="12" t="s">
        <v>971</v>
      </c>
      <c r="G38" s="12" t="s">
        <v>971</v>
      </c>
      <c r="H38" s="12" t="s">
        <v>971</v>
      </c>
      <c r="K38" s="97"/>
      <c r="M38" s="97"/>
      <c r="O38" s="97"/>
      <c r="P38" s="97"/>
      <c r="Q38" s="119">
        <v>36</v>
      </c>
      <c r="R38" s="58" t="str">
        <f t="shared" si="8"/>
        <v>08</v>
      </c>
      <c r="S38" s="74" t="str">
        <f t="shared" si="9"/>
        <v>F7</v>
      </c>
      <c r="T38" s="74" t="str">
        <f t="shared" si="10"/>
        <v>20</v>
      </c>
      <c r="U38" s="58" t="str">
        <f t="shared" si="0"/>
        <v>34</v>
      </c>
      <c r="V38" s="74" t="str">
        <f t="shared" si="1"/>
        <v>00</v>
      </c>
      <c r="W38" s="74" t="str">
        <f t="shared" si="2"/>
        <v>00</v>
      </c>
      <c r="X38" s="74" t="str">
        <f t="shared" si="3"/>
        <v>F4</v>
      </c>
      <c r="Y38" s="74" t="str">
        <f t="shared" si="4"/>
        <v>47</v>
      </c>
      <c r="Z38" s="74" t="str">
        <f t="shared" si="5"/>
        <v>FF</v>
      </c>
      <c r="AA38" s="74" t="str">
        <f t="shared" si="6"/>
        <v>FF</v>
      </c>
      <c r="AB38" s="74" t="str">
        <f t="shared" si="7"/>
        <v>FF</v>
      </c>
      <c r="AC38" s="75" t="str">
        <f t="shared" si="11"/>
        <v>75</v>
      </c>
      <c r="AE38" s="100" t="str">
        <f t="shared" si="12"/>
        <v>:08F71800330000F450FFFFFF75</v>
      </c>
      <c r="AG38" s="76" t="str">
        <f t="shared" si="13"/>
        <v xml:space="preserve">    {52, 0, 0, 244, 71, 255, 255, 255},</v>
      </c>
      <c r="AI38" s="76" t="str">
        <f t="shared" si="14"/>
        <v xml:space="preserve">    {char(0x34), char(0x00), char(0x00), char(0xF4), char(0x47), char(0xFF), char(0xFF), char(0xFF)},\</v>
      </c>
    </row>
    <row r="39" spans="1:35">
      <c r="A39" s="58" t="s">
        <v>76</v>
      </c>
      <c r="B39" s="74"/>
      <c r="C39" s="74"/>
      <c r="D39" s="72" t="s">
        <v>970</v>
      </c>
      <c r="E39" s="12" t="s">
        <v>850</v>
      </c>
      <c r="F39" s="12" t="s">
        <v>971</v>
      </c>
      <c r="G39" s="12" t="s">
        <v>971</v>
      </c>
      <c r="H39" s="12" t="s">
        <v>971</v>
      </c>
      <c r="K39" s="97"/>
      <c r="M39" s="97"/>
      <c r="O39" s="97"/>
      <c r="P39" s="97"/>
      <c r="Q39" s="119">
        <v>37</v>
      </c>
      <c r="R39" s="58" t="str">
        <f t="shared" si="8"/>
        <v>08</v>
      </c>
      <c r="S39" s="74" t="str">
        <f t="shared" si="9"/>
        <v>F7</v>
      </c>
      <c r="T39" s="74" t="str">
        <f t="shared" si="10"/>
        <v>28</v>
      </c>
      <c r="U39" s="58" t="str">
        <f t="shared" si="0"/>
        <v>35</v>
      </c>
      <c r="V39" s="74" t="str">
        <f t="shared" si="1"/>
        <v>00</v>
      </c>
      <c r="W39" s="74" t="str">
        <f t="shared" si="2"/>
        <v>00</v>
      </c>
      <c r="X39" s="74" t="str">
        <f t="shared" si="3"/>
        <v>F4</v>
      </c>
      <c r="Y39" s="74" t="str">
        <f t="shared" si="4"/>
        <v>71</v>
      </c>
      <c r="Z39" s="74" t="str">
        <f t="shared" si="5"/>
        <v>FF</v>
      </c>
      <c r="AA39" s="74" t="str">
        <f t="shared" si="6"/>
        <v>FF</v>
      </c>
      <c r="AB39" s="74" t="str">
        <f t="shared" si="7"/>
        <v>FF</v>
      </c>
      <c r="AC39" s="75" t="str">
        <f t="shared" si="11"/>
        <v>42</v>
      </c>
      <c r="AE39" s="100" t="str">
        <f t="shared" si="12"/>
        <v>:08F72000340000F447FFFFFF75</v>
      </c>
      <c r="AG39" s="76" t="str">
        <f t="shared" si="13"/>
        <v xml:space="preserve">    {53, 0, 0, 244, 113, 255, 255, 255},</v>
      </c>
      <c r="AI39" s="76" t="str">
        <f t="shared" si="14"/>
        <v xml:space="preserve">    {char(0x35), char(0x00), char(0x00), char(0xF4), char(0x71), char(0xFF), char(0xFF), char(0xFF)},\</v>
      </c>
    </row>
    <row r="40" spans="1:35">
      <c r="A40" s="58" t="s">
        <v>78</v>
      </c>
      <c r="B40" s="74"/>
      <c r="C40" s="74"/>
      <c r="D40" s="72" t="s">
        <v>972</v>
      </c>
      <c r="E40" s="12" t="s">
        <v>871</v>
      </c>
      <c r="F40" s="12" t="s">
        <v>971</v>
      </c>
      <c r="G40" s="12" t="s">
        <v>1254</v>
      </c>
      <c r="H40" s="12" t="s">
        <v>1284</v>
      </c>
      <c r="K40" s="97"/>
      <c r="M40" s="97"/>
      <c r="O40" s="97"/>
      <c r="P40" s="97"/>
      <c r="Q40" s="119">
        <v>38</v>
      </c>
      <c r="R40" s="58" t="str">
        <f t="shared" si="8"/>
        <v>08</v>
      </c>
      <c r="S40" s="74" t="str">
        <f t="shared" si="9"/>
        <v>F7</v>
      </c>
      <c r="T40" s="74" t="str">
        <f t="shared" si="10"/>
        <v>30</v>
      </c>
      <c r="U40" s="58" t="str">
        <f t="shared" si="0"/>
        <v>36</v>
      </c>
      <c r="V40" s="74" t="str">
        <f t="shared" si="1"/>
        <v>00</v>
      </c>
      <c r="W40" s="74" t="str">
        <f t="shared" si="2"/>
        <v>00</v>
      </c>
      <c r="X40" s="74" t="str">
        <f t="shared" si="3"/>
        <v>FE</v>
      </c>
      <c r="Y40" s="74" t="str">
        <f t="shared" si="4"/>
        <v>26</v>
      </c>
      <c r="Z40" s="74" t="str">
        <f t="shared" si="5"/>
        <v>FF</v>
      </c>
      <c r="AA40" s="74" t="str">
        <f t="shared" si="6"/>
        <v>98</v>
      </c>
      <c r="AB40" s="74" t="str">
        <f t="shared" si="7"/>
        <v>76</v>
      </c>
      <c r="AC40" s="75" t="str">
        <f t="shared" si="11"/>
        <v>6A</v>
      </c>
      <c r="AE40" s="100" t="str">
        <f t="shared" si="12"/>
        <v>:08F72800350000F471FFFFFF42</v>
      </c>
      <c r="AG40" s="76" t="str">
        <f t="shared" si="13"/>
        <v xml:space="preserve">    {54, 0, 0, 254, 38, 255, 152, 118},</v>
      </c>
      <c r="AI40" s="76" t="str">
        <f t="shared" si="14"/>
        <v xml:space="preserve">    {char(0x36), char(0x00), char(0x00), char(0xFE), char(0x26), char(0xFF), char(0x98), char(0x76)},\</v>
      </c>
    </row>
    <row r="41" spans="1:35">
      <c r="A41" s="58" t="s">
        <v>80</v>
      </c>
      <c r="B41" s="74"/>
      <c r="C41" s="74"/>
      <c r="D41" s="72" t="s">
        <v>970</v>
      </c>
      <c r="E41" s="12" t="s">
        <v>879</v>
      </c>
      <c r="F41" s="12" t="s">
        <v>971</v>
      </c>
      <c r="G41" s="12" t="s">
        <v>971</v>
      </c>
      <c r="H41" s="12" t="s">
        <v>971</v>
      </c>
      <c r="K41" s="97"/>
      <c r="M41" s="97"/>
      <c r="O41" s="97"/>
      <c r="P41" s="97"/>
      <c r="Q41" s="119">
        <v>39</v>
      </c>
      <c r="R41" s="58" t="str">
        <f t="shared" si="8"/>
        <v>08</v>
      </c>
      <c r="S41" s="74" t="str">
        <f t="shared" si="9"/>
        <v>F7</v>
      </c>
      <c r="T41" s="74" t="str">
        <f t="shared" si="10"/>
        <v>38</v>
      </c>
      <c r="U41" s="58" t="str">
        <f t="shared" si="0"/>
        <v>3A</v>
      </c>
      <c r="V41" s="74" t="str">
        <f t="shared" si="1"/>
        <v>00</v>
      </c>
      <c r="W41" s="74" t="str">
        <f t="shared" si="2"/>
        <v>00</v>
      </c>
      <c r="X41" s="74" t="str">
        <f t="shared" si="3"/>
        <v>F4</v>
      </c>
      <c r="Y41" s="74" t="str">
        <f t="shared" si="4"/>
        <v>55</v>
      </c>
      <c r="Z41" s="74" t="str">
        <f t="shared" si="5"/>
        <v>FF</v>
      </c>
      <c r="AA41" s="74" t="str">
        <f t="shared" si="6"/>
        <v>FF</v>
      </c>
      <c r="AB41" s="74" t="str">
        <f t="shared" si="7"/>
        <v>FF</v>
      </c>
      <c r="AC41" s="75" t="str">
        <f t="shared" si="11"/>
        <v>49</v>
      </c>
      <c r="AE41" s="100" t="str">
        <f t="shared" si="12"/>
        <v>:08F73000360000FE26FF98766A</v>
      </c>
      <c r="AG41" s="76" t="str">
        <f t="shared" si="13"/>
        <v xml:space="preserve">    {58, 0, 0, 244, 85, 255, 255, 255},</v>
      </c>
      <c r="AI41" s="76" t="str">
        <f t="shared" si="14"/>
        <v xml:space="preserve">    {char(0x3A), char(0x00), char(0x00), char(0xF4), char(0x55), char(0xFF), char(0xFF), char(0xFF)},\</v>
      </c>
    </row>
    <row r="42" spans="1:35">
      <c r="A42" s="58" t="s">
        <v>82</v>
      </c>
      <c r="B42" s="74"/>
      <c r="C42" s="74"/>
      <c r="D42" s="72" t="s">
        <v>970</v>
      </c>
      <c r="E42" s="12" t="s">
        <v>904</v>
      </c>
      <c r="F42" s="12" t="s">
        <v>971</v>
      </c>
      <c r="G42" s="12" t="s">
        <v>971</v>
      </c>
      <c r="H42" s="12" t="s">
        <v>971</v>
      </c>
      <c r="K42" s="97"/>
      <c r="M42" s="97"/>
      <c r="O42" s="97"/>
      <c r="P42" s="97"/>
      <c r="Q42" s="119">
        <v>40</v>
      </c>
      <c r="R42" s="58" t="str">
        <f t="shared" si="8"/>
        <v>08</v>
      </c>
      <c r="S42" s="74" t="str">
        <f t="shared" si="9"/>
        <v>F7</v>
      </c>
      <c r="T42" s="74" t="str">
        <f t="shared" si="10"/>
        <v>40</v>
      </c>
      <c r="U42" s="58" t="str">
        <f t="shared" si="0"/>
        <v>3B</v>
      </c>
      <c r="V42" s="74" t="str">
        <f t="shared" si="1"/>
        <v>00</v>
      </c>
      <c r="W42" s="74" t="str">
        <f t="shared" si="2"/>
        <v>00</v>
      </c>
      <c r="X42" s="74" t="str">
        <f t="shared" si="3"/>
        <v>F4</v>
      </c>
      <c r="Y42" s="74" t="str">
        <f t="shared" si="4"/>
        <v>52</v>
      </c>
      <c r="Z42" s="74" t="str">
        <f t="shared" si="5"/>
        <v>FF</v>
      </c>
      <c r="AA42" s="74" t="str">
        <f t="shared" si="6"/>
        <v>FF</v>
      </c>
      <c r="AB42" s="74" t="str">
        <f t="shared" si="7"/>
        <v>FF</v>
      </c>
      <c r="AC42" s="75" t="str">
        <f t="shared" si="11"/>
        <v>43</v>
      </c>
      <c r="AE42" s="100" t="str">
        <f t="shared" si="12"/>
        <v>:08F738003A0000F455FFFFFF49</v>
      </c>
      <c r="AG42" s="76" t="str">
        <f t="shared" si="13"/>
        <v xml:space="preserve">    {59, 0, 0, 244, 82, 255, 255, 255},</v>
      </c>
      <c r="AI42" s="76" t="str">
        <f t="shared" si="14"/>
        <v xml:space="preserve">    {char(0x3B), char(0x00), char(0x00), char(0xF4), char(0x52), char(0xFF), char(0xFF), char(0xFF)},\</v>
      </c>
    </row>
    <row r="43" spans="1:35">
      <c r="A43" s="58" t="s">
        <v>84</v>
      </c>
      <c r="B43" s="74"/>
      <c r="C43" s="74"/>
      <c r="D43" s="72" t="s">
        <v>970</v>
      </c>
      <c r="E43" s="12" t="s">
        <v>854</v>
      </c>
      <c r="F43" s="12" t="s">
        <v>971</v>
      </c>
      <c r="G43" s="12" t="s">
        <v>971</v>
      </c>
      <c r="H43" s="12" t="s">
        <v>971</v>
      </c>
      <c r="K43" s="97"/>
      <c r="M43" s="97"/>
      <c r="O43" s="97"/>
      <c r="P43" s="97"/>
      <c r="Q43" s="119">
        <v>41</v>
      </c>
      <c r="R43" s="58" t="str">
        <f t="shared" si="8"/>
        <v>08</v>
      </c>
      <c r="S43" s="74" t="str">
        <f t="shared" si="9"/>
        <v>F7</v>
      </c>
      <c r="T43" s="74" t="str">
        <f t="shared" si="10"/>
        <v>48</v>
      </c>
      <c r="U43" s="58" t="str">
        <f t="shared" si="0"/>
        <v>3C</v>
      </c>
      <c r="V43" s="74" t="str">
        <f t="shared" si="1"/>
        <v>00</v>
      </c>
      <c r="W43" s="74" t="str">
        <f t="shared" si="2"/>
        <v>00</v>
      </c>
      <c r="X43" s="74" t="str">
        <f t="shared" si="3"/>
        <v>F4</v>
      </c>
      <c r="Y43" s="74" t="str">
        <f t="shared" si="4"/>
        <v>65</v>
      </c>
      <c r="Z43" s="74" t="str">
        <f t="shared" si="5"/>
        <v>FF</v>
      </c>
      <c r="AA43" s="74" t="str">
        <f t="shared" si="6"/>
        <v>FF</v>
      </c>
      <c r="AB43" s="74" t="str">
        <f t="shared" si="7"/>
        <v>FF</v>
      </c>
      <c r="AC43" s="75" t="str">
        <f t="shared" si="11"/>
        <v>27</v>
      </c>
      <c r="AE43" s="100" t="str">
        <f t="shared" si="12"/>
        <v>:08F740003B0000F452FFFFFF43</v>
      </c>
      <c r="AG43" s="76" t="str">
        <f t="shared" si="13"/>
        <v xml:space="preserve">    {60, 0, 0, 244, 101, 255, 255, 255},</v>
      </c>
      <c r="AI43" s="76" t="str">
        <f t="shared" si="14"/>
        <v xml:space="preserve">    {char(0x3C), char(0x00), char(0x00), char(0xF4), char(0x65), char(0xFF), char(0xFF), char(0xFF)},\</v>
      </c>
    </row>
    <row r="44" spans="1:35">
      <c r="A44" s="58" t="s">
        <v>86</v>
      </c>
      <c r="B44" s="74"/>
      <c r="C44" s="74"/>
      <c r="D44" s="72" t="s">
        <v>972</v>
      </c>
      <c r="E44" s="12" t="s">
        <v>893</v>
      </c>
      <c r="F44" s="12" t="s">
        <v>971</v>
      </c>
      <c r="G44" s="12" t="s">
        <v>871</v>
      </c>
      <c r="H44" s="12" t="s">
        <v>971</v>
      </c>
      <c r="K44" s="97"/>
      <c r="M44" s="97"/>
      <c r="O44" s="97"/>
      <c r="P44" s="97"/>
      <c r="Q44" s="119">
        <v>42</v>
      </c>
      <c r="R44" s="58" t="str">
        <f t="shared" si="8"/>
        <v>08</v>
      </c>
      <c r="S44" s="74" t="str">
        <f t="shared" si="9"/>
        <v>F7</v>
      </c>
      <c r="T44" s="74" t="str">
        <f t="shared" si="10"/>
        <v>50</v>
      </c>
      <c r="U44" s="58" t="str">
        <f t="shared" si="0"/>
        <v>3D</v>
      </c>
      <c r="V44" s="74" t="str">
        <f t="shared" si="1"/>
        <v>00</v>
      </c>
      <c r="W44" s="74" t="str">
        <f t="shared" si="2"/>
        <v>00</v>
      </c>
      <c r="X44" s="74" t="str">
        <f t="shared" si="3"/>
        <v>FE</v>
      </c>
      <c r="Y44" s="74" t="str">
        <f t="shared" si="4"/>
        <v>27</v>
      </c>
      <c r="Z44" s="74" t="str">
        <f t="shared" si="5"/>
        <v>FF</v>
      </c>
      <c r="AA44" s="74" t="str">
        <f t="shared" si="6"/>
        <v>26</v>
      </c>
      <c r="AB44" s="74" t="str">
        <f t="shared" si="7"/>
        <v>FF</v>
      </c>
      <c r="AC44" s="75" t="str">
        <f t="shared" si="11"/>
        <v>2B</v>
      </c>
      <c r="AE44" s="100" t="str">
        <f t="shared" si="12"/>
        <v>:08F748003C0000F465FFFFFF27</v>
      </c>
      <c r="AG44" s="76" t="str">
        <f t="shared" si="13"/>
        <v xml:space="preserve">    {61, 0, 0, 254, 39, 255, 38, 255},</v>
      </c>
      <c r="AI44" s="76" t="str">
        <f t="shared" si="14"/>
        <v xml:space="preserve">    {char(0x3D), char(0x00), char(0x00), char(0xFE), char(0x27), char(0xFF), char(0x26), char(0xFF)},\</v>
      </c>
    </row>
    <row r="45" spans="1:35">
      <c r="A45" s="58" t="s">
        <v>88</v>
      </c>
      <c r="B45" s="74"/>
      <c r="C45" s="74"/>
      <c r="D45" s="72" t="s">
        <v>972</v>
      </c>
      <c r="E45" s="12" t="s">
        <v>877</v>
      </c>
      <c r="F45" s="12" t="s">
        <v>971</v>
      </c>
      <c r="G45" s="12" t="s">
        <v>1281</v>
      </c>
      <c r="H45" s="12" t="s">
        <v>971</v>
      </c>
      <c r="K45" s="97"/>
      <c r="M45" s="97"/>
      <c r="O45" s="97"/>
      <c r="P45" s="97"/>
      <c r="Q45" s="119">
        <v>43</v>
      </c>
      <c r="R45" s="58" t="str">
        <f t="shared" si="8"/>
        <v>08</v>
      </c>
      <c r="S45" s="74" t="str">
        <f t="shared" si="9"/>
        <v>F7</v>
      </c>
      <c r="T45" s="74" t="str">
        <f t="shared" si="10"/>
        <v>58</v>
      </c>
      <c r="U45" s="58" t="str">
        <f t="shared" si="0"/>
        <v>3E</v>
      </c>
      <c r="V45" s="74" t="str">
        <f t="shared" si="1"/>
        <v>00</v>
      </c>
      <c r="W45" s="74" t="str">
        <f t="shared" si="2"/>
        <v>00</v>
      </c>
      <c r="X45" s="74" t="str">
        <f t="shared" si="3"/>
        <v>FE</v>
      </c>
      <c r="Y45" s="74" t="str">
        <f t="shared" si="4"/>
        <v>30</v>
      </c>
      <c r="Z45" s="74" t="str">
        <f t="shared" si="5"/>
        <v>FF</v>
      </c>
      <c r="AA45" s="74" t="str">
        <f t="shared" si="6"/>
        <v>32</v>
      </c>
      <c r="AB45" s="74" t="str">
        <f t="shared" si="7"/>
        <v>FF</v>
      </c>
      <c r="AC45" s="75" t="str">
        <f t="shared" si="11"/>
        <v>0D</v>
      </c>
      <c r="AE45" s="100" t="str">
        <f t="shared" si="12"/>
        <v>:08F750003D0000FE27FF26FF2B</v>
      </c>
      <c r="AG45" s="76" t="str">
        <f t="shared" si="13"/>
        <v xml:space="preserve">    {62, 0, 0, 254, 48, 255, 50, 255},</v>
      </c>
      <c r="AI45" s="76" t="str">
        <f t="shared" si="14"/>
        <v xml:space="preserve">    {char(0x3E), char(0x00), char(0x00), char(0xFE), char(0x30), char(0xFF), char(0x32), char(0xFF)},\</v>
      </c>
    </row>
    <row r="46" spans="1:35">
      <c r="A46" s="58" t="s">
        <v>90</v>
      </c>
      <c r="B46" s="74"/>
      <c r="C46" s="74"/>
      <c r="D46" s="72" t="s">
        <v>970</v>
      </c>
      <c r="E46" s="12" t="s">
        <v>895</v>
      </c>
      <c r="F46" s="12" t="s">
        <v>971</v>
      </c>
      <c r="G46" s="12" t="s">
        <v>971</v>
      </c>
      <c r="H46" s="12" t="s">
        <v>971</v>
      </c>
      <c r="K46" s="97"/>
      <c r="M46" s="97"/>
      <c r="O46" s="97"/>
      <c r="P46" s="97"/>
      <c r="Q46" s="119">
        <v>44</v>
      </c>
      <c r="R46" s="58" t="str">
        <f t="shared" si="8"/>
        <v>08</v>
      </c>
      <c r="S46" s="74" t="str">
        <f t="shared" si="9"/>
        <v>F7</v>
      </c>
      <c r="T46" s="74" t="str">
        <f t="shared" si="10"/>
        <v>60</v>
      </c>
      <c r="U46" s="58" t="str">
        <f t="shared" si="0"/>
        <v>41</v>
      </c>
      <c r="V46" s="74" t="str">
        <f t="shared" si="1"/>
        <v>00</v>
      </c>
      <c r="W46" s="74" t="str">
        <f t="shared" si="2"/>
        <v>00</v>
      </c>
      <c r="X46" s="74" t="str">
        <f t="shared" si="3"/>
        <v>F4</v>
      </c>
      <c r="Y46" s="74" t="str">
        <f t="shared" si="4"/>
        <v>34</v>
      </c>
      <c r="Z46" s="74" t="str">
        <f t="shared" si="5"/>
        <v>FF</v>
      </c>
      <c r="AA46" s="74" t="str">
        <f t="shared" si="6"/>
        <v>FF</v>
      </c>
      <c r="AB46" s="74" t="str">
        <f t="shared" si="7"/>
        <v>FF</v>
      </c>
      <c r="AC46" s="75" t="str">
        <f t="shared" si="11"/>
        <v>3B</v>
      </c>
      <c r="AE46" s="100" t="str">
        <f t="shared" si="12"/>
        <v>:08F758003E0000FE30FF32FF0D</v>
      </c>
      <c r="AG46" s="76" t="str">
        <f t="shared" si="13"/>
        <v xml:space="preserve">    {65, 0, 0, 244, 52, 255, 255, 255},</v>
      </c>
      <c r="AI46" s="76" t="str">
        <f t="shared" si="14"/>
        <v xml:space="preserve">    {char(0x41), char(0x00), char(0x00), char(0xF4), char(0x34), char(0xFF), char(0xFF), char(0xFF)},\</v>
      </c>
    </row>
    <row r="47" spans="1:35">
      <c r="A47" s="58" t="s">
        <v>92</v>
      </c>
      <c r="B47" s="74"/>
      <c r="C47" s="74"/>
      <c r="D47" s="72" t="s">
        <v>970</v>
      </c>
      <c r="E47" s="12" t="s">
        <v>883</v>
      </c>
      <c r="F47" s="12" t="s">
        <v>971</v>
      </c>
      <c r="G47" s="12" t="s">
        <v>971</v>
      </c>
      <c r="H47" s="12" t="s">
        <v>971</v>
      </c>
      <c r="K47" s="97"/>
      <c r="M47" s="97"/>
      <c r="O47" s="97"/>
      <c r="P47" s="97"/>
      <c r="Q47" s="119">
        <v>45</v>
      </c>
      <c r="R47" s="58" t="str">
        <f t="shared" si="8"/>
        <v>08</v>
      </c>
      <c r="S47" s="74" t="str">
        <f t="shared" si="9"/>
        <v>F7</v>
      </c>
      <c r="T47" s="74" t="str">
        <f t="shared" si="10"/>
        <v>68</v>
      </c>
      <c r="U47" s="58" t="str">
        <f t="shared" si="0"/>
        <v>42</v>
      </c>
      <c r="V47" s="74" t="str">
        <f t="shared" si="1"/>
        <v>00</v>
      </c>
      <c r="W47" s="74" t="str">
        <f t="shared" si="2"/>
        <v>00</v>
      </c>
      <c r="X47" s="74" t="str">
        <f t="shared" si="3"/>
        <v>F4</v>
      </c>
      <c r="Y47" s="74" t="str">
        <f t="shared" si="4"/>
        <v>53</v>
      </c>
      <c r="Z47" s="74" t="str">
        <f t="shared" si="5"/>
        <v>FF</v>
      </c>
      <c r="AA47" s="74" t="str">
        <f t="shared" si="6"/>
        <v>FF</v>
      </c>
      <c r="AB47" s="74" t="str">
        <f t="shared" si="7"/>
        <v>FF</v>
      </c>
      <c r="AC47" s="75" t="str">
        <f t="shared" si="11"/>
        <v>13</v>
      </c>
      <c r="AE47" s="100" t="str">
        <f t="shared" si="12"/>
        <v>:08F76000410000F434FFFFFF3B</v>
      </c>
      <c r="AG47" s="76" t="str">
        <f t="shared" si="13"/>
        <v xml:space="preserve">    {66, 0, 0, 244, 83, 255, 255, 255},</v>
      </c>
      <c r="AI47" s="76" t="str">
        <f t="shared" si="14"/>
        <v xml:space="preserve">    {char(0x42), char(0x00), char(0x00), char(0xF4), char(0x53), char(0xFF), char(0xFF), char(0xFF)},\</v>
      </c>
    </row>
    <row r="48" spans="1:35">
      <c r="A48" s="58" t="s">
        <v>94</v>
      </c>
      <c r="B48" s="74"/>
      <c r="C48" s="74"/>
      <c r="D48" s="72" t="s">
        <v>970</v>
      </c>
      <c r="E48" s="12" t="s">
        <v>887</v>
      </c>
      <c r="F48" s="12" t="s">
        <v>971</v>
      </c>
      <c r="G48" s="12" t="s">
        <v>971</v>
      </c>
      <c r="H48" s="12" t="s">
        <v>971</v>
      </c>
      <c r="K48" s="97"/>
      <c r="M48" s="97"/>
      <c r="O48" s="97"/>
      <c r="P48" s="97"/>
      <c r="Q48" s="119">
        <v>46</v>
      </c>
      <c r="R48" s="58" t="str">
        <f t="shared" si="8"/>
        <v>08</v>
      </c>
      <c r="S48" s="74" t="str">
        <f t="shared" si="9"/>
        <v>F7</v>
      </c>
      <c r="T48" s="74" t="str">
        <f t="shared" si="10"/>
        <v>70</v>
      </c>
      <c r="U48" s="58" t="str">
        <f t="shared" si="0"/>
        <v>43</v>
      </c>
      <c r="V48" s="74" t="str">
        <f t="shared" si="1"/>
        <v>00</v>
      </c>
      <c r="W48" s="74" t="str">
        <f t="shared" si="2"/>
        <v>00</v>
      </c>
      <c r="X48" s="74" t="str">
        <f t="shared" si="3"/>
        <v>F4</v>
      </c>
      <c r="Y48" s="74" t="str">
        <f t="shared" si="4"/>
        <v>51</v>
      </c>
      <c r="Z48" s="74" t="str">
        <f t="shared" si="5"/>
        <v>FF</v>
      </c>
      <c r="AA48" s="74" t="str">
        <f t="shared" si="6"/>
        <v>FF</v>
      </c>
      <c r="AB48" s="74" t="str">
        <f t="shared" si="7"/>
        <v>FF</v>
      </c>
      <c r="AC48" s="75" t="str">
        <f t="shared" si="11"/>
        <v>0C</v>
      </c>
      <c r="AE48" s="100" t="str">
        <f t="shared" si="12"/>
        <v>:08F76800420000F453FFFFFF13</v>
      </c>
      <c r="AG48" s="76" t="str">
        <f t="shared" si="13"/>
        <v xml:space="preserve">    {67, 0, 0, 244, 81, 255, 255, 255},</v>
      </c>
      <c r="AI48" s="76" t="str">
        <f t="shared" si="14"/>
        <v xml:space="preserve">    {char(0x43), char(0x00), char(0x00), char(0xF4), char(0x51), char(0xFF), char(0xFF), char(0xFF)},\</v>
      </c>
    </row>
    <row r="49" spans="1:35">
      <c r="A49" s="58" t="s">
        <v>96</v>
      </c>
      <c r="B49" s="74"/>
      <c r="C49" s="74"/>
      <c r="D49" s="72" t="s">
        <v>970</v>
      </c>
      <c r="E49" s="12" t="s">
        <v>867</v>
      </c>
      <c r="F49" s="12" t="s">
        <v>971</v>
      </c>
      <c r="G49" s="12" t="s">
        <v>971</v>
      </c>
      <c r="H49" s="12" t="s">
        <v>971</v>
      </c>
      <c r="K49" s="97"/>
      <c r="M49" s="97"/>
      <c r="O49" s="97"/>
      <c r="P49" s="97"/>
      <c r="Q49" s="119">
        <v>47</v>
      </c>
      <c r="R49" s="58" t="str">
        <f t="shared" si="8"/>
        <v>08</v>
      </c>
      <c r="S49" s="74" t="str">
        <f t="shared" si="9"/>
        <v>F7</v>
      </c>
      <c r="T49" s="74" t="str">
        <f t="shared" si="10"/>
        <v>78</v>
      </c>
      <c r="U49" s="58" t="str">
        <f t="shared" si="0"/>
        <v>44</v>
      </c>
      <c r="V49" s="74" t="str">
        <f t="shared" si="1"/>
        <v>00</v>
      </c>
      <c r="W49" s="74" t="str">
        <f t="shared" si="2"/>
        <v>00</v>
      </c>
      <c r="X49" s="74" t="str">
        <f t="shared" si="3"/>
        <v>F4</v>
      </c>
      <c r="Y49" s="74" t="str">
        <f t="shared" si="4"/>
        <v>57</v>
      </c>
      <c r="Z49" s="74" t="str">
        <f t="shared" si="5"/>
        <v>FF</v>
      </c>
      <c r="AA49" s="74" t="str">
        <f t="shared" si="6"/>
        <v>FF</v>
      </c>
      <c r="AB49" s="74" t="str">
        <f t="shared" si="7"/>
        <v>FF</v>
      </c>
      <c r="AC49" s="75" t="str">
        <f t="shared" si="11"/>
        <v>FD</v>
      </c>
      <c r="AE49" s="100" t="str">
        <f t="shared" si="12"/>
        <v>:08F77000430000F451FFFFFF0C</v>
      </c>
      <c r="AG49" s="76" t="str">
        <f t="shared" si="13"/>
        <v xml:space="preserve">    {68, 0, 0, 244, 87, 255, 255, 255},</v>
      </c>
      <c r="AI49" s="76" t="str">
        <f t="shared" si="14"/>
        <v xml:space="preserve">    {char(0x44), char(0x00), char(0x00), char(0xF4), char(0x57), char(0xFF), char(0xFF), char(0xFF)},\</v>
      </c>
    </row>
    <row r="50" spans="1:35">
      <c r="A50" s="58" t="s">
        <v>98</v>
      </c>
      <c r="B50" s="74"/>
      <c r="C50" s="74"/>
      <c r="D50" s="72" t="s">
        <v>972</v>
      </c>
      <c r="E50" s="12" t="s">
        <v>1148</v>
      </c>
      <c r="F50" s="12" t="s">
        <v>971</v>
      </c>
      <c r="G50" s="12" t="s">
        <v>881</v>
      </c>
      <c r="H50" s="12" t="s">
        <v>971</v>
      </c>
      <c r="K50" s="97"/>
      <c r="M50" s="97"/>
      <c r="O50" s="97"/>
      <c r="P50" s="97"/>
      <c r="Q50" s="119">
        <v>48</v>
      </c>
      <c r="R50" s="58" t="str">
        <f t="shared" si="8"/>
        <v>08</v>
      </c>
      <c r="S50" s="74" t="str">
        <f t="shared" si="9"/>
        <v>F7</v>
      </c>
      <c r="T50" s="74" t="str">
        <f t="shared" si="10"/>
        <v>80</v>
      </c>
      <c r="U50" s="58" t="str">
        <f t="shared" si="0"/>
        <v>45</v>
      </c>
      <c r="V50" s="74" t="str">
        <f t="shared" si="1"/>
        <v>00</v>
      </c>
      <c r="W50" s="74" t="str">
        <f t="shared" si="2"/>
        <v>00</v>
      </c>
      <c r="X50" s="74" t="str">
        <f t="shared" si="3"/>
        <v>FE</v>
      </c>
      <c r="Y50" s="74" t="str">
        <f t="shared" si="4"/>
        <v>20</v>
      </c>
      <c r="Z50" s="74" t="str">
        <f t="shared" si="5"/>
        <v>FF</v>
      </c>
      <c r="AA50" s="74" t="str">
        <f t="shared" si="6"/>
        <v>31</v>
      </c>
      <c r="AB50" s="74" t="str">
        <f t="shared" si="7"/>
        <v>FF</v>
      </c>
      <c r="AC50" s="75" t="str">
        <f t="shared" si="11"/>
        <v>EF</v>
      </c>
      <c r="AE50" s="100" t="str">
        <f t="shared" si="12"/>
        <v>:08F77800440000F457FFFFFFFD</v>
      </c>
      <c r="AG50" s="76" t="str">
        <f t="shared" si="13"/>
        <v xml:space="preserve">    {69, 0, 0, 254, 32, 255, 49, 255},</v>
      </c>
      <c r="AI50" s="76" t="str">
        <f t="shared" si="14"/>
        <v xml:space="preserve">    {char(0x45), char(0x00), char(0x00), char(0xFE), char(0x20), char(0xFF), char(0x31), char(0xFF)},\</v>
      </c>
    </row>
    <row r="51" spans="1:35">
      <c r="A51" s="58" t="s">
        <v>100</v>
      </c>
      <c r="B51" s="74"/>
      <c r="C51" s="74"/>
      <c r="D51" s="72" t="s">
        <v>972</v>
      </c>
      <c r="E51" s="12" t="s">
        <v>881</v>
      </c>
      <c r="F51" s="12" t="s">
        <v>971</v>
      </c>
      <c r="G51" s="12" t="s">
        <v>877</v>
      </c>
      <c r="H51" s="12" t="s">
        <v>971</v>
      </c>
      <c r="K51" s="97"/>
      <c r="M51" s="97"/>
      <c r="O51" s="97"/>
      <c r="P51" s="97"/>
      <c r="Q51" s="119">
        <v>49</v>
      </c>
      <c r="R51" s="58" t="str">
        <f t="shared" si="8"/>
        <v>08</v>
      </c>
      <c r="S51" s="74" t="str">
        <f t="shared" si="9"/>
        <v>F7</v>
      </c>
      <c r="T51" s="74" t="str">
        <f t="shared" si="10"/>
        <v>88</v>
      </c>
      <c r="U51" s="58" t="str">
        <f t="shared" si="0"/>
        <v>46</v>
      </c>
      <c r="V51" s="74" t="str">
        <f t="shared" si="1"/>
        <v>00</v>
      </c>
      <c r="W51" s="74" t="str">
        <f t="shared" si="2"/>
        <v>00</v>
      </c>
      <c r="X51" s="74" t="str">
        <f t="shared" si="3"/>
        <v>FE</v>
      </c>
      <c r="Y51" s="74" t="str">
        <f t="shared" si="4"/>
        <v>31</v>
      </c>
      <c r="Z51" s="74" t="str">
        <f t="shared" si="5"/>
        <v>FF</v>
      </c>
      <c r="AA51" s="74" t="str">
        <f t="shared" si="6"/>
        <v>30</v>
      </c>
      <c r="AB51" s="74" t="str">
        <f t="shared" si="7"/>
        <v>FF</v>
      </c>
      <c r="AC51" s="75" t="str">
        <f t="shared" si="11"/>
        <v>D6</v>
      </c>
      <c r="AE51" s="100" t="str">
        <f t="shared" si="12"/>
        <v>:08F78000450000FE20FF31FFEF</v>
      </c>
      <c r="AG51" s="76" t="str">
        <f t="shared" si="13"/>
        <v xml:space="preserve">    {70, 0, 0, 254, 49, 255, 48, 255},</v>
      </c>
      <c r="AI51" s="76" t="str">
        <f t="shared" si="14"/>
        <v xml:space="preserve">    {char(0x46), char(0x00), char(0x00), char(0xFE), char(0x31), char(0xFF), char(0x30), char(0xFF)},\</v>
      </c>
    </row>
    <row r="52" spans="1:35">
      <c r="A52" s="58" t="s">
        <v>102</v>
      </c>
      <c r="B52" s="74"/>
      <c r="C52" s="74"/>
      <c r="D52" s="72" t="s">
        <v>970</v>
      </c>
      <c r="E52" s="12" t="s">
        <v>910</v>
      </c>
      <c r="F52" s="12" t="s">
        <v>971</v>
      </c>
      <c r="G52" s="12" t="s">
        <v>971</v>
      </c>
      <c r="H52" s="12" t="s">
        <v>971</v>
      </c>
      <c r="K52" s="97"/>
      <c r="M52" s="97"/>
      <c r="O52" s="97"/>
      <c r="P52" s="97"/>
      <c r="Q52" s="119">
        <v>50</v>
      </c>
      <c r="R52" s="58" t="str">
        <f t="shared" si="8"/>
        <v>08</v>
      </c>
      <c r="S52" s="74" t="str">
        <f t="shared" si="9"/>
        <v>F7</v>
      </c>
      <c r="T52" s="74" t="str">
        <f t="shared" si="10"/>
        <v>90</v>
      </c>
      <c r="U52" s="58" t="str">
        <f t="shared" si="0"/>
        <v>49</v>
      </c>
      <c r="V52" s="74" t="str">
        <f t="shared" si="1"/>
        <v>00</v>
      </c>
      <c r="W52" s="74" t="str">
        <f t="shared" si="2"/>
        <v>00</v>
      </c>
      <c r="X52" s="74" t="str">
        <f t="shared" si="3"/>
        <v>F4</v>
      </c>
      <c r="Y52" s="74" t="str">
        <f t="shared" si="4"/>
        <v>36</v>
      </c>
      <c r="Z52" s="74" t="str">
        <f t="shared" si="5"/>
        <v>FF</v>
      </c>
      <c r="AA52" s="74" t="str">
        <f t="shared" si="6"/>
        <v>FF</v>
      </c>
      <c r="AB52" s="74" t="str">
        <f t="shared" si="7"/>
        <v>FF</v>
      </c>
      <c r="AC52" s="75" t="str">
        <f t="shared" si="11"/>
        <v>01</v>
      </c>
      <c r="AE52" s="100" t="str">
        <f t="shared" si="12"/>
        <v>:08F78800460000FE31FF30FFD6</v>
      </c>
      <c r="AG52" s="76" t="str">
        <f t="shared" si="13"/>
        <v xml:space="preserve">    {73, 0, 0, 244, 54, 255, 255, 255},</v>
      </c>
      <c r="AI52" s="76" t="str">
        <f t="shared" si="14"/>
        <v xml:space="preserve">    {char(0x49), char(0x00), char(0x00), char(0xF4), char(0x36), char(0xFF), char(0xFF), char(0xFF)},\</v>
      </c>
    </row>
    <row r="53" spans="1:35">
      <c r="A53" s="58" t="s">
        <v>104</v>
      </c>
      <c r="B53" s="74"/>
      <c r="C53" s="74"/>
      <c r="D53" s="72" t="s">
        <v>970</v>
      </c>
      <c r="E53" s="12" t="s">
        <v>1257</v>
      </c>
      <c r="F53" s="12" t="s">
        <v>971</v>
      </c>
      <c r="G53" s="12" t="s">
        <v>971</v>
      </c>
      <c r="H53" s="12" t="s">
        <v>971</v>
      </c>
      <c r="K53" s="97"/>
      <c r="M53" s="97"/>
      <c r="O53" s="97"/>
      <c r="P53" s="97"/>
      <c r="Q53" s="119">
        <v>51</v>
      </c>
      <c r="R53" s="58" t="str">
        <f t="shared" si="8"/>
        <v>08</v>
      </c>
      <c r="S53" s="74" t="str">
        <f t="shared" si="9"/>
        <v>F7</v>
      </c>
      <c r="T53" s="74" t="str">
        <f t="shared" si="10"/>
        <v>98</v>
      </c>
      <c r="U53" s="58" t="str">
        <f t="shared" si="0"/>
        <v>4A</v>
      </c>
      <c r="V53" s="74" t="str">
        <f t="shared" si="1"/>
        <v>00</v>
      </c>
      <c r="W53" s="74" t="str">
        <f t="shared" si="2"/>
        <v>00</v>
      </c>
      <c r="X53" s="74" t="str">
        <f t="shared" si="3"/>
        <v>F4</v>
      </c>
      <c r="Y53" s="74" t="str">
        <f t="shared" si="4"/>
        <v>37</v>
      </c>
      <c r="Z53" s="74" t="str">
        <f t="shared" si="5"/>
        <v>FF</v>
      </c>
      <c r="AA53" s="74" t="str">
        <f t="shared" si="6"/>
        <v>FF</v>
      </c>
      <c r="AB53" s="74" t="str">
        <f t="shared" si="7"/>
        <v>FF</v>
      </c>
      <c r="AC53" s="75" t="str">
        <f t="shared" si="11"/>
        <v>F7</v>
      </c>
      <c r="AE53" s="100" t="str">
        <f t="shared" si="12"/>
        <v>:08F79000490000F436FFFFFF01</v>
      </c>
      <c r="AG53" s="76" t="str">
        <f t="shared" si="13"/>
        <v xml:space="preserve">    {74, 0, 0, 244, 55, 255, 255, 255},</v>
      </c>
      <c r="AI53" s="76" t="str">
        <f t="shared" si="14"/>
        <v xml:space="preserve">    {char(0x4A), char(0x00), char(0x00), char(0xF4), char(0x37), char(0xFF), char(0xFF), char(0xFF)},\</v>
      </c>
    </row>
    <row r="54" spans="1:35">
      <c r="A54" s="58" t="s">
        <v>106</v>
      </c>
      <c r="B54" s="74"/>
      <c r="C54" s="74"/>
      <c r="D54" s="72" t="s">
        <v>970</v>
      </c>
      <c r="E54" s="12" t="s">
        <v>873</v>
      </c>
      <c r="F54" s="12" t="s">
        <v>971</v>
      </c>
      <c r="G54" s="12" t="s">
        <v>971</v>
      </c>
      <c r="H54" s="12" t="s">
        <v>971</v>
      </c>
      <c r="K54" s="97"/>
      <c r="M54" s="97"/>
      <c r="O54" s="97"/>
      <c r="P54" s="97"/>
      <c r="Q54" s="119">
        <v>52</v>
      </c>
      <c r="R54" s="58" t="str">
        <f t="shared" si="8"/>
        <v>08</v>
      </c>
      <c r="S54" s="74" t="str">
        <f t="shared" si="9"/>
        <v>F7</v>
      </c>
      <c r="T54" s="74" t="str">
        <f t="shared" si="10"/>
        <v>A0</v>
      </c>
      <c r="U54" s="58" t="str">
        <f t="shared" si="0"/>
        <v>4B</v>
      </c>
      <c r="V54" s="74" t="str">
        <f t="shared" si="1"/>
        <v>00</v>
      </c>
      <c r="W54" s="74" t="str">
        <f t="shared" si="2"/>
        <v>00</v>
      </c>
      <c r="X54" s="74" t="str">
        <f t="shared" si="3"/>
        <v>F4</v>
      </c>
      <c r="Y54" s="74" t="str">
        <f t="shared" si="4"/>
        <v>54</v>
      </c>
      <c r="Z54" s="74" t="str">
        <f t="shared" si="5"/>
        <v>FF</v>
      </c>
      <c r="AA54" s="74" t="str">
        <f t="shared" si="6"/>
        <v>FF</v>
      </c>
      <c r="AB54" s="74" t="str">
        <f t="shared" si="7"/>
        <v>FF</v>
      </c>
      <c r="AC54" s="75" t="str">
        <f t="shared" si="11"/>
        <v>D1</v>
      </c>
      <c r="AE54" s="100" t="str">
        <f t="shared" si="12"/>
        <v>:08F798004A0000F437FFFFFFF7</v>
      </c>
      <c r="AG54" s="76" t="str">
        <f t="shared" si="13"/>
        <v xml:space="preserve">    {75, 0, 0, 244, 84, 255, 255, 255},</v>
      </c>
      <c r="AI54" s="76" t="str">
        <f t="shared" si="14"/>
        <v xml:space="preserve">    {char(0x4B), char(0x00), char(0x00), char(0xF4), char(0x54), char(0xFF), char(0xFF), char(0xFF)},\</v>
      </c>
    </row>
    <row r="55" spans="1:35">
      <c r="A55" s="58" t="s">
        <v>108</v>
      </c>
      <c r="B55" s="74"/>
      <c r="C55" s="74"/>
      <c r="D55" s="72" t="s">
        <v>972</v>
      </c>
      <c r="E55" s="12" t="s">
        <v>885</v>
      </c>
      <c r="F55" s="12" t="s">
        <v>971</v>
      </c>
      <c r="G55" s="12" t="s">
        <v>1254</v>
      </c>
      <c r="H55" s="12" t="s">
        <v>1281</v>
      </c>
      <c r="K55" s="97"/>
      <c r="M55" s="97"/>
      <c r="O55" s="97"/>
      <c r="P55" s="97"/>
      <c r="Q55" s="119">
        <v>53</v>
      </c>
      <c r="R55" s="58" t="str">
        <f t="shared" si="8"/>
        <v>08</v>
      </c>
      <c r="S55" s="74" t="str">
        <f t="shared" si="9"/>
        <v>F7</v>
      </c>
      <c r="T55" s="74" t="str">
        <f t="shared" si="10"/>
        <v>A8</v>
      </c>
      <c r="U55" s="58" t="str">
        <f t="shared" si="0"/>
        <v>4C</v>
      </c>
      <c r="V55" s="74" t="str">
        <f t="shared" si="1"/>
        <v>00</v>
      </c>
      <c r="W55" s="74" t="str">
        <f t="shared" si="2"/>
        <v>00</v>
      </c>
      <c r="X55" s="74" t="str">
        <f t="shared" si="3"/>
        <v>FE</v>
      </c>
      <c r="Y55" s="74" t="str">
        <f t="shared" si="4"/>
        <v>33</v>
      </c>
      <c r="Z55" s="74" t="str">
        <f t="shared" si="5"/>
        <v>FF</v>
      </c>
      <c r="AA55" s="74" t="str">
        <f t="shared" si="6"/>
        <v>98</v>
      </c>
      <c r="AB55" s="74" t="str">
        <f t="shared" si="7"/>
        <v>32</v>
      </c>
      <c r="AC55" s="75" t="str">
        <f t="shared" si="11"/>
        <v>13</v>
      </c>
      <c r="AE55" s="100" t="str">
        <f t="shared" si="12"/>
        <v>:08F7A0004B0000F454FFFFFFD1</v>
      </c>
      <c r="AG55" s="76" t="str">
        <f t="shared" si="13"/>
        <v xml:space="preserve">    {76, 0, 0, 254, 51, 255, 152, 50},</v>
      </c>
      <c r="AI55" s="76" t="str">
        <f t="shared" si="14"/>
        <v xml:space="preserve">    {char(0x4C), char(0x00), char(0x00), char(0xFE), char(0x33), char(0xFF), char(0x98), char(0x32)},\</v>
      </c>
    </row>
    <row r="56" spans="1:35">
      <c r="A56" s="58" t="s">
        <v>109</v>
      </c>
      <c r="B56" s="74"/>
      <c r="C56" s="74"/>
      <c r="D56" s="72" t="s">
        <v>970</v>
      </c>
      <c r="E56" s="12" t="s">
        <v>847</v>
      </c>
      <c r="F56" s="12" t="s">
        <v>971</v>
      </c>
      <c r="G56" s="12" t="s">
        <v>971</v>
      </c>
      <c r="H56" s="12" t="s">
        <v>971</v>
      </c>
      <c r="K56" s="97"/>
      <c r="M56" s="97"/>
      <c r="O56" s="97"/>
      <c r="P56" s="97"/>
      <c r="Q56" s="119">
        <v>54</v>
      </c>
      <c r="R56" s="58" t="str">
        <f t="shared" si="8"/>
        <v>08</v>
      </c>
      <c r="S56" s="74" t="str">
        <f t="shared" si="9"/>
        <v>F7</v>
      </c>
      <c r="T56" s="74" t="str">
        <f t="shared" si="10"/>
        <v>B0</v>
      </c>
      <c r="U56" s="58" t="str">
        <f t="shared" si="0"/>
        <v>4D</v>
      </c>
      <c r="V56" s="74" t="str">
        <f t="shared" si="1"/>
        <v>00</v>
      </c>
      <c r="W56" s="74" t="str">
        <f t="shared" si="2"/>
        <v>00</v>
      </c>
      <c r="X56" s="74" t="str">
        <f t="shared" si="3"/>
        <v>F4</v>
      </c>
      <c r="Y56" s="74" t="str">
        <f t="shared" si="4"/>
        <v>60</v>
      </c>
      <c r="Z56" s="74" t="str">
        <f t="shared" si="5"/>
        <v>FF</v>
      </c>
      <c r="AA56" s="74" t="str">
        <f t="shared" si="6"/>
        <v>FF</v>
      </c>
      <c r="AB56" s="74" t="str">
        <f t="shared" si="7"/>
        <v>FF</v>
      </c>
      <c r="AC56" s="75" t="str">
        <f t="shared" si="11"/>
        <v>B3</v>
      </c>
      <c r="AE56" s="100" t="str">
        <f t="shared" si="12"/>
        <v>:08F7A8004C0000FE33FF983213</v>
      </c>
      <c r="AG56" s="76" t="str">
        <f t="shared" si="13"/>
        <v xml:space="preserve">    {77, 0, 0, 244, 96, 255, 255, 255},</v>
      </c>
      <c r="AI56" s="76" t="str">
        <f t="shared" si="14"/>
        <v xml:space="preserve">    {char(0x4D), char(0x00), char(0x00), char(0xF4), char(0x60), char(0xFF), char(0xFF), char(0xFF)},\</v>
      </c>
    </row>
    <row r="57" spans="1:35">
      <c r="A57" s="58" t="s">
        <v>111</v>
      </c>
      <c r="B57" s="74"/>
      <c r="C57" s="74"/>
      <c r="D57" s="72" t="s">
        <v>972</v>
      </c>
      <c r="E57" s="12" t="s">
        <v>1259</v>
      </c>
      <c r="F57" s="12" t="s">
        <v>971</v>
      </c>
      <c r="G57" s="12" t="s">
        <v>1148</v>
      </c>
      <c r="H57" s="12" t="s">
        <v>971</v>
      </c>
      <c r="K57" s="97"/>
      <c r="M57" s="97"/>
      <c r="O57" s="97"/>
      <c r="P57" s="97"/>
      <c r="Q57" s="119">
        <v>55</v>
      </c>
      <c r="R57" s="58" t="str">
        <f t="shared" si="8"/>
        <v>08</v>
      </c>
      <c r="S57" s="74" t="str">
        <f t="shared" si="9"/>
        <v>F7</v>
      </c>
      <c r="T57" s="74" t="str">
        <f t="shared" si="10"/>
        <v>B8</v>
      </c>
      <c r="U57" s="58" t="str">
        <f t="shared" si="0"/>
        <v>4E</v>
      </c>
      <c r="V57" s="74" t="str">
        <f t="shared" si="1"/>
        <v>00</v>
      </c>
      <c r="W57" s="74" t="str">
        <f t="shared" si="2"/>
        <v>00</v>
      </c>
      <c r="X57" s="74" t="str">
        <f t="shared" si="3"/>
        <v>FE</v>
      </c>
      <c r="Y57" s="74" t="str">
        <f t="shared" si="4"/>
        <v>35</v>
      </c>
      <c r="Z57" s="74" t="str">
        <f t="shared" si="5"/>
        <v>FF</v>
      </c>
      <c r="AA57" s="74" t="str">
        <f t="shared" si="6"/>
        <v>20</v>
      </c>
      <c r="AB57" s="74" t="str">
        <f t="shared" si="7"/>
        <v>FF</v>
      </c>
      <c r="AC57" s="75" t="str">
        <f t="shared" si="11"/>
        <v>AA</v>
      </c>
      <c r="AE57" s="100" t="str">
        <f t="shared" si="12"/>
        <v>:08F7B0004D0000F460FFFFFFB3</v>
      </c>
      <c r="AG57" s="76" t="str">
        <f t="shared" si="13"/>
        <v xml:space="preserve">    {78, 0, 0, 254, 53, 255, 32, 255},</v>
      </c>
      <c r="AI57" s="76" t="str">
        <f t="shared" si="14"/>
        <v xml:space="preserve">    {char(0x4E), char(0x00), char(0x00), char(0xFE), char(0x35), char(0xFF), char(0x20), char(0xFF)},\</v>
      </c>
    </row>
    <row r="58" spans="1:35">
      <c r="A58" s="58" t="s">
        <v>112</v>
      </c>
      <c r="B58" s="74"/>
      <c r="C58" s="74"/>
      <c r="D58" s="72" t="s">
        <v>970</v>
      </c>
      <c r="E58" s="12" t="s">
        <v>1253</v>
      </c>
      <c r="F58" s="12" t="s">
        <v>906</v>
      </c>
      <c r="G58" s="12" t="s">
        <v>971</v>
      </c>
      <c r="H58" s="12" t="s">
        <v>971</v>
      </c>
      <c r="K58" s="97"/>
      <c r="M58" s="97"/>
      <c r="O58" s="97"/>
      <c r="P58" s="97"/>
      <c r="Q58" s="119">
        <v>56</v>
      </c>
      <c r="R58" s="58" t="str">
        <f t="shared" si="8"/>
        <v>08</v>
      </c>
      <c r="S58" s="74" t="str">
        <f t="shared" si="9"/>
        <v>F7</v>
      </c>
      <c r="T58" s="74" t="str">
        <f t="shared" si="10"/>
        <v>C0</v>
      </c>
      <c r="U58" s="58" t="str">
        <f t="shared" si="0"/>
        <v>52</v>
      </c>
      <c r="V58" s="74" t="str">
        <f t="shared" si="1"/>
        <v>00</v>
      </c>
      <c r="W58" s="74" t="str">
        <f t="shared" si="2"/>
        <v>00</v>
      </c>
      <c r="X58" s="74" t="str">
        <f t="shared" si="3"/>
        <v>F4</v>
      </c>
      <c r="Y58" s="74" t="str">
        <f t="shared" si="4"/>
        <v>90</v>
      </c>
      <c r="Z58" s="74" t="str">
        <f t="shared" si="5"/>
        <v>22</v>
      </c>
      <c r="AA58" s="74" t="str">
        <f t="shared" si="6"/>
        <v>FF</v>
      </c>
      <c r="AB58" s="74" t="str">
        <f t="shared" si="7"/>
        <v>FF</v>
      </c>
      <c r="AC58" s="75" t="str">
        <f t="shared" si="11"/>
        <v>4B</v>
      </c>
      <c r="AE58" s="100" t="str">
        <f t="shared" si="12"/>
        <v>:08F7B8004E0000FE35FF20FFAA</v>
      </c>
      <c r="AG58" s="76" t="str">
        <f t="shared" si="13"/>
        <v xml:space="preserve">    {82, 0, 0, 244, 144, 34, 255, 255},</v>
      </c>
      <c r="AI58" s="76" t="str">
        <f t="shared" si="14"/>
        <v xml:space="preserve">    {char(0x52), char(0x00), char(0x00), char(0xF4), char(0x90), char(0x22), char(0xFF), char(0xFF)},\</v>
      </c>
    </row>
    <row r="59" spans="1:35">
      <c r="A59" s="58" t="s">
        <v>113</v>
      </c>
      <c r="B59" s="74"/>
      <c r="C59" s="74"/>
      <c r="D59" s="72" t="s">
        <v>970</v>
      </c>
      <c r="E59" s="12" t="s">
        <v>860</v>
      </c>
      <c r="F59" s="12" t="s">
        <v>971</v>
      </c>
      <c r="G59" s="12" t="s">
        <v>971</v>
      </c>
      <c r="H59" s="12" t="s">
        <v>971</v>
      </c>
      <c r="K59" s="97"/>
      <c r="M59" s="97"/>
      <c r="O59" s="97"/>
      <c r="P59" s="97"/>
      <c r="Q59" s="119">
        <v>57</v>
      </c>
      <c r="R59" s="58" t="str">
        <f t="shared" si="8"/>
        <v>08</v>
      </c>
      <c r="S59" s="74" t="str">
        <f t="shared" si="9"/>
        <v>F7</v>
      </c>
      <c r="T59" s="74" t="str">
        <f t="shared" si="10"/>
        <v>C8</v>
      </c>
      <c r="U59" s="58" t="str">
        <f t="shared" si="0"/>
        <v>54</v>
      </c>
      <c r="V59" s="74" t="str">
        <f t="shared" si="1"/>
        <v>00</v>
      </c>
      <c r="W59" s="74" t="str">
        <f t="shared" si="2"/>
        <v>00</v>
      </c>
      <c r="X59" s="74" t="str">
        <f t="shared" si="3"/>
        <v>F4</v>
      </c>
      <c r="Y59" s="74" t="str">
        <f t="shared" si="4"/>
        <v>73</v>
      </c>
      <c r="Z59" s="74" t="str">
        <f t="shared" si="5"/>
        <v>FF</v>
      </c>
      <c r="AA59" s="74" t="str">
        <f t="shared" si="6"/>
        <v>FF</v>
      </c>
      <c r="AB59" s="74" t="str">
        <f t="shared" si="7"/>
        <v>FF</v>
      </c>
      <c r="AC59" s="75" t="str">
        <f t="shared" si="11"/>
        <v>81</v>
      </c>
      <c r="AE59" s="100" t="str">
        <f t="shared" si="12"/>
        <v>:08F7C000520000F49022FFFF4B</v>
      </c>
      <c r="AG59" s="76" t="str">
        <f t="shared" si="13"/>
        <v xml:space="preserve">    {84, 0, 0, 244, 115, 255, 255, 255},</v>
      </c>
      <c r="AI59" s="76" t="str">
        <f t="shared" si="14"/>
        <v xml:space="preserve">    {char(0x54), char(0x00), char(0x00), char(0xF4), char(0x73), char(0xFF), char(0xFF), char(0xFF)},\</v>
      </c>
    </row>
    <row r="60" spans="1:35">
      <c r="A60" s="58" t="s">
        <v>115</v>
      </c>
      <c r="B60" s="74"/>
      <c r="C60" s="74"/>
      <c r="D60" s="72" t="s">
        <v>972</v>
      </c>
      <c r="E60" s="12" t="s">
        <v>1253</v>
      </c>
      <c r="F60" s="12" t="s">
        <v>1259</v>
      </c>
      <c r="G60" s="12" t="s">
        <v>885</v>
      </c>
      <c r="H60" s="12" t="s">
        <v>971</v>
      </c>
      <c r="K60" s="97"/>
      <c r="M60" s="97"/>
      <c r="O60" s="97"/>
      <c r="P60" s="97"/>
      <c r="Q60" s="119">
        <v>58</v>
      </c>
      <c r="R60" s="58" t="str">
        <f t="shared" si="8"/>
        <v>08</v>
      </c>
      <c r="S60" s="74" t="str">
        <f t="shared" si="9"/>
        <v>F7</v>
      </c>
      <c r="T60" s="74" t="str">
        <f t="shared" si="10"/>
        <v>D0</v>
      </c>
      <c r="U60" s="58" t="str">
        <f t="shared" si="0"/>
        <v>55</v>
      </c>
      <c r="V60" s="74" t="str">
        <f t="shared" si="1"/>
        <v>00</v>
      </c>
      <c r="W60" s="74" t="str">
        <f t="shared" si="2"/>
        <v>00</v>
      </c>
      <c r="X60" s="74" t="str">
        <f t="shared" si="3"/>
        <v>FE</v>
      </c>
      <c r="Y60" s="74" t="str">
        <f t="shared" si="4"/>
        <v>90</v>
      </c>
      <c r="Z60" s="74" t="str">
        <f t="shared" si="5"/>
        <v>35</v>
      </c>
      <c r="AA60" s="74" t="str">
        <f t="shared" si="6"/>
        <v>33</v>
      </c>
      <c r="AB60" s="74" t="str">
        <f t="shared" si="7"/>
        <v>FF</v>
      </c>
      <c r="AC60" s="75" t="str">
        <f t="shared" si="11"/>
        <v>E7</v>
      </c>
      <c r="AE60" s="100" t="str">
        <f t="shared" si="12"/>
        <v>:08F7C800540000F473FFFFFF81</v>
      </c>
      <c r="AG60" s="76" t="str">
        <f t="shared" si="13"/>
        <v xml:space="preserve">    {85, 0, 0, 254, 144, 53, 51, 255},</v>
      </c>
      <c r="AI60" s="76" t="str">
        <f t="shared" si="14"/>
        <v xml:space="preserve">    {char(0x55), char(0x00), char(0x00), char(0xFE), char(0x90), char(0x35), char(0x33), char(0xFF)},\</v>
      </c>
    </row>
    <row r="61" spans="1:35">
      <c r="A61" s="58" t="s">
        <v>116</v>
      </c>
      <c r="B61" s="74"/>
      <c r="C61" s="74"/>
      <c r="D61" s="72" t="s">
        <v>970</v>
      </c>
      <c r="E61" s="12" t="s">
        <v>1261</v>
      </c>
      <c r="F61" s="12" t="s">
        <v>971</v>
      </c>
      <c r="G61" s="12" t="s">
        <v>971</v>
      </c>
      <c r="H61" s="12" t="s">
        <v>971</v>
      </c>
      <c r="K61" s="97"/>
      <c r="M61" s="97"/>
      <c r="O61" s="97"/>
      <c r="P61" s="97"/>
      <c r="Q61" s="119">
        <v>59</v>
      </c>
      <c r="R61" s="58" t="str">
        <f t="shared" si="8"/>
        <v>08</v>
      </c>
      <c r="S61" s="74" t="str">
        <f t="shared" si="9"/>
        <v>F7</v>
      </c>
      <c r="T61" s="74" t="str">
        <f t="shared" si="10"/>
        <v>D8</v>
      </c>
      <c r="U61" s="58" t="str">
        <f t="shared" si="0"/>
        <v>58</v>
      </c>
      <c r="V61" s="74" t="str">
        <f t="shared" si="1"/>
        <v>00</v>
      </c>
      <c r="W61" s="74" t="str">
        <f t="shared" si="2"/>
        <v>00</v>
      </c>
      <c r="X61" s="74" t="str">
        <f t="shared" si="3"/>
        <v>F4</v>
      </c>
      <c r="Y61" s="74" t="str">
        <f t="shared" si="4"/>
        <v>A0</v>
      </c>
      <c r="Z61" s="74" t="str">
        <f t="shared" si="5"/>
        <v>FF</v>
      </c>
      <c r="AA61" s="74" t="str">
        <f t="shared" si="6"/>
        <v>FF</v>
      </c>
      <c r="AB61" s="74" t="str">
        <f t="shared" si="7"/>
        <v>FF</v>
      </c>
      <c r="AC61" s="75" t="str">
        <f t="shared" si="11"/>
        <v>40</v>
      </c>
      <c r="AE61" s="100" t="str">
        <f t="shared" si="12"/>
        <v>:08F7D000550000FE903533FFE7</v>
      </c>
      <c r="AG61" s="76" t="str">
        <f t="shared" si="13"/>
        <v xml:space="preserve">    {88, 0, 0, 244, 160, 255, 255, 255},</v>
      </c>
      <c r="AI61" s="76" t="str">
        <f t="shared" si="14"/>
        <v xml:space="preserve">    {char(0x58), char(0x00), char(0x00), char(0xF4), char(0xA0), char(0xFF), char(0xFF), char(0xFF)},\</v>
      </c>
    </row>
    <row r="62" spans="1:35">
      <c r="A62" s="58" t="s">
        <v>118</v>
      </c>
      <c r="B62" s="74"/>
      <c r="C62" s="74"/>
      <c r="D62" s="72" t="s">
        <v>970</v>
      </c>
      <c r="E62" s="12" t="s">
        <v>1253</v>
      </c>
      <c r="F62" s="12" t="s">
        <v>971</v>
      </c>
      <c r="G62" s="12" t="s">
        <v>971</v>
      </c>
      <c r="H62" s="12" t="s">
        <v>971</v>
      </c>
      <c r="K62" s="97"/>
      <c r="M62" s="97"/>
      <c r="O62" s="97"/>
      <c r="P62" s="97"/>
      <c r="Q62" s="119">
        <v>60</v>
      </c>
      <c r="R62" s="58" t="str">
        <f t="shared" si="8"/>
        <v>08</v>
      </c>
      <c r="S62" s="74" t="str">
        <f t="shared" si="9"/>
        <v>F7</v>
      </c>
      <c r="T62" s="74" t="str">
        <f t="shared" si="10"/>
        <v>E0</v>
      </c>
      <c r="U62" s="58" t="str">
        <f t="shared" si="0"/>
        <v>59</v>
      </c>
      <c r="V62" s="74" t="str">
        <f t="shared" si="1"/>
        <v>00</v>
      </c>
      <c r="W62" s="74" t="str">
        <f t="shared" si="2"/>
        <v>00</v>
      </c>
      <c r="X62" s="74" t="str">
        <f t="shared" si="3"/>
        <v>F4</v>
      </c>
      <c r="Y62" s="74" t="str">
        <f t="shared" si="4"/>
        <v>90</v>
      </c>
      <c r="Z62" s="74" t="str">
        <f t="shared" si="5"/>
        <v>FF</v>
      </c>
      <c r="AA62" s="74" t="str">
        <f t="shared" si="6"/>
        <v>FF</v>
      </c>
      <c r="AB62" s="74" t="str">
        <f t="shared" si="7"/>
        <v>FF</v>
      </c>
      <c r="AC62" s="75" t="str">
        <f t="shared" si="11"/>
        <v>47</v>
      </c>
      <c r="AE62" s="100" t="str">
        <f t="shared" si="12"/>
        <v>:08F7D800580000F4A0FFFFFF40</v>
      </c>
      <c r="AG62" s="76" t="str">
        <f t="shared" si="13"/>
        <v xml:space="preserve">    {89, 0, 0, 244, 144, 255, 255, 255},</v>
      </c>
      <c r="AI62" s="76" t="str">
        <f t="shared" si="14"/>
        <v xml:space="preserve">    {char(0x59), char(0x00), char(0x00), char(0xF4), char(0x90), char(0xFF), char(0xFF), char(0xFF)},\</v>
      </c>
    </row>
    <row r="63" spans="1:35">
      <c r="A63" s="58" t="s">
        <v>120</v>
      </c>
      <c r="B63" s="74"/>
      <c r="C63" s="74"/>
      <c r="D63" s="72" t="s">
        <v>970</v>
      </c>
      <c r="E63" s="12" t="s">
        <v>923</v>
      </c>
      <c r="F63" s="12" t="s">
        <v>971</v>
      </c>
      <c r="G63" s="12" t="s">
        <v>971</v>
      </c>
      <c r="H63" s="12" t="s">
        <v>971</v>
      </c>
      <c r="K63" s="97"/>
      <c r="M63" s="97"/>
      <c r="O63" s="97"/>
      <c r="P63" s="97"/>
      <c r="Q63" s="119">
        <v>61</v>
      </c>
      <c r="R63" s="58" t="str">
        <f t="shared" si="8"/>
        <v>08</v>
      </c>
      <c r="S63" s="74" t="str">
        <f t="shared" si="9"/>
        <v>F7</v>
      </c>
      <c r="T63" s="74" t="str">
        <f t="shared" si="10"/>
        <v>E8</v>
      </c>
      <c r="U63" s="58" t="str">
        <f t="shared" si="0"/>
        <v>5A</v>
      </c>
      <c r="V63" s="74" t="str">
        <f t="shared" si="1"/>
        <v>00</v>
      </c>
      <c r="W63" s="74" t="str">
        <f t="shared" si="2"/>
        <v>00</v>
      </c>
      <c r="X63" s="74" t="str">
        <f t="shared" si="3"/>
        <v>F4</v>
      </c>
      <c r="Y63" s="74" t="str">
        <f t="shared" si="4"/>
        <v>12</v>
      </c>
      <c r="Z63" s="74" t="str">
        <f t="shared" si="5"/>
        <v>FF</v>
      </c>
      <c r="AA63" s="74" t="str">
        <f t="shared" si="6"/>
        <v>FF</v>
      </c>
      <c r="AB63" s="74" t="str">
        <f t="shared" si="7"/>
        <v>FF</v>
      </c>
      <c r="AC63" s="75" t="str">
        <f t="shared" si="11"/>
        <v>BC</v>
      </c>
      <c r="AE63" s="100" t="str">
        <f t="shared" si="12"/>
        <v>:08F7E000590000F490FFFFFF47</v>
      </c>
      <c r="AG63" s="76" t="str">
        <f t="shared" si="13"/>
        <v xml:space="preserve">    {90, 0, 0, 244, 18, 255, 255, 255},</v>
      </c>
      <c r="AI63" s="76" t="str">
        <f t="shared" si="14"/>
        <v xml:space="preserve">    {char(0x5A), char(0x00), char(0x00), char(0xF4), char(0x12), char(0xFF), char(0xFF), char(0xFF)},\</v>
      </c>
    </row>
    <row r="64" spans="1:35">
      <c r="A64" s="58" t="s">
        <v>122</v>
      </c>
      <c r="B64" s="74"/>
      <c r="C64" s="74"/>
      <c r="D64" s="72" t="s">
        <v>1084</v>
      </c>
      <c r="E64" s="12" t="s">
        <v>941</v>
      </c>
      <c r="F64" s="12" t="s">
        <v>971</v>
      </c>
      <c r="G64" s="12" t="s">
        <v>971</v>
      </c>
      <c r="H64" s="12" t="s">
        <v>971</v>
      </c>
      <c r="K64" s="97"/>
      <c r="M64" s="97"/>
      <c r="O64" s="97"/>
      <c r="P64" s="97"/>
      <c r="Q64" s="119">
        <v>62</v>
      </c>
      <c r="R64" s="58" t="str">
        <f t="shared" si="8"/>
        <v>08</v>
      </c>
      <c r="S64" s="74" t="str">
        <f t="shared" si="9"/>
        <v>F7</v>
      </c>
      <c r="T64" s="74" t="str">
        <f t="shared" si="10"/>
        <v>F0</v>
      </c>
      <c r="U64" s="58" t="str">
        <f t="shared" si="0"/>
        <v>5B</v>
      </c>
      <c r="V64" s="74" t="str">
        <f t="shared" si="1"/>
        <v>00</v>
      </c>
      <c r="W64" s="74" t="str">
        <f t="shared" si="2"/>
        <v>00</v>
      </c>
      <c r="X64" s="74" t="str">
        <f t="shared" si="3"/>
        <v>F6</v>
      </c>
      <c r="Y64" s="74" t="str">
        <f t="shared" si="4"/>
        <v>75</v>
      </c>
      <c r="Z64" s="74" t="str">
        <f t="shared" si="5"/>
        <v>FF</v>
      </c>
      <c r="AA64" s="74" t="str">
        <f t="shared" si="6"/>
        <v>FF</v>
      </c>
      <c r="AB64" s="74" t="str">
        <f t="shared" si="7"/>
        <v>FF</v>
      </c>
      <c r="AC64" s="75" t="str">
        <f t="shared" si="11"/>
        <v>4E</v>
      </c>
      <c r="AE64" s="100" t="str">
        <f t="shared" si="12"/>
        <v>:08F7E8005A0000F412FFFFFFBC</v>
      </c>
      <c r="AG64" s="76" t="str">
        <f t="shared" si="13"/>
        <v xml:space="preserve">    {91, 0, 0, 246, 117, 255, 255, 255},</v>
      </c>
      <c r="AI64" s="76" t="str">
        <f t="shared" si="14"/>
        <v xml:space="preserve">    {char(0x5B), char(0x00), char(0x00), char(0xF6), char(0x75), char(0xFF), char(0xFF), char(0xFF)},\</v>
      </c>
    </row>
    <row r="65" spans="1:35">
      <c r="A65" s="58" t="s">
        <v>124</v>
      </c>
      <c r="B65" s="74"/>
      <c r="C65" s="74"/>
      <c r="D65" s="72" t="s">
        <v>970</v>
      </c>
      <c r="E65" s="12" t="s">
        <v>858</v>
      </c>
      <c r="F65" s="12" t="s">
        <v>971</v>
      </c>
      <c r="G65" s="12" t="s">
        <v>971</v>
      </c>
      <c r="H65" s="12" t="s">
        <v>971</v>
      </c>
      <c r="K65" s="97"/>
      <c r="M65" s="97"/>
      <c r="O65" s="97"/>
      <c r="P65" s="97"/>
      <c r="Q65" s="119">
        <v>63</v>
      </c>
      <c r="R65" s="58" t="str">
        <f t="shared" si="8"/>
        <v>08</v>
      </c>
      <c r="S65" s="74" t="str">
        <f t="shared" si="9"/>
        <v>F7</v>
      </c>
      <c r="T65" s="74" t="str">
        <f t="shared" si="10"/>
        <v>F8</v>
      </c>
      <c r="U65" s="58" t="str">
        <f t="shared" si="0"/>
        <v>5D</v>
      </c>
      <c r="V65" s="74" t="str">
        <f t="shared" si="1"/>
        <v>00</v>
      </c>
      <c r="W65" s="74" t="str">
        <f t="shared" si="2"/>
        <v>00</v>
      </c>
      <c r="X65" s="74" t="str">
        <f t="shared" si="3"/>
        <v>F4</v>
      </c>
      <c r="Y65" s="74" t="str">
        <f t="shared" si="4"/>
        <v>74</v>
      </c>
      <c r="Z65" s="74" t="str">
        <f t="shared" si="5"/>
        <v>FF</v>
      </c>
      <c r="AA65" s="74" t="str">
        <f t="shared" si="6"/>
        <v>FF</v>
      </c>
      <c r="AB65" s="74" t="str">
        <f t="shared" si="7"/>
        <v>FF</v>
      </c>
      <c r="AC65" s="75" t="str">
        <f t="shared" si="11"/>
        <v>47</v>
      </c>
      <c r="AE65" s="100" t="str">
        <f t="shared" si="12"/>
        <v>:08F7F0005B0000F675FFFFFF4E</v>
      </c>
      <c r="AG65" s="76" t="str">
        <f t="shared" si="13"/>
        <v xml:space="preserve">    {93, 0, 0, 244, 116, 255, 255, 255},</v>
      </c>
      <c r="AI65" s="76" t="str">
        <f t="shared" si="14"/>
        <v xml:space="preserve">    {char(0x5D), char(0x00), char(0x00), char(0xF4), char(0x74), char(0xFF), char(0xFF), char(0xFF)},\</v>
      </c>
    </row>
    <row r="66" spans="1:35">
      <c r="A66" s="58" t="s">
        <v>126</v>
      </c>
      <c r="B66" s="74"/>
      <c r="C66" s="74"/>
      <c r="D66" s="72" t="s">
        <v>970</v>
      </c>
      <c r="E66" s="12" t="s">
        <v>929</v>
      </c>
      <c r="F66" s="12" t="s">
        <v>971</v>
      </c>
      <c r="G66" s="12" t="s">
        <v>971</v>
      </c>
      <c r="H66" s="12" t="s">
        <v>971</v>
      </c>
      <c r="K66" s="97"/>
      <c r="M66" s="97"/>
      <c r="O66" s="97"/>
      <c r="P66" s="97"/>
      <c r="Q66" s="119">
        <v>64</v>
      </c>
      <c r="R66" s="58" t="str">
        <f t="shared" si="8"/>
        <v>08</v>
      </c>
      <c r="S66" s="74" t="str">
        <f t="shared" si="9"/>
        <v>F8</v>
      </c>
      <c r="T66" s="74" t="str">
        <f t="shared" si="10"/>
        <v>00</v>
      </c>
      <c r="U66" s="58" t="str">
        <f t="shared" ref="U66:U129" si="15">IF(A66="","00",RIGHT(A66,2))</f>
        <v>66</v>
      </c>
      <c r="V66" s="74" t="str">
        <f t="shared" ref="V66:V129" si="16">IF(B66="","00",RIGHT(B66,2))</f>
        <v>00</v>
      </c>
      <c r="W66" s="74" t="str">
        <f t="shared" ref="W66:W129" si="17">IF(C66="","00",RIGHT(C66,2))</f>
        <v>00</v>
      </c>
      <c r="X66" s="74" t="str">
        <f t="shared" ref="X66:X129" si="18">IF(LEN(BIN2HEX(RIGHT(D66,LEN(D66)-2)))=1,"0"&amp;(BIN2HEX(RIGHT(D66,LEN(D66)-2))),(BIN2HEX(RIGHT(D66,LEN(D66)-2))))</f>
        <v>F4</v>
      </c>
      <c r="Y66" s="74" t="str">
        <f t="shared" ref="Y66:Y129" si="19">IF(LEN(BIN2HEX(RIGHT(E66,LEN(E66)-2)))=1,"0"&amp;(BIN2HEX(RIGHT(E66,LEN(E66)-2))),(BIN2HEX(RIGHT(E66,LEN(E66)-2))))</f>
        <v>13</v>
      </c>
      <c r="Z66" s="74" t="str">
        <f t="shared" ref="Z66:Z129" si="20">IF(LEN(BIN2HEX(RIGHT(F66,LEN(F66)-2)))=1,"0"&amp;(BIN2HEX(RIGHT(F66,LEN(F66)-2))),(BIN2HEX(RIGHT(F66,LEN(F66)-2))))</f>
        <v>FF</v>
      </c>
      <c r="AA66" s="74" t="str">
        <f t="shared" ref="AA66:AA129" si="21">IF(LEN(BIN2HEX(RIGHT(G66,LEN(G66)-2)))=1,"0"&amp;(BIN2HEX(RIGHT(G66,LEN(G66)-2))),(BIN2HEX(RIGHT(G66,LEN(G66)-2))))</f>
        <v>FF</v>
      </c>
      <c r="AB66" s="74" t="str">
        <f t="shared" ref="AB66:AB129" si="22">IF(LEN(BIN2HEX(RIGHT(H66,LEN(H66)-2)))=1,"0"&amp;(BIN2HEX(RIGHT(H66,LEN(H66)-2))),(BIN2HEX(RIGHT(H66,LEN(H66)-2))))</f>
        <v>FF</v>
      </c>
      <c r="AC66" s="75" t="str">
        <f t="shared" si="11"/>
        <v>96</v>
      </c>
      <c r="AE66" s="100" t="str">
        <f t="shared" si="12"/>
        <v>:08F7F8005D0000F474FFFFFF47</v>
      </c>
      <c r="AG66" s="76" t="str">
        <f t="shared" si="13"/>
        <v xml:space="preserve">    {102, 0, 0, 244, 19, 255, 255, 255},</v>
      </c>
      <c r="AI66" s="76" t="str">
        <f t="shared" si="14"/>
        <v xml:space="preserve">    {char(0x66), char(0x00), char(0x00), char(0xF4), char(0x13), char(0xFF), char(0xFF), char(0xFF)},\</v>
      </c>
    </row>
    <row r="67" spans="1:35">
      <c r="A67" s="58" t="s">
        <v>128</v>
      </c>
      <c r="B67" s="74"/>
      <c r="C67" s="74"/>
      <c r="D67" s="72" t="s">
        <v>970</v>
      </c>
      <c r="E67" s="12" t="s">
        <v>935</v>
      </c>
      <c r="F67" s="12" t="s">
        <v>971</v>
      </c>
      <c r="G67" s="12" t="s">
        <v>971</v>
      </c>
      <c r="H67" s="12" t="s">
        <v>971</v>
      </c>
      <c r="K67" s="97"/>
      <c r="M67" s="97"/>
      <c r="O67" s="97"/>
      <c r="P67" s="97"/>
      <c r="Q67" s="119">
        <v>65</v>
      </c>
      <c r="R67" s="58" t="str">
        <f t="shared" ref="R67:R130" si="23">R66</f>
        <v>08</v>
      </c>
      <c r="S67" s="74" t="str">
        <f t="shared" ref="S67:S130" si="24">LEFT(DEC2HEX(HEX2DEC(RIGHT($P$1,4))+$Q67*HEX2DEC($R67),4),2)</f>
        <v>F8</v>
      </c>
      <c r="T67" s="74" t="str">
        <f t="shared" ref="T67:T130" si="25">RIGHT(DEC2HEX(HEX2DEC(RIGHT($P$1,4))+$Q67*HEX2DEC($R67),4),2)</f>
        <v>08</v>
      </c>
      <c r="U67" s="58" t="str">
        <f t="shared" si="15"/>
        <v>69</v>
      </c>
      <c r="V67" s="74" t="str">
        <f t="shared" si="16"/>
        <v>00</v>
      </c>
      <c r="W67" s="74" t="str">
        <f t="shared" si="17"/>
        <v>00</v>
      </c>
      <c r="X67" s="74" t="str">
        <f t="shared" si="18"/>
        <v>F4</v>
      </c>
      <c r="Y67" s="74" t="str">
        <f t="shared" si="19"/>
        <v>21</v>
      </c>
      <c r="Z67" s="74" t="str">
        <f t="shared" si="20"/>
        <v>FF</v>
      </c>
      <c r="AA67" s="74" t="str">
        <f t="shared" si="21"/>
        <v>FF</v>
      </c>
      <c r="AB67" s="74" t="str">
        <f t="shared" si="22"/>
        <v>FF</v>
      </c>
      <c r="AC67" s="75" t="str">
        <f t="shared" ref="AC67:AC130" si="26">RIGHT(DEC2HEX(256-MOD((HEX2DEC(R67)+HEX2DEC(S67)+HEX2DEC(T67)+HEX2DEC(U67)+HEX2DEC(V67)+HEX2DEC(W67)+HEX2DEC(X67)+HEX2DEC(Y67)+HEX2DEC(Z67)+HEX2DEC(AA67)+HEX2DEC(AB67)),256),3),2)</f>
        <v>7D</v>
      </c>
      <c r="AE67" s="100" t="str">
        <f t="shared" ref="AE67:AE130" si="27">IF((":"&amp;R66&amp;S66&amp;T66&amp;"00"&amp;U66&amp;V66&amp;W66&amp;X66&amp;Y66&amp;Z66&amp;AA66&amp;AB66&amp;AC66)&lt;&gt;":00",(":"&amp;R66&amp;S66&amp;T66&amp;"00"&amp;U66&amp;V66&amp;W66&amp;X66&amp;Y66&amp;Z66&amp;AA66&amp;AB66&amp;AC66),IF(AE66=":00000001FF","",":00000001FF"))</f>
        <v>:08F80000660000F413FFFFFF96</v>
      </c>
      <c r="AG67" s="76" t="str">
        <f t="shared" ref="AG67:AG130" si="28">IFERROR("    {"&amp;HEX2DEC(U67)&amp;", "&amp;HEX2DEC(V67)&amp;", "&amp;HEX2DEC(W67)&amp;", "&amp;HEX2DEC(X67)&amp;", "&amp;HEX2DEC(Y67)&amp;", "&amp;HEX2DEC(Z67)&amp;", "&amp;HEX2DEC(AA67)&amp;", "&amp;HEX2DEC(AB67)&amp;"},","")</f>
        <v xml:space="preserve">    {105, 0, 0, 244, 33, 255, 255, 255},</v>
      </c>
      <c r="AI67" s="76" t="str">
        <f t="shared" ref="AI67:AI130" si="29">IFERROR("    {char(0x"&amp;U67&amp;"), char(0x"&amp;V67&amp;"), char(0x"&amp;W67&amp;"), char(0x"&amp;X67&amp;"), char(0x"&amp;Y67&amp;"), char(0x"&amp;Z67&amp;"), char(0x"&amp;AA67&amp;"), char(0x"&amp;AB67&amp;")},\","")</f>
        <v xml:space="preserve">    {char(0x69), char(0x00), char(0x00), char(0xF4), char(0x21), char(0xFF), char(0xFF), char(0xFF)},\</v>
      </c>
    </row>
    <row r="68" spans="1:35">
      <c r="A68" s="58" t="s">
        <v>130</v>
      </c>
      <c r="B68" s="74"/>
      <c r="C68" s="74"/>
      <c r="D68" s="72" t="s">
        <v>973</v>
      </c>
      <c r="E68" s="12" t="s">
        <v>925</v>
      </c>
      <c r="F68" s="12" t="s">
        <v>971</v>
      </c>
      <c r="G68" s="12" t="s">
        <v>939</v>
      </c>
      <c r="H68" s="12" t="s">
        <v>971</v>
      </c>
      <c r="K68" s="97"/>
      <c r="M68" s="97"/>
      <c r="O68" s="97"/>
      <c r="P68" s="97"/>
      <c r="Q68" s="119">
        <v>66</v>
      </c>
      <c r="R68" s="58" t="str">
        <f t="shared" si="23"/>
        <v>08</v>
      </c>
      <c r="S68" s="74" t="str">
        <f t="shared" si="24"/>
        <v>F8</v>
      </c>
      <c r="T68" s="74" t="str">
        <f t="shared" si="25"/>
        <v>10</v>
      </c>
      <c r="U68" s="58" t="str">
        <f t="shared" si="15"/>
        <v>6B</v>
      </c>
      <c r="V68" s="74" t="str">
        <f t="shared" si="16"/>
        <v>00</v>
      </c>
      <c r="W68" s="74" t="str">
        <f t="shared" si="17"/>
        <v>00</v>
      </c>
      <c r="X68" s="74" t="str">
        <f t="shared" si="18"/>
        <v>FD</v>
      </c>
      <c r="Y68" s="74" t="str">
        <f t="shared" si="19"/>
        <v>24</v>
      </c>
      <c r="Z68" s="74" t="str">
        <f t="shared" si="20"/>
        <v>FF</v>
      </c>
      <c r="AA68" s="74" t="str">
        <f t="shared" si="21"/>
        <v>14</v>
      </c>
      <c r="AB68" s="74" t="str">
        <f t="shared" si="22"/>
        <v>FF</v>
      </c>
      <c r="AC68" s="75" t="str">
        <f t="shared" si="26"/>
        <v>52</v>
      </c>
      <c r="AE68" s="100" t="str">
        <f t="shared" si="27"/>
        <v>:08F80800690000F421FFFFFF7D</v>
      </c>
      <c r="AG68" s="76" t="str">
        <f t="shared" si="28"/>
        <v xml:space="preserve">    {107, 0, 0, 253, 36, 255, 20, 255},</v>
      </c>
      <c r="AI68" s="76" t="str">
        <f t="shared" si="29"/>
        <v xml:space="preserve">    {char(0x6B), char(0x00), char(0x00), char(0xFD), char(0x24), char(0xFF), char(0x14), char(0xFF)},\</v>
      </c>
    </row>
    <row r="69" spans="1:35">
      <c r="A69" s="58" t="s">
        <v>132</v>
      </c>
      <c r="B69" s="74"/>
      <c r="C69" s="74"/>
      <c r="D69" s="72" t="s">
        <v>973</v>
      </c>
      <c r="E69" s="12" t="s">
        <v>893</v>
      </c>
      <c r="F69" s="12" t="s">
        <v>971</v>
      </c>
      <c r="G69" s="12" t="s">
        <v>846</v>
      </c>
      <c r="H69" s="12" t="s">
        <v>971</v>
      </c>
      <c r="K69" s="97"/>
      <c r="M69" s="97"/>
      <c r="O69" s="97"/>
      <c r="P69" s="97"/>
      <c r="Q69" s="119">
        <v>67</v>
      </c>
      <c r="R69" s="58" t="str">
        <f t="shared" si="23"/>
        <v>08</v>
      </c>
      <c r="S69" s="74" t="str">
        <f t="shared" si="24"/>
        <v>F8</v>
      </c>
      <c r="T69" s="74" t="str">
        <f t="shared" si="25"/>
        <v>18</v>
      </c>
      <c r="U69" s="58" t="str">
        <f t="shared" si="15"/>
        <v>6C</v>
      </c>
      <c r="V69" s="74" t="str">
        <f t="shared" si="16"/>
        <v>00</v>
      </c>
      <c r="W69" s="74" t="str">
        <f t="shared" si="17"/>
        <v>00</v>
      </c>
      <c r="X69" s="74" t="str">
        <f t="shared" si="18"/>
        <v>FD</v>
      </c>
      <c r="Y69" s="74" t="str">
        <f t="shared" si="19"/>
        <v>27</v>
      </c>
      <c r="Z69" s="74" t="str">
        <f t="shared" si="20"/>
        <v>FF</v>
      </c>
      <c r="AA69" s="74" t="str">
        <f t="shared" si="21"/>
        <v>00</v>
      </c>
      <c r="AB69" s="74" t="str">
        <f t="shared" si="22"/>
        <v>FF</v>
      </c>
      <c r="AC69" s="75" t="str">
        <f t="shared" si="26"/>
        <v>5A</v>
      </c>
      <c r="AE69" s="100" t="str">
        <f t="shared" si="27"/>
        <v>:08F810006B0000FD24FF14FF52</v>
      </c>
      <c r="AG69" s="76" t="str">
        <f t="shared" si="28"/>
        <v xml:space="preserve">    {108, 0, 0, 253, 39, 255, 0, 255},</v>
      </c>
      <c r="AI69" s="76" t="str">
        <f t="shared" si="29"/>
        <v xml:space="preserve">    {char(0x6C), char(0x00), char(0x00), char(0xFD), char(0x27), char(0xFF), char(0x00), char(0xFF)},\</v>
      </c>
    </row>
    <row r="70" spans="1:35">
      <c r="A70" s="58" t="s">
        <v>320</v>
      </c>
      <c r="B70" s="74"/>
      <c r="C70" s="74"/>
      <c r="D70" s="72" t="s">
        <v>970</v>
      </c>
      <c r="E70" s="12" t="s">
        <v>915</v>
      </c>
      <c r="F70" s="12" t="s">
        <v>971</v>
      </c>
      <c r="G70" s="12" t="s">
        <v>971</v>
      </c>
      <c r="H70" s="12" t="s">
        <v>971</v>
      </c>
      <c r="K70" s="97"/>
      <c r="M70" s="97"/>
      <c r="O70" s="97"/>
      <c r="P70" s="97"/>
      <c r="Q70" s="119">
        <v>68</v>
      </c>
      <c r="R70" s="58" t="str">
        <f t="shared" si="23"/>
        <v>08</v>
      </c>
      <c r="S70" s="74" t="str">
        <f t="shared" si="24"/>
        <v>F8</v>
      </c>
      <c r="T70" s="74" t="str">
        <f t="shared" si="25"/>
        <v>20</v>
      </c>
      <c r="U70" s="58" t="str">
        <f t="shared" si="15"/>
        <v>6D</v>
      </c>
      <c r="V70" s="74" t="str">
        <f t="shared" si="16"/>
        <v>00</v>
      </c>
      <c r="W70" s="74" t="str">
        <f t="shared" si="17"/>
        <v>00</v>
      </c>
      <c r="X70" s="74" t="str">
        <f t="shared" si="18"/>
        <v>F4</v>
      </c>
      <c r="Y70" s="74" t="str">
        <f t="shared" si="19"/>
        <v>23</v>
      </c>
      <c r="Z70" s="74" t="str">
        <f t="shared" si="20"/>
        <v>FF</v>
      </c>
      <c r="AA70" s="74" t="str">
        <f t="shared" si="21"/>
        <v>FF</v>
      </c>
      <c r="AB70" s="74" t="str">
        <f t="shared" si="22"/>
        <v>FF</v>
      </c>
      <c r="AC70" s="75" t="str">
        <f t="shared" si="26"/>
        <v>5F</v>
      </c>
      <c r="AE70" s="100" t="str">
        <f t="shared" si="27"/>
        <v>:08F818006C0000FD27FF00FF5A</v>
      </c>
      <c r="AG70" s="76" t="str">
        <f t="shared" si="28"/>
        <v xml:space="preserve">    {109, 0, 0, 244, 35, 255, 255, 255},</v>
      </c>
      <c r="AI70" s="76" t="str">
        <f t="shared" si="29"/>
        <v xml:space="preserve">    {char(0x6D), char(0x00), char(0x00), char(0xF4), char(0x23), char(0xFF), char(0xFF), char(0xFF)},\</v>
      </c>
    </row>
    <row r="71" spans="1:35">
      <c r="A71" s="58" t="s">
        <v>134</v>
      </c>
      <c r="B71" s="74"/>
      <c r="C71" s="74"/>
      <c r="D71" s="72" t="s">
        <v>973</v>
      </c>
      <c r="E71" s="12" t="s">
        <v>1148</v>
      </c>
      <c r="F71" s="12" t="s">
        <v>971</v>
      </c>
      <c r="G71" s="12" t="s">
        <v>971</v>
      </c>
      <c r="H71" s="12" t="s">
        <v>971</v>
      </c>
      <c r="K71" s="97"/>
      <c r="M71" s="97"/>
      <c r="O71" s="97"/>
      <c r="P71" s="97"/>
      <c r="Q71" s="119">
        <v>69</v>
      </c>
      <c r="R71" s="58" t="str">
        <f t="shared" si="23"/>
        <v>08</v>
      </c>
      <c r="S71" s="74" t="str">
        <f t="shared" si="24"/>
        <v>F8</v>
      </c>
      <c r="T71" s="74" t="str">
        <f t="shared" si="25"/>
        <v>28</v>
      </c>
      <c r="U71" s="58" t="str">
        <f t="shared" si="15"/>
        <v>70</v>
      </c>
      <c r="V71" s="74" t="str">
        <f t="shared" si="16"/>
        <v>00</v>
      </c>
      <c r="W71" s="74" t="str">
        <f t="shared" si="17"/>
        <v>00</v>
      </c>
      <c r="X71" s="74" t="str">
        <f t="shared" si="18"/>
        <v>FD</v>
      </c>
      <c r="Y71" s="74" t="str">
        <f t="shared" si="19"/>
        <v>20</v>
      </c>
      <c r="Z71" s="74" t="str">
        <f t="shared" si="20"/>
        <v>FF</v>
      </c>
      <c r="AA71" s="74" t="str">
        <f t="shared" si="21"/>
        <v>FF</v>
      </c>
      <c r="AB71" s="74" t="str">
        <f t="shared" si="22"/>
        <v>FF</v>
      </c>
      <c r="AC71" s="75" t="str">
        <f t="shared" si="26"/>
        <v>4E</v>
      </c>
      <c r="AE71" s="100" t="str">
        <f t="shared" si="27"/>
        <v>:08F820006D0000F423FFFFFF5F</v>
      </c>
      <c r="AG71" s="76" t="str">
        <f t="shared" si="28"/>
        <v xml:space="preserve">    {112, 0, 0, 253, 32, 255, 255, 255},</v>
      </c>
      <c r="AI71" s="76" t="str">
        <f t="shared" si="29"/>
        <v xml:space="preserve">    {char(0x70), char(0x00), char(0x00), char(0xFD), char(0x20), char(0xFF), char(0xFF), char(0xFF)},\</v>
      </c>
    </row>
    <row r="72" spans="1:35">
      <c r="A72" s="58" t="s">
        <v>136</v>
      </c>
      <c r="B72" s="74"/>
      <c r="C72" s="74"/>
      <c r="D72" s="72" t="s">
        <v>973</v>
      </c>
      <c r="E72" s="12" t="s">
        <v>910</v>
      </c>
      <c r="F72" s="12" t="s">
        <v>971</v>
      </c>
      <c r="G72" s="12" t="s">
        <v>971</v>
      </c>
      <c r="H72" s="12" t="s">
        <v>971</v>
      </c>
      <c r="K72" s="97"/>
      <c r="M72" s="97"/>
      <c r="O72" s="97"/>
      <c r="P72" s="97"/>
      <c r="Q72" s="119">
        <v>70</v>
      </c>
      <c r="R72" s="58" t="str">
        <f t="shared" si="23"/>
        <v>08</v>
      </c>
      <c r="S72" s="74" t="str">
        <f t="shared" si="24"/>
        <v>F8</v>
      </c>
      <c r="T72" s="74" t="str">
        <f t="shared" si="25"/>
        <v>30</v>
      </c>
      <c r="U72" s="58" t="str">
        <f t="shared" si="15"/>
        <v>71</v>
      </c>
      <c r="V72" s="74" t="str">
        <f t="shared" si="16"/>
        <v>00</v>
      </c>
      <c r="W72" s="74" t="str">
        <f t="shared" si="17"/>
        <v>00</v>
      </c>
      <c r="X72" s="74" t="str">
        <f t="shared" si="18"/>
        <v>FD</v>
      </c>
      <c r="Y72" s="74" t="str">
        <f t="shared" si="19"/>
        <v>36</v>
      </c>
      <c r="Z72" s="74" t="str">
        <f t="shared" si="20"/>
        <v>FF</v>
      </c>
      <c r="AA72" s="74" t="str">
        <f t="shared" si="21"/>
        <v>FF</v>
      </c>
      <c r="AB72" s="74" t="str">
        <f t="shared" si="22"/>
        <v>FF</v>
      </c>
      <c r="AC72" s="75" t="str">
        <f t="shared" si="26"/>
        <v>2F</v>
      </c>
      <c r="AE72" s="100" t="str">
        <f t="shared" si="27"/>
        <v>:08F82800700000FD20FFFFFF4E</v>
      </c>
      <c r="AG72" s="76" t="str">
        <f t="shared" si="28"/>
        <v xml:space="preserve">    {113, 0, 0, 253, 54, 255, 255, 255},</v>
      </c>
      <c r="AI72" s="76" t="str">
        <f t="shared" si="29"/>
        <v xml:space="preserve">    {char(0x71), char(0x00), char(0x00), char(0xFD), char(0x36), char(0xFF), char(0xFF), char(0xFF)},\</v>
      </c>
    </row>
    <row r="73" spans="1:35">
      <c r="A73" s="58" t="s">
        <v>137</v>
      </c>
      <c r="B73" s="74"/>
      <c r="C73" s="74"/>
      <c r="D73" s="72" t="s">
        <v>973</v>
      </c>
      <c r="E73" s="12" t="s">
        <v>906</v>
      </c>
      <c r="F73" s="12" t="s">
        <v>971</v>
      </c>
      <c r="G73" s="12" t="s">
        <v>919</v>
      </c>
      <c r="H73" s="12" t="s">
        <v>971</v>
      </c>
      <c r="K73" s="97"/>
      <c r="M73" s="97"/>
      <c r="O73" s="97"/>
      <c r="P73" s="97"/>
      <c r="Q73" s="119">
        <v>71</v>
      </c>
      <c r="R73" s="58" t="str">
        <f t="shared" si="23"/>
        <v>08</v>
      </c>
      <c r="S73" s="74" t="str">
        <f t="shared" si="24"/>
        <v>F8</v>
      </c>
      <c r="T73" s="74" t="str">
        <f t="shared" si="25"/>
        <v>38</v>
      </c>
      <c r="U73" s="58" t="str">
        <f t="shared" si="15"/>
        <v>72</v>
      </c>
      <c r="V73" s="74" t="str">
        <f t="shared" si="16"/>
        <v>00</v>
      </c>
      <c r="W73" s="74" t="str">
        <f t="shared" si="17"/>
        <v>00</v>
      </c>
      <c r="X73" s="74" t="str">
        <f t="shared" si="18"/>
        <v>FD</v>
      </c>
      <c r="Y73" s="74" t="str">
        <f t="shared" si="19"/>
        <v>22</v>
      </c>
      <c r="Z73" s="74" t="str">
        <f t="shared" si="20"/>
        <v>FF</v>
      </c>
      <c r="AA73" s="74" t="str">
        <f t="shared" si="21"/>
        <v>17</v>
      </c>
      <c r="AB73" s="74" t="str">
        <f t="shared" si="22"/>
        <v>FF</v>
      </c>
      <c r="AC73" s="75" t="str">
        <f t="shared" si="26"/>
        <v>22</v>
      </c>
      <c r="AE73" s="100" t="str">
        <f t="shared" si="27"/>
        <v>:08F83000710000FD36FFFFFF2F</v>
      </c>
      <c r="AG73" s="76" t="str">
        <f t="shared" si="28"/>
        <v xml:space="preserve">    {114, 0, 0, 253, 34, 255, 23, 255},</v>
      </c>
      <c r="AI73" s="76" t="str">
        <f t="shared" si="29"/>
        <v xml:space="preserve">    {char(0x72), char(0x00), char(0x00), char(0xFD), char(0x22), char(0xFF), char(0x17), char(0xFF)},\</v>
      </c>
    </row>
    <row r="74" spans="1:35">
      <c r="A74" s="58" t="s">
        <v>139</v>
      </c>
      <c r="B74" s="74"/>
      <c r="C74" s="74"/>
      <c r="D74" s="72" t="s">
        <v>970</v>
      </c>
      <c r="E74" s="12" t="s">
        <v>907</v>
      </c>
      <c r="F74" s="12" t="s">
        <v>971</v>
      </c>
      <c r="G74" s="12" t="s">
        <v>907</v>
      </c>
      <c r="H74" s="12" t="s">
        <v>971</v>
      </c>
      <c r="K74" s="97"/>
      <c r="M74" s="97"/>
      <c r="O74" s="97"/>
      <c r="P74" s="97"/>
      <c r="Q74" s="119">
        <v>72</v>
      </c>
      <c r="R74" s="58" t="str">
        <f t="shared" si="23"/>
        <v>08</v>
      </c>
      <c r="S74" s="74" t="str">
        <f t="shared" si="24"/>
        <v>F8</v>
      </c>
      <c r="T74" s="74" t="str">
        <f t="shared" si="25"/>
        <v>40</v>
      </c>
      <c r="U74" s="58" t="str">
        <f t="shared" si="15"/>
        <v>73</v>
      </c>
      <c r="V74" s="74" t="str">
        <f t="shared" si="16"/>
        <v>00</v>
      </c>
      <c r="W74" s="74" t="str">
        <f t="shared" si="17"/>
        <v>00</v>
      </c>
      <c r="X74" s="74" t="str">
        <f t="shared" si="18"/>
        <v>F4</v>
      </c>
      <c r="Y74" s="74" t="str">
        <f t="shared" si="19"/>
        <v>25</v>
      </c>
      <c r="Z74" s="74" t="str">
        <f t="shared" si="20"/>
        <v>FF</v>
      </c>
      <c r="AA74" s="74" t="str">
        <f t="shared" si="21"/>
        <v>25</v>
      </c>
      <c r="AB74" s="74" t="str">
        <f t="shared" si="22"/>
        <v>FF</v>
      </c>
      <c r="AC74" s="75" t="str">
        <f t="shared" si="26"/>
        <v>11</v>
      </c>
      <c r="AE74" s="100" t="str">
        <f t="shared" si="27"/>
        <v>:08F83800720000FD22FF17FF22</v>
      </c>
      <c r="AG74" s="76" t="str">
        <f t="shared" si="28"/>
        <v xml:space="preserve">    {115, 0, 0, 244, 37, 255, 37, 255},</v>
      </c>
      <c r="AI74" s="76" t="str">
        <f t="shared" si="29"/>
        <v xml:space="preserve">    {char(0x73), char(0x00), char(0x00), char(0xF4), char(0x25), char(0xFF), char(0x25), char(0xFF)},\</v>
      </c>
    </row>
    <row r="75" spans="1:35">
      <c r="A75" s="58" t="s">
        <v>141</v>
      </c>
      <c r="B75" s="74"/>
      <c r="C75" s="74"/>
      <c r="D75" s="72" t="s">
        <v>973</v>
      </c>
      <c r="E75" s="12" t="s">
        <v>871</v>
      </c>
      <c r="F75" s="12" t="s">
        <v>971</v>
      </c>
      <c r="G75" s="12" t="s">
        <v>919</v>
      </c>
      <c r="H75" s="12" t="s">
        <v>971</v>
      </c>
      <c r="K75" s="97"/>
      <c r="M75" s="97"/>
      <c r="O75" s="97"/>
      <c r="P75" s="97"/>
      <c r="Q75" s="119">
        <v>73</v>
      </c>
      <c r="R75" s="58" t="str">
        <f t="shared" si="23"/>
        <v>08</v>
      </c>
      <c r="S75" s="74" t="str">
        <f t="shared" si="24"/>
        <v>F8</v>
      </c>
      <c r="T75" s="74" t="str">
        <f t="shared" si="25"/>
        <v>48</v>
      </c>
      <c r="U75" s="58" t="str">
        <f t="shared" si="15"/>
        <v>74</v>
      </c>
      <c r="V75" s="74" t="str">
        <f t="shared" si="16"/>
        <v>00</v>
      </c>
      <c r="W75" s="74" t="str">
        <f t="shared" si="17"/>
        <v>00</v>
      </c>
      <c r="X75" s="74" t="str">
        <f t="shared" si="18"/>
        <v>FD</v>
      </c>
      <c r="Y75" s="74" t="str">
        <f t="shared" si="19"/>
        <v>26</v>
      </c>
      <c r="Z75" s="74" t="str">
        <f t="shared" si="20"/>
        <v>FF</v>
      </c>
      <c r="AA75" s="74" t="str">
        <f t="shared" si="21"/>
        <v>17</v>
      </c>
      <c r="AB75" s="74" t="str">
        <f t="shared" si="22"/>
        <v>FF</v>
      </c>
      <c r="AC75" s="75" t="str">
        <f t="shared" si="26"/>
        <v>0C</v>
      </c>
      <c r="AE75" s="100" t="str">
        <f t="shared" si="27"/>
        <v>:08F84000730000F425FF25FF11</v>
      </c>
      <c r="AG75" s="76" t="str">
        <f t="shared" si="28"/>
        <v xml:space="preserve">    {116, 0, 0, 253, 38, 255, 23, 255},</v>
      </c>
      <c r="AI75" s="76" t="str">
        <f t="shared" si="29"/>
        <v xml:space="preserve">    {char(0x74), char(0x00), char(0x00), char(0xFD), char(0x26), char(0xFF), char(0x17), char(0xFF)},\</v>
      </c>
    </row>
    <row r="76" spans="1:35">
      <c r="A76" s="58" t="s">
        <v>143</v>
      </c>
      <c r="B76" s="74"/>
      <c r="C76" s="74"/>
      <c r="D76" s="72" t="s">
        <v>973</v>
      </c>
      <c r="E76" s="12" t="s">
        <v>877</v>
      </c>
      <c r="F76" s="12" t="s">
        <v>971</v>
      </c>
      <c r="G76" s="12" t="s">
        <v>927</v>
      </c>
      <c r="H76" s="12" t="s">
        <v>971</v>
      </c>
      <c r="K76" s="97"/>
      <c r="M76" s="97"/>
      <c r="O76" s="97"/>
      <c r="P76" s="97"/>
      <c r="Q76" s="119">
        <v>74</v>
      </c>
      <c r="R76" s="58" t="str">
        <f t="shared" si="23"/>
        <v>08</v>
      </c>
      <c r="S76" s="74" t="str">
        <f t="shared" si="24"/>
        <v>F8</v>
      </c>
      <c r="T76" s="74" t="str">
        <f t="shared" si="25"/>
        <v>50</v>
      </c>
      <c r="U76" s="58" t="str">
        <f t="shared" si="15"/>
        <v>75</v>
      </c>
      <c r="V76" s="74" t="str">
        <f t="shared" si="16"/>
        <v>00</v>
      </c>
      <c r="W76" s="74" t="str">
        <f t="shared" si="17"/>
        <v>00</v>
      </c>
      <c r="X76" s="74" t="str">
        <f t="shared" si="18"/>
        <v>FD</v>
      </c>
      <c r="Y76" s="74" t="str">
        <f t="shared" si="19"/>
        <v>30</v>
      </c>
      <c r="Z76" s="74" t="str">
        <f t="shared" si="20"/>
        <v>FF</v>
      </c>
      <c r="AA76" s="74" t="str">
        <f t="shared" si="21"/>
        <v>15</v>
      </c>
      <c r="AB76" s="74" t="str">
        <f t="shared" si="22"/>
        <v>FF</v>
      </c>
      <c r="AC76" s="75" t="str">
        <f t="shared" si="26"/>
        <v>FB</v>
      </c>
      <c r="AE76" s="100" t="str">
        <f t="shared" si="27"/>
        <v>:08F84800740000FD26FF17FF0C</v>
      </c>
      <c r="AG76" s="76" t="str">
        <f t="shared" si="28"/>
        <v xml:space="preserve">    {117, 0, 0, 253, 48, 255, 21, 255},</v>
      </c>
      <c r="AI76" s="76" t="str">
        <f t="shared" si="29"/>
        <v xml:space="preserve">    {char(0x75), char(0x00), char(0x00), char(0xFD), char(0x30), char(0xFF), char(0x15), char(0xFF)},\</v>
      </c>
    </row>
    <row r="77" spans="1:35">
      <c r="A77" s="58" t="s">
        <v>145</v>
      </c>
      <c r="B77" s="74"/>
      <c r="C77" s="74"/>
      <c r="D77" s="72" t="s">
        <v>970</v>
      </c>
      <c r="E77" s="12" t="s">
        <v>875</v>
      </c>
      <c r="F77" s="12" t="s">
        <v>971</v>
      </c>
      <c r="G77" s="12" t="s">
        <v>971</v>
      </c>
      <c r="H77" s="12" t="s">
        <v>971</v>
      </c>
      <c r="K77" s="97"/>
      <c r="M77" s="97"/>
      <c r="O77" s="97"/>
      <c r="P77" s="97"/>
      <c r="Q77" s="119">
        <v>75</v>
      </c>
      <c r="R77" s="58" t="str">
        <f t="shared" si="23"/>
        <v>08</v>
      </c>
      <c r="S77" s="74" t="str">
        <f t="shared" si="24"/>
        <v>F8</v>
      </c>
      <c r="T77" s="74" t="str">
        <f t="shared" si="25"/>
        <v>58</v>
      </c>
      <c r="U77" s="58" t="str">
        <f t="shared" si="15"/>
        <v>76</v>
      </c>
      <c r="V77" s="74" t="str">
        <f t="shared" si="16"/>
        <v>00</v>
      </c>
      <c r="W77" s="74" t="str">
        <f t="shared" si="17"/>
        <v>00</v>
      </c>
      <c r="X77" s="74" t="str">
        <f t="shared" si="18"/>
        <v>F4</v>
      </c>
      <c r="Y77" s="74" t="str">
        <f t="shared" si="19"/>
        <v>02</v>
      </c>
      <c r="Z77" s="74" t="str">
        <f t="shared" si="20"/>
        <v>FF</v>
      </c>
      <c r="AA77" s="74" t="str">
        <f t="shared" si="21"/>
        <v>FF</v>
      </c>
      <c r="AB77" s="74" t="str">
        <f t="shared" si="22"/>
        <v>FF</v>
      </c>
      <c r="AC77" s="75" t="str">
        <f t="shared" si="26"/>
        <v>3F</v>
      </c>
      <c r="AE77" s="100" t="str">
        <f t="shared" si="27"/>
        <v>:08F85000750000FD30FF15FFFB</v>
      </c>
      <c r="AG77" s="76" t="str">
        <f t="shared" si="28"/>
        <v xml:space="preserve">    {118, 0, 0, 244, 2, 255, 255, 255},</v>
      </c>
      <c r="AI77" s="76" t="str">
        <f t="shared" si="29"/>
        <v xml:space="preserve">    {char(0x76), char(0x00), char(0x00), char(0xF4), char(0x02), char(0xFF), char(0xFF), char(0xFF)},\</v>
      </c>
    </row>
    <row r="78" spans="1:35">
      <c r="A78" s="58" t="s">
        <v>151</v>
      </c>
      <c r="B78" s="74"/>
      <c r="C78" s="74"/>
      <c r="D78" s="72" t="s">
        <v>970</v>
      </c>
      <c r="E78" s="12" t="s">
        <v>1253</v>
      </c>
      <c r="F78" s="12" t="s">
        <v>885</v>
      </c>
      <c r="G78" s="12" t="s">
        <v>971</v>
      </c>
      <c r="H78" s="12" t="s">
        <v>971</v>
      </c>
      <c r="K78" s="97"/>
      <c r="M78" s="97"/>
      <c r="O78" s="97"/>
      <c r="P78" s="97"/>
      <c r="Q78" s="119">
        <v>76</v>
      </c>
      <c r="R78" s="58" t="str">
        <f t="shared" si="23"/>
        <v>08</v>
      </c>
      <c r="S78" s="74" t="str">
        <f t="shared" si="24"/>
        <v>F8</v>
      </c>
      <c r="T78" s="74" t="str">
        <f t="shared" si="25"/>
        <v>60</v>
      </c>
      <c r="U78" s="58" t="str">
        <f t="shared" si="15"/>
        <v>79</v>
      </c>
      <c r="V78" s="74" t="str">
        <f t="shared" si="16"/>
        <v>00</v>
      </c>
      <c r="W78" s="74" t="str">
        <f t="shared" si="17"/>
        <v>00</v>
      </c>
      <c r="X78" s="74" t="str">
        <f t="shared" si="18"/>
        <v>F4</v>
      </c>
      <c r="Y78" s="74" t="str">
        <f t="shared" si="19"/>
        <v>90</v>
      </c>
      <c r="Z78" s="74" t="str">
        <f t="shared" si="20"/>
        <v>33</v>
      </c>
      <c r="AA78" s="74" t="str">
        <f t="shared" si="21"/>
        <v>FF</v>
      </c>
      <c r="AB78" s="74" t="str">
        <f t="shared" si="22"/>
        <v>FF</v>
      </c>
      <c r="AC78" s="75" t="str">
        <f t="shared" si="26"/>
        <v>72</v>
      </c>
      <c r="AE78" s="100" t="str">
        <f t="shared" si="27"/>
        <v>:08F85800760000F402FFFFFF3F</v>
      </c>
      <c r="AG78" s="76" t="str">
        <f t="shared" si="28"/>
        <v xml:space="preserve">    {121, 0, 0, 244, 144, 51, 255, 255},</v>
      </c>
      <c r="AI78" s="76" t="str">
        <f t="shared" si="29"/>
        <v xml:space="preserve">    {char(0x79), char(0x00), char(0x00), char(0xF4), char(0x90), char(0x33), char(0xFF), char(0xFF)},\</v>
      </c>
    </row>
    <row r="79" spans="1:35">
      <c r="A79" s="58" t="s">
        <v>153</v>
      </c>
      <c r="B79" s="74"/>
      <c r="C79" s="74"/>
      <c r="D79" s="72" t="s">
        <v>970</v>
      </c>
      <c r="E79" s="12" t="s">
        <v>915</v>
      </c>
      <c r="F79" s="12" t="s">
        <v>971</v>
      </c>
      <c r="G79" s="12" t="s">
        <v>971</v>
      </c>
      <c r="H79" s="12" t="s">
        <v>971</v>
      </c>
      <c r="K79" s="97"/>
      <c r="M79" s="97"/>
      <c r="O79" s="97"/>
      <c r="P79" s="97"/>
      <c r="Q79" s="119">
        <v>77</v>
      </c>
      <c r="R79" s="58" t="str">
        <f t="shared" si="23"/>
        <v>08</v>
      </c>
      <c r="S79" s="74" t="str">
        <f t="shared" si="24"/>
        <v>F8</v>
      </c>
      <c r="T79" s="74" t="str">
        <f t="shared" si="25"/>
        <v>68</v>
      </c>
      <c r="U79" s="58" t="str">
        <f t="shared" si="15"/>
        <v>7A</v>
      </c>
      <c r="V79" s="74" t="str">
        <f t="shared" si="16"/>
        <v>00</v>
      </c>
      <c r="W79" s="74" t="str">
        <f t="shared" si="17"/>
        <v>00</v>
      </c>
      <c r="X79" s="74" t="str">
        <f t="shared" si="18"/>
        <v>F4</v>
      </c>
      <c r="Y79" s="74" t="str">
        <f t="shared" si="19"/>
        <v>23</v>
      </c>
      <c r="Z79" s="74" t="str">
        <f t="shared" si="20"/>
        <v>FF</v>
      </c>
      <c r="AA79" s="74" t="str">
        <f t="shared" si="21"/>
        <v>FF</v>
      </c>
      <c r="AB79" s="74" t="str">
        <f t="shared" si="22"/>
        <v>FF</v>
      </c>
      <c r="AC79" s="75" t="str">
        <f t="shared" si="26"/>
        <v>0A</v>
      </c>
      <c r="AE79" s="100" t="str">
        <f t="shared" si="27"/>
        <v>:08F86000790000F49033FFFF72</v>
      </c>
      <c r="AG79" s="76" t="str">
        <f t="shared" si="28"/>
        <v xml:space="preserve">    {122, 0, 0, 244, 35, 255, 255, 255},</v>
      </c>
      <c r="AI79" s="76" t="str">
        <f t="shared" si="29"/>
        <v xml:space="preserve">    {char(0x7A), char(0x00), char(0x00), char(0xF4), char(0x23), char(0xFF), char(0xFF), char(0xFF)},\</v>
      </c>
    </row>
    <row r="80" spans="1:35">
      <c r="A80" s="58" t="s">
        <v>155</v>
      </c>
      <c r="B80" s="74"/>
      <c r="C80" s="74"/>
      <c r="D80" s="72" t="s">
        <v>970</v>
      </c>
      <c r="E80" s="12" t="s">
        <v>1259</v>
      </c>
      <c r="F80" s="12" t="s">
        <v>971</v>
      </c>
      <c r="G80" s="12" t="s">
        <v>971</v>
      </c>
      <c r="H80" s="12" t="s">
        <v>971</v>
      </c>
      <c r="K80" s="97"/>
      <c r="M80" s="97"/>
      <c r="O80" s="97"/>
      <c r="P80" s="97"/>
      <c r="Q80" s="119">
        <v>78</v>
      </c>
      <c r="R80" s="58" t="str">
        <f t="shared" si="23"/>
        <v>08</v>
      </c>
      <c r="S80" s="74" t="str">
        <f t="shared" si="24"/>
        <v>F8</v>
      </c>
      <c r="T80" s="74" t="str">
        <f t="shared" si="25"/>
        <v>70</v>
      </c>
      <c r="U80" s="58" t="str">
        <f t="shared" si="15"/>
        <v>7B</v>
      </c>
      <c r="V80" s="74" t="str">
        <f t="shared" si="16"/>
        <v>00</v>
      </c>
      <c r="W80" s="74" t="str">
        <f t="shared" si="17"/>
        <v>00</v>
      </c>
      <c r="X80" s="74" t="str">
        <f t="shared" si="18"/>
        <v>F4</v>
      </c>
      <c r="Y80" s="74" t="str">
        <f t="shared" si="19"/>
        <v>35</v>
      </c>
      <c r="Z80" s="74" t="str">
        <f t="shared" si="20"/>
        <v>FF</v>
      </c>
      <c r="AA80" s="74" t="str">
        <f t="shared" si="21"/>
        <v>FF</v>
      </c>
      <c r="AB80" s="74" t="str">
        <f t="shared" si="22"/>
        <v>FF</v>
      </c>
      <c r="AC80" s="75" t="str">
        <f t="shared" si="26"/>
        <v>EF</v>
      </c>
      <c r="AE80" s="100" t="str">
        <f t="shared" si="27"/>
        <v>:08F868007A0000F423FFFFFF0A</v>
      </c>
      <c r="AG80" s="76" t="str">
        <f t="shared" si="28"/>
        <v xml:space="preserve">    {123, 0, 0, 244, 53, 255, 255, 255},</v>
      </c>
      <c r="AI80" s="76" t="str">
        <f t="shared" si="29"/>
        <v xml:space="preserve">    {char(0x7B), char(0x00), char(0x00), char(0xF4), char(0x35), char(0xFF), char(0xFF), char(0xFF)},\</v>
      </c>
    </row>
    <row r="81" spans="1:35">
      <c r="A81" s="58" t="s">
        <v>157</v>
      </c>
      <c r="B81" s="74"/>
      <c r="C81" s="74"/>
      <c r="D81" s="72" t="s">
        <v>970</v>
      </c>
      <c r="E81" s="12" t="s">
        <v>1253</v>
      </c>
      <c r="F81" s="12" t="s">
        <v>1281</v>
      </c>
      <c r="G81" s="12" t="s">
        <v>971</v>
      </c>
      <c r="H81" s="12" t="s">
        <v>971</v>
      </c>
      <c r="K81" s="97"/>
      <c r="M81" s="97"/>
      <c r="O81" s="97"/>
      <c r="P81" s="97"/>
      <c r="Q81" s="119">
        <v>79</v>
      </c>
      <c r="R81" s="58" t="str">
        <f t="shared" si="23"/>
        <v>08</v>
      </c>
      <c r="S81" s="74" t="str">
        <f t="shared" si="24"/>
        <v>F8</v>
      </c>
      <c r="T81" s="74" t="str">
        <f t="shared" si="25"/>
        <v>78</v>
      </c>
      <c r="U81" s="58" t="str">
        <f t="shared" si="15"/>
        <v>7C</v>
      </c>
      <c r="V81" s="74" t="str">
        <f t="shared" si="16"/>
        <v>00</v>
      </c>
      <c r="W81" s="74" t="str">
        <f t="shared" si="17"/>
        <v>00</v>
      </c>
      <c r="X81" s="74" t="str">
        <f t="shared" si="18"/>
        <v>F4</v>
      </c>
      <c r="Y81" s="74" t="str">
        <f t="shared" si="19"/>
        <v>90</v>
      </c>
      <c r="Z81" s="74" t="str">
        <f t="shared" si="20"/>
        <v>32</v>
      </c>
      <c r="AA81" s="74" t="str">
        <f t="shared" si="21"/>
        <v>FF</v>
      </c>
      <c r="AB81" s="74" t="str">
        <f t="shared" si="22"/>
        <v>FF</v>
      </c>
      <c r="AC81" s="75" t="str">
        <f t="shared" si="26"/>
        <v>58</v>
      </c>
      <c r="AE81" s="100" t="str">
        <f t="shared" si="27"/>
        <v>:08F870007B0000F435FFFFFFEF</v>
      </c>
      <c r="AG81" s="76" t="str">
        <f t="shared" si="28"/>
        <v xml:space="preserve">    {124, 0, 0, 244, 144, 50, 255, 255},</v>
      </c>
      <c r="AI81" s="76" t="str">
        <f t="shared" si="29"/>
        <v xml:space="preserve">    {char(0x7C), char(0x00), char(0x00), char(0xF4), char(0x90), char(0x32), char(0xFF), char(0xFF)},\</v>
      </c>
    </row>
    <row r="82" spans="1:35">
      <c r="A82" s="58" t="s">
        <v>159</v>
      </c>
      <c r="B82" s="74"/>
      <c r="C82" s="74"/>
      <c r="D82" s="72" t="s">
        <v>970</v>
      </c>
      <c r="E82" s="12" t="s">
        <v>881</v>
      </c>
      <c r="F82" s="12" t="s">
        <v>971</v>
      </c>
      <c r="G82" s="12" t="s">
        <v>971</v>
      </c>
      <c r="H82" s="12" t="s">
        <v>971</v>
      </c>
      <c r="K82" s="97"/>
      <c r="M82" s="97"/>
      <c r="O82" s="97"/>
      <c r="P82" s="97"/>
      <c r="Q82" s="119">
        <v>80</v>
      </c>
      <c r="R82" s="58" t="str">
        <f t="shared" si="23"/>
        <v>08</v>
      </c>
      <c r="S82" s="74" t="str">
        <f t="shared" si="24"/>
        <v>F8</v>
      </c>
      <c r="T82" s="74" t="str">
        <f t="shared" si="25"/>
        <v>80</v>
      </c>
      <c r="U82" s="58" t="str">
        <f t="shared" si="15"/>
        <v>7D</v>
      </c>
      <c r="V82" s="74" t="str">
        <f t="shared" si="16"/>
        <v>00</v>
      </c>
      <c r="W82" s="74" t="str">
        <f t="shared" si="17"/>
        <v>00</v>
      </c>
      <c r="X82" s="74" t="str">
        <f t="shared" si="18"/>
        <v>F4</v>
      </c>
      <c r="Y82" s="74" t="str">
        <f t="shared" si="19"/>
        <v>31</v>
      </c>
      <c r="Z82" s="74" t="str">
        <f t="shared" si="20"/>
        <v>FF</v>
      </c>
      <c r="AA82" s="74" t="str">
        <f t="shared" si="21"/>
        <v>FF</v>
      </c>
      <c r="AB82" s="74" t="str">
        <f t="shared" si="22"/>
        <v>FF</v>
      </c>
      <c r="AC82" s="75" t="str">
        <f t="shared" si="26"/>
        <v>E1</v>
      </c>
      <c r="AE82" s="100" t="str">
        <f t="shared" si="27"/>
        <v>:08F878007C0000F49032FFFF58</v>
      </c>
      <c r="AG82" s="76" t="str">
        <f t="shared" si="28"/>
        <v xml:space="preserve">    {125, 0, 0, 244, 49, 255, 255, 255},</v>
      </c>
      <c r="AI82" s="76" t="str">
        <f t="shared" si="29"/>
        <v xml:space="preserve">    {char(0x7D), char(0x00), char(0x00), char(0xF4), char(0x31), char(0xFF), char(0xFF), char(0xFF)},\</v>
      </c>
    </row>
    <row r="83" spans="1:35">
      <c r="A83" s="58" t="s">
        <v>1197</v>
      </c>
      <c r="B83" s="74" t="s">
        <v>29</v>
      </c>
      <c r="C83" s="74"/>
      <c r="D83" s="72" t="s">
        <v>970</v>
      </c>
      <c r="E83" s="12" t="s">
        <v>1255</v>
      </c>
      <c r="F83" s="12" t="s">
        <v>971</v>
      </c>
      <c r="G83" s="12" t="s">
        <v>971</v>
      </c>
      <c r="H83" s="12" t="s">
        <v>971</v>
      </c>
      <c r="K83" s="97"/>
      <c r="M83" s="97"/>
      <c r="O83" s="97"/>
      <c r="P83" s="97"/>
      <c r="Q83" s="119">
        <v>81</v>
      </c>
      <c r="R83" s="58" t="str">
        <f t="shared" si="23"/>
        <v>08</v>
      </c>
      <c r="S83" s="74" t="str">
        <f t="shared" si="24"/>
        <v>F8</v>
      </c>
      <c r="T83" s="74" t="str">
        <f t="shared" si="25"/>
        <v>88</v>
      </c>
      <c r="U83" s="58" t="str">
        <f t="shared" si="15"/>
        <v>E0</v>
      </c>
      <c r="V83" s="74" t="str">
        <f t="shared" si="16"/>
        <v>14</v>
      </c>
      <c r="W83" s="74" t="str">
        <f t="shared" si="17"/>
        <v>00</v>
      </c>
      <c r="X83" s="74" t="str">
        <f t="shared" si="18"/>
        <v>F4</v>
      </c>
      <c r="Y83" s="74" t="str">
        <f t="shared" si="19"/>
        <v>80</v>
      </c>
      <c r="Z83" s="74" t="str">
        <f t="shared" si="20"/>
        <v>FF</v>
      </c>
      <c r="AA83" s="74" t="str">
        <f t="shared" si="21"/>
        <v>FF</v>
      </c>
      <c r="AB83" s="74" t="str">
        <f t="shared" si="22"/>
        <v>FF</v>
      </c>
      <c r="AC83" s="75" t="str">
        <f t="shared" si="26"/>
        <v>13</v>
      </c>
      <c r="AE83" s="100" t="str">
        <f t="shared" si="27"/>
        <v>:08F880007D0000F431FFFFFFE1</v>
      </c>
      <c r="AG83" s="76" t="str">
        <f t="shared" si="28"/>
        <v xml:space="preserve">    {224, 20, 0, 244, 128, 255, 255, 255},</v>
      </c>
      <c r="AI83" s="76" t="str">
        <f t="shared" si="29"/>
        <v xml:space="preserve">    {char(0xE0), char(0x14), char(0x00), char(0xF4), char(0x80), char(0xFF), char(0xFF), char(0xFF)},\</v>
      </c>
    </row>
    <row r="84" spans="1:35">
      <c r="A84" s="58" t="s">
        <v>1197</v>
      </c>
      <c r="B84" s="74" t="s">
        <v>104</v>
      </c>
      <c r="C84" s="74"/>
      <c r="D84" s="72" t="s">
        <v>970</v>
      </c>
      <c r="E84" s="12" t="s">
        <v>1257</v>
      </c>
      <c r="F84" s="12" t="s">
        <v>971</v>
      </c>
      <c r="G84" s="12" t="s">
        <v>971</v>
      </c>
      <c r="H84" s="12" t="s">
        <v>971</v>
      </c>
      <c r="K84" s="97"/>
      <c r="M84" s="97"/>
      <c r="O84" s="97"/>
      <c r="P84" s="97"/>
      <c r="Q84" s="119">
        <v>82</v>
      </c>
      <c r="R84" s="58" t="str">
        <f t="shared" si="23"/>
        <v>08</v>
      </c>
      <c r="S84" s="74" t="str">
        <f t="shared" si="24"/>
        <v>F8</v>
      </c>
      <c r="T84" s="74" t="str">
        <f t="shared" si="25"/>
        <v>90</v>
      </c>
      <c r="U84" s="58" t="str">
        <f t="shared" si="15"/>
        <v>E0</v>
      </c>
      <c r="V84" s="74" t="str">
        <f t="shared" si="16"/>
        <v>4A</v>
      </c>
      <c r="W84" s="74" t="str">
        <f t="shared" si="17"/>
        <v>00</v>
      </c>
      <c r="X84" s="74" t="str">
        <f t="shared" si="18"/>
        <v>F4</v>
      </c>
      <c r="Y84" s="74" t="str">
        <f t="shared" si="19"/>
        <v>37</v>
      </c>
      <c r="Z84" s="74" t="str">
        <f t="shared" si="20"/>
        <v>FF</v>
      </c>
      <c r="AA84" s="74" t="str">
        <f t="shared" si="21"/>
        <v>FF</v>
      </c>
      <c r="AB84" s="74" t="str">
        <f t="shared" si="22"/>
        <v>FF</v>
      </c>
      <c r="AC84" s="75" t="str">
        <f t="shared" si="26"/>
        <v>1E</v>
      </c>
      <c r="AE84" s="100" t="str">
        <f t="shared" si="27"/>
        <v>:08F88800E01400F480FFFFFF13</v>
      </c>
      <c r="AG84" s="76" t="str">
        <f t="shared" si="28"/>
        <v xml:space="preserve">    {224, 74, 0, 244, 55, 255, 255, 255},</v>
      </c>
      <c r="AI84" s="76" t="str">
        <f t="shared" si="29"/>
        <v xml:space="preserve">    {char(0xE0), char(0x4A), char(0x00), char(0xF4), char(0x37), char(0xFF), char(0xFF), char(0xFF)},\</v>
      </c>
    </row>
    <row r="85" spans="1:35">
      <c r="A85" s="58" t="s">
        <v>1197</v>
      </c>
      <c r="B85" s="74" t="s">
        <v>120</v>
      </c>
      <c r="C85" s="74"/>
      <c r="D85" s="72" t="s">
        <v>970</v>
      </c>
      <c r="E85" s="12" t="s">
        <v>923</v>
      </c>
      <c r="F85" s="12" t="s">
        <v>971</v>
      </c>
      <c r="G85" s="12" t="s">
        <v>971</v>
      </c>
      <c r="H85" s="12" t="s">
        <v>971</v>
      </c>
      <c r="K85" s="97"/>
      <c r="M85" s="97"/>
      <c r="O85" s="97"/>
      <c r="P85" s="97"/>
      <c r="Q85" s="119">
        <v>83</v>
      </c>
      <c r="R85" s="58" t="str">
        <f t="shared" si="23"/>
        <v>08</v>
      </c>
      <c r="S85" s="74" t="str">
        <f t="shared" si="24"/>
        <v>F8</v>
      </c>
      <c r="T85" s="74" t="str">
        <f t="shared" si="25"/>
        <v>98</v>
      </c>
      <c r="U85" s="58" t="str">
        <f t="shared" si="15"/>
        <v>E0</v>
      </c>
      <c r="V85" s="74" t="str">
        <f t="shared" si="16"/>
        <v>5A</v>
      </c>
      <c r="W85" s="74" t="str">
        <f t="shared" si="17"/>
        <v>00</v>
      </c>
      <c r="X85" s="74" t="str">
        <f t="shared" si="18"/>
        <v>F4</v>
      </c>
      <c r="Y85" s="74" t="str">
        <f t="shared" si="19"/>
        <v>12</v>
      </c>
      <c r="Z85" s="74" t="str">
        <f t="shared" si="20"/>
        <v>FF</v>
      </c>
      <c r="AA85" s="74" t="str">
        <f t="shared" si="21"/>
        <v>FF</v>
      </c>
      <c r="AB85" s="74" t="str">
        <f t="shared" si="22"/>
        <v>FF</v>
      </c>
      <c r="AC85" s="75" t="str">
        <f t="shared" si="26"/>
        <v>2B</v>
      </c>
      <c r="AE85" s="100" t="str">
        <f t="shared" si="27"/>
        <v>:08F89000E04A00F437FFFFFF1E</v>
      </c>
      <c r="AG85" s="76" t="str">
        <f t="shared" si="28"/>
        <v xml:space="preserve">    {224, 90, 0, 244, 18, 255, 255, 255},</v>
      </c>
      <c r="AI85" s="76" t="str">
        <f t="shared" si="29"/>
        <v xml:space="preserve">    {char(0xE0), char(0x5A), char(0x00), char(0xF4), char(0x12), char(0xFF), char(0xFF), char(0xFF)},\</v>
      </c>
    </row>
    <row r="86" spans="1:35">
      <c r="A86" s="58" t="s">
        <v>1197</v>
      </c>
      <c r="B86" s="74" t="s">
        <v>130</v>
      </c>
      <c r="C86" s="74"/>
      <c r="D86" s="72" t="s">
        <v>970</v>
      </c>
      <c r="E86" s="12" t="s">
        <v>939</v>
      </c>
      <c r="F86" s="12" t="s">
        <v>971</v>
      </c>
      <c r="G86" s="12" t="s">
        <v>971</v>
      </c>
      <c r="H86" s="12" t="s">
        <v>971</v>
      </c>
      <c r="K86" s="97"/>
      <c r="M86" s="97"/>
      <c r="O86" s="97"/>
      <c r="P86" s="97"/>
      <c r="Q86" s="119">
        <v>84</v>
      </c>
      <c r="R86" s="58" t="str">
        <f t="shared" si="23"/>
        <v>08</v>
      </c>
      <c r="S86" s="74" t="str">
        <f t="shared" si="24"/>
        <v>F8</v>
      </c>
      <c r="T86" s="74" t="str">
        <f t="shared" si="25"/>
        <v>A0</v>
      </c>
      <c r="U86" s="58" t="str">
        <f t="shared" si="15"/>
        <v>E0</v>
      </c>
      <c r="V86" s="74" t="str">
        <f t="shared" si="16"/>
        <v>6B</v>
      </c>
      <c r="W86" s="74" t="str">
        <f t="shared" si="17"/>
        <v>00</v>
      </c>
      <c r="X86" s="74" t="str">
        <f t="shared" si="18"/>
        <v>F4</v>
      </c>
      <c r="Y86" s="74" t="str">
        <f t="shared" si="19"/>
        <v>14</v>
      </c>
      <c r="Z86" s="74" t="str">
        <f t="shared" si="20"/>
        <v>FF</v>
      </c>
      <c r="AA86" s="74" t="str">
        <f t="shared" si="21"/>
        <v>FF</v>
      </c>
      <c r="AB86" s="74" t="str">
        <f t="shared" si="22"/>
        <v>FF</v>
      </c>
      <c r="AC86" s="75" t="str">
        <f t="shared" si="26"/>
        <v>10</v>
      </c>
      <c r="AE86" s="100" t="str">
        <f t="shared" si="27"/>
        <v>:08F89800E05A00F412FFFFFF2B</v>
      </c>
      <c r="AG86" s="76" t="str">
        <f t="shared" si="28"/>
        <v xml:space="preserve">    {224, 107, 0, 244, 20, 255, 255, 255},</v>
      </c>
      <c r="AI86" s="76" t="str">
        <f t="shared" si="29"/>
        <v xml:space="preserve">    {char(0xE0), char(0x6B), char(0x00), char(0xF4), char(0x14), char(0xFF), char(0xFF), char(0xFF)},\</v>
      </c>
    </row>
    <row r="87" spans="1:35">
      <c r="A87" s="58" t="s">
        <v>1197</v>
      </c>
      <c r="B87" s="74" t="s">
        <v>132</v>
      </c>
      <c r="C87" s="74"/>
      <c r="D87" s="72" t="s">
        <v>970</v>
      </c>
      <c r="E87" s="12" t="s">
        <v>846</v>
      </c>
      <c r="F87" s="12" t="s">
        <v>971</v>
      </c>
      <c r="G87" s="12" t="s">
        <v>971</v>
      </c>
      <c r="H87" s="12" t="s">
        <v>971</v>
      </c>
      <c r="K87" s="97"/>
      <c r="M87" s="97"/>
      <c r="O87" s="97"/>
      <c r="P87" s="97"/>
      <c r="Q87" s="119">
        <v>85</v>
      </c>
      <c r="R87" s="58" t="str">
        <f t="shared" si="23"/>
        <v>08</v>
      </c>
      <c r="S87" s="74" t="str">
        <f t="shared" si="24"/>
        <v>F8</v>
      </c>
      <c r="T87" s="74" t="str">
        <f t="shared" si="25"/>
        <v>A8</v>
      </c>
      <c r="U87" s="58" t="str">
        <f t="shared" si="15"/>
        <v>E0</v>
      </c>
      <c r="V87" s="74" t="str">
        <f t="shared" si="16"/>
        <v>6C</v>
      </c>
      <c r="W87" s="74" t="str">
        <f t="shared" si="17"/>
        <v>00</v>
      </c>
      <c r="X87" s="74" t="str">
        <f t="shared" si="18"/>
        <v>F4</v>
      </c>
      <c r="Y87" s="74" t="str">
        <f t="shared" si="19"/>
        <v>00</v>
      </c>
      <c r="Z87" s="74" t="str">
        <f t="shared" si="20"/>
        <v>FF</v>
      </c>
      <c r="AA87" s="74" t="str">
        <f t="shared" si="21"/>
        <v>FF</v>
      </c>
      <c r="AB87" s="74" t="str">
        <f t="shared" si="22"/>
        <v>FF</v>
      </c>
      <c r="AC87" s="75" t="str">
        <f t="shared" si="26"/>
        <v>1B</v>
      </c>
      <c r="AE87" s="100" t="str">
        <f t="shared" si="27"/>
        <v>:08F8A000E06B00F414FFFFFF10</v>
      </c>
      <c r="AG87" s="76" t="str">
        <f t="shared" si="28"/>
        <v xml:space="preserve">    {224, 108, 0, 244, 0, 255, 255, 255},</v>
      </c>
      <c r="AI87" s="76" t="str">
        <f t="shared" si="29"/>
        <v xml:space="preserve">    {char(0xE0), char(0x6C), char(0x00), char(0xF4), char(0x00), char(0xFF), char(0xFF), char(0xFF)},\</v>
      </c>
    </row>
    <row r="88" spans="1:35">
      <c r="A88" s="58" t="s">
        <v>1197</v>
      </c>
      <c r="B88" s="74" t="s">
        <v>134</v>
      </c>
      <c r="C88" s="74"/>
      <c r="D88" s="72" t="s">
        <v>970</v>
      </c>
      <c r="E88" s="12" t="s">
        <v>943</v>
      </c>
      <c r="F88" s="12" t="s">
        <v>971</v>
      </c>
      <c r="G88" s="12" t="s">
        <v>971</v>
      </c>
      <c r="H88" s="12" t="s">
        <v>971</v>
      </c>
      <c r="K88" s="97"/>
      <c r="M88" s="97"/>
      <c r="O88" s="97"/>
      <c r="P88" s="97"/>
      <c r="Q88" s="119">
        <v>86</v>
      </c>
      <c r="R88" s="58" t="str">
        <f t="shared" si="23"/>
        <v>08</v>
      </c>
      <c r="S88" s="74" t="str">
        <f t="shared" si="24"/>
        <v>F8</v>
      </c>
      <c r="T88" s="74" t="str">
        <f t="shared" si="25"/>
        <v>B0</v>
      </c>
      <c r="U88" s="58" t="str">
        <f t="shared" si="15"/>
        <v>E0</v>
      </c>
      <c r="V88" s="74" t="str">
        <f t="shared" si="16"/>
        <v>70</v>
      </c>
      <c r="W88" s="74" t="str">
        <f t="shared" si="17"/>
        <v>00</v>
      </c>
      <c r="X88" s="74" t="str">
        <f t="shared" si="18"/>
        <v>F4</v>
      </c>
      <c r="Y88" s="74" t="str">
        <f t="shared" si="19"/>
        <v>05</v>
      </c>
      <c r="Z88" s="74" t="str">
        <f t="shared" si="20"/>
        <v>FF</v>
      </c>
      <c r="AA88" s="74" t="str">
        <f t="shared" si="21"/>
        <v>FF</v>
      </c>
      <c r="AB88" s="74" t="str">
        <f t="shared" si="22"/>
        <v>FF</v>
      </c>
      <c r="AC88" s="75" t="str">
        <f t="shared" si="26"/>
        <v>0A</v>
      </c>
      <c r="AE88" s="100" t="str">
        <f t="shared" si="27"/>
        <v>:08F8A800E06C00F400FFFFFF1B</v>
      </c>
      <c r="AG88" s="76" t="str">
        <f t="shared" si="28"/>
        <v xml:space="preserve">    {224, 112, 0, 244, 5, 255, 255, 255},</v>
      </c>
      <c r="AI88" s="76" t="str">
        <f t="shared" si="29"/>
        <v xml:space="preserve">    {char(0xE0), char(0x70), char(0x00), char(0xF4), char(0x05), char(0xFF), char(0xFF), char(0xFF)},\</v>
      </c>
    </row>
    <row r="89" spans="1:35">
      <c r="A89" s="58" t="s">
        <v>1197</v>
      </c>
      <c r="B89" s="74" t="s">
        <v>136</v>
      </c>
      <c r="C89" s="74"/>
      <c r="D89" s="72" t="s">
        <v>970</v>
      </c>
      <c r="E89" s="12" t="s">
        <v>899</v>
      </c>
      <c r="F89" s="12" t="s">
        <v>971</v>
      </c>
      <c r="G89" s="12" t="s">
        <v>971</v>
      </c>
      <c r="H89" s="12" t="s">
        <v>971</v>
      </c>
      <c r="K89" s="97"/>
      <c r="M89" s="97"/>
      <c r="O89" s="97"/>
      <c r="P89" s="97"/>
      <c r="Q89" s="119">
        <v>87</v>
      </c>
      <c r="R89" s="58" t="str">
        <f t="shared" si="23"/>
        <v>08</v>
      </c>
      <c r="S89" s="74" t="str">
        <f t="shared" si="24"/>
        <v>F8</v>
      </c>
      <c r="T89" s="74" t="str">
        <f t="shared" si="25"/>
        <v>B8</v>
      </c>
      <c r="U89" s="58" t="str">
        <f t="shared" si="15"/>
        <v>E0</v>
      </c>
      <c r="V89" s="74" t="str">
        <f t="shared" si="16"/>
        <v>71</v>
      </c>
      <c r="W89" s="74" t="str">
        <f t="shared" si="17"/>
        <v>00</v>
      </c>
      <c r="X89" s="74" t="str">
        <f t="shared" si="18"/>
        <v>F4</v>
      </c>
      <c r="Y89" s="74" t="str">
        <f t="shared" si="19"/>
        <v>06</v>
      </c>
      <c r="Z89" s="74" t="str">
        <f t="shared" si="20"/>
        <v>FF</v>
      </c>
      <c r="AA89" s="74" t="str">
        <f t="shared" si="21"/>
        <v>FF</v>
      </c>
      <c r="AB89" s="74" t="str">
        <f t="shared" si="22"/>
        <v>FF</v>
      </c>
      <c r="AC89" s="75" t="str">
        <f t="shared" si="26"/>
        <v>00</v>
      </c>
      <c r="AE89" s="100" t="str">
        <f t="shared" si="27"/>
        <v>:08F8B000E07000F405FFFFFF0A</v>
      </c>
      <c r="AG89" s="76" t="str">
        <f t="shared" si="28"/>
        <v xml:space="preserve">    {224, 113, 0, 244, 6, 255, 255, 255},</v>
      </c>
      <c r="AI89" s="76" t="str">
        <f t="shared" si="29"/>
        <v xml:space="preserve">    {char(0xE0), char(0x71), char(0x00), char(0xF4), char(0x06), char(0xFF), char(0xFF), char(0xFF)},\</v>
      </c>
    </row>
    <row r="90" spans="1:35">
      <c r="A90" s="58" t="s">
        <v>1197</v>
      </c>
      <c r="B90" s="74" t="s">
        <v>137</v>
      </c>
      <c r="C90" s="74"/>
      <c r="D90" s="72" t="s">
        <v>970</v>
      </c>
      <c r="E90" s="12" t="s">
        <v>919</v>
      </c>
      <c r="F90" s="12" t="s">
        <v>971</v>
      </c>
      <c r="G90" s="12" t="s">
        <v>971</v>
      </c>
      <c r="H90" s="12" t="s">
        <v>971</v>
      </c>
      <c r="K90" s="97"/>
      <c r="M90" s="97"/>
      <c r="O90" s="97"/>
      <c r="P90" s="97"/>
      <c r="Q90" s="119">
        <v>88</v>
      </c>
      <c r="R90" s="58" t="str">
        <f t="shared" si="23"/>
        <v>08</v>
      </c>
      <c r="S90" s="74" t="str">
        <f t="shared" si="24"/>
        <v>F8</v>
      </c>
      <c r="T90" s="74" t="str">
        <f t="shared" si="25"/>
        <v>C0</v>
      </c>
      <c r="U90" s="58" t="str">
        <f t="shared" si="15"/>
        <v>E0</v>
      </c>
      <c r="V90" s="74" t="str">
        <f t="shared" si="16"/>
        <v>72</v>
      </c>
      <c r="W90" s="74" t="str">
        <f t="shared" si="17"/>
        <v>00</v>
      </c>
      <c r="X90" s="74" t="str">
        <f t="shared" si="18"/>
        <v>F4</v>
      </c>
      <c r="Y90" s="74" t="str">
        <f t="shared" si="19"/>
        <v>17</v>
      </c>
      <c r="Z90" s="74" t="str">
        <f t="shared" si="20"/>
        <v>FF</v>
      </c>
      <c r="AA90" s="74" t="str">
        <f t="shared" si="21"/>
        <v>FF</v>
      </c>
      <c r="AB90" s="74" t="str">
        <f t="shared" si="22"/>
        <v>FF</v>
      </c>
      <c r="AC90" s="75" t="str">
        <f t="shared" si="26"/>
        <v>E6</v>
      </c>
      <c r="AE90" s="100" t="str">
        <f t="shared" si="27"/>
        <v>:08F8B800E07100F406FFFFFF00</v>
      </c>
      <c r="AG90" s="76" t="str">
        <f t="shared" si="28"/>
        <v xml:space="preserve">    {224, 114, 0, 244, 23, 255, 255, 255},</v>
      </c>
      <c r="AI90" s="76" t="str">
        <f t="shared" si="29"/>
        <v xml:space="preserve">    {char(0xE0), char(0x72), char(0x00), char(0xF4), char(0x17), char(0xFF), char(0xFF), char(0xFF)},\</v>
      </c>
    </row>
    <row r="91" spans="1:35">
      <c r="A91" s="58" t="s">
        <v>1197</v>
      </c>
      <c r="B91" s="74" t="s">
        <v>141</v>
      </c>
      <c r="C91" s="74"/>
      <c r="D91" s="72" t="s">
        <v>970</v>
      </c>
      <c r="E91" s="12" t="s">
        <v>862</v>
      </c>
      <c r="F91" s="12" t="s">
        <v>971</v>
      </c>
      <c r="G91" s="12" t="s">
        <v>971</v>
      </c>
      <c r="H91" s="12" t="s">
        <v>971</v>
      </c>
      <c r="K91" s="97"/>
      <c r="M91" s="97"/>
      <c r="O91" s="97"/>
      <c r="P91" s="97"/>
      <c r="Q91" s="119">
        <v>89</v>
      </c>
      <c r="R91" s="58" t="str">
        <f t="shared" si="23"/>
        <v>08</v>
      </c>
      <c r="S91" s="74" t="str">
        <f t="shared" si="24"/>
        <v>F8</v>
      </c>
      <c r="T91" s="74" t="str">
        <f t="shared" si="25"/>
        <v>C8</v>
      </c>
      <c r="U91" s="58" t="str">
        <f t="shared" si="15"/>
        <v>E0</v>
      </c>
      <c r="V91" s="74" t="str">
        <f t="shared" si="16"/>
        <v>74</v>
      </c>
      <c r="W91" s="74" t="str">
        <f t="shared" si="17"/>
        <v>00</v>
      </c>
      <c r="X91" s="74" t="str">
        <f t="shared" si="18"/>
        <v>F4</v>
      </c>
      <c r="Y91" s="74" t="str">
        <f t="shared" si="19"/>
        <v>16</v>
      </c>
      <c r="Z91" s="74" t="str">
        <f t="shared" si="20"/>
        <v>FF</v>
      </c>
      <c r="AA91" s="74" t="str">
        <f t="shared" si="21"/>
        <v>FF</v>
      </c>
      <c r="AB91" s="74" t="str">
        <f t="shared" si="22"/>
        <v>FF</v>
      </c>
      <c r="AC91" s="75" t="str">
        <f t="shared" si="26"/>
        <v>DD</v>
      </c>
      <c r="AE91" s="100" t="str">
        <f t="shared" si="27"/>
        <v>:08F8C000E07200F417FFFFFFE6</v>
      </c>
      <c r="AG91" s="76" t="str">
        <f t="shared" si="28"/>
        <v xml:space="preserve">    {224, 116, 0, 244, 22, 255, 255, 255},</v>
      </c>
      <c r="AI91" s="76" t="str">
        <f t="shared" si="29"/>
        <v xml:space="preserve">    {char(0xE0), char(0x74), char(0x00), char(0xF4), char(0x16), char(0xFF), char(0xFF), char(0xFF)},\</v>
      </c>
    </row>
    <row r="92" spans="1:35">
      <c r="A92" s="58" t="s">
        <v>1197</v>
      </c>
      <c r="B92" s="74" t="s">
        <v>143</v>
      </c>
      <c r="C92" s="74"/>
      <c r="D92" s="72" t="s">
        <v>970</v>
      </c>
      <c r="E92" s="12" t="s">
        <v>927</v>
      </c>
      <c r="F92" s="12" t="s">
        <v>971</v>
      </c>
      <c r="G92" s="12" t="s">
        <v>971</v>
      </c>
      <c r="H92" s="12" t="s">
        <v>971</v>
      </c>
      <c r="K92" s="97"/>
      <c r="M92" s="97"/>
      <c r="O92" s="97"/>
      <c r="P92" s="97"/>
      <c r="Q92" s="119">
        <v>90</v>
      </c>
      <c r="R92" s="58" t="str">
        <f t="shared" si="23"/>
        <v>08</v>
      </c>
      <c r="S92" s="74" t="str">
        <f t="shared" si="24"/>
        <v>F8</v>
      </c>
      <c r="T92" s="74" t="str">
        <f t="shared" si="25"/>
        <v>D0</v>
      </c>
      <c r="U92" s="58" t="str">
        <f t="shared" si="15"/>
        <v>E0</v>
      </c>
      <c r="V92" s="74" t="str">
        <f t="shared" si="16"/>
        <v>75</v>
      </c>
      <c r="W92" s="74" t="str">
        <f t="shared" si="17"/>
        <v>00</v>
      </c>
      <c r="X92" s="74" t="str">
        <f t="shared" si="18"/>
        <v>F4</v>
      </c>
      <c r="Y92" s="74" t="str">
        <f t="shared" si="19"/>
        <v>15</v>
      </c>
      <c r="Z92" s="74" t="str">
        <f t="shared" si="20"/>
        <v>FF</v>
      </c>
      <c r="AA92" s="74" t="str">
        <f t="shared" si="21"/>
        <v>FF</v>
      </c>
      <c r="AB92" s="74" t="str">
        <f t="shared" si="22"/>
        <v>FF</v>
      </c>
      <c r="AC92" s="75" t="str">
        <f t="shared" si="26"/>
        <v>D5</v>
      </c>
      <c r="AE92" s="100" t="str">
        <f t="shared" si="27"/>
        <v>:08F8C800E07400F416FFFFFFDD</v>
      </c>
      <c r="AG92" s="76" t="str">
        <f t="shared" si="28"/>
        <v xml:space="preserve">    {224, 117, 0, 244, 21, 255, 255, 255},</v>
      </c>
      <c r="AI92" s="76" t="str">
        <f t="shared" si="29"/>
        <v xml:space="preserve">    {char(0xE0), char(0x75), char(0x00), char(0xF4), char(0x15), char(0xFF), char(0xFF), char(0xFF)},\</v>
      </c>
    </row>
    <row r="93" spans="1:35">
      <c r="A93" s="58" t="s">
        <v>1197</v>
      </c>
      <c r="B93" s="74" t="s">
        <v>153</v>
      </c>
      <c r="C93" s="74"/>
      <c r="D93" s="72" t="s">
        <v>970</v>
      </c>
      <c r="E93" s="12" t="s">
        <v>914</v>
      </c>
      <c r="F93" s="12" t="s">
        <v>919</v>
      </c>
      <c r="G93" s="12" t="s">
        <v>971</v>
      </c>
      <c r="H93" s="12" t="s">
        <v>971</v>
      </c>
      <c r="K93" s="97"/>
      <c r="M93" s="97"/>
      <c r="O93" s="97"/>
      <c r="P93" s="97"/>
      <c r="Q93" s="119">
        <v>91</v>
      </c>
      <c r="R93" s="58" t="str">
        <f t="shared" si="23"/>
        <v>08</v>
      </c>
      <c r="S93" s="74" t="str">
        <f t="shared" si="24"/>
        <v>F8</v>
      </c>
      <c r="T93" s="74" t="str">
        <f t="shared" si="25"/>
        <v>D8</v>
      </c>
      <c r="U93" s="58" t="str">
        <f t="shared" si="15"/>
        <v>E0</v>
      </c>
      <c r="V93" s="74" t="str">
        <f t="shared" si="16"/>
        <v>7A</v>
      </c>
      <c r="W93" s="74" t="str">
        <f t="shared" si="17"/>
        <v>00</v>
      </c>
      <c r="X93" s="74" t="str">
        <f t="shared" si="18"/>
        <v>F4</v>
      </c>
      <c r="Y93" s="74" t="str">
        <f t="shared" si="19"/>
        <v>08</v>
      </c>
      <c r="Z93" s="74" t="str">
        <f t="shared" si="20"/>
        <v>17</v>
      </c>
      <c r="AA93" s="74" t="str">
        <f t="shared" si="21"/>
        <v>FF</v>
      </c>
      <c r="AB93" s="74" t="str">
        <f t="shared" si="22"/>
        <v>FF</v>
      </c>
      <c r="AC93" s="75" t="str">
        <f t="shared" si="26"/>
        <v>BD</v>
      </c>
      <c r="AE93" s="100" t="str">
        <f t="shared" si="27"/>
        <v>:08F8D000E07500F415FFFFFFD5</v>
      </c>
      <c r="AG93" s="76" t="str">
        <f t="shared" si="28"/>
        <v xml:space="preserve">    {224, 122, 0, 244, 8, 23, 255, 255},</v>
      </c>
      <c r="AI93" s="76" t="str">
        <f t="shared" si="29"/>
        <v xml:space="preserve">    {char(0xE0), char(0x7A), char(0x00), char(0xF4), char(0x08), char(0x17), char(0xFF), char(0xFF)},\</v>
      </c>
    </row>
    <row r="94" spans="1:35">
      <c r="A94" s="58" t="s">
        <v>1197</v>
      </c>
      <c r="B94" s="74" t="s">
        <v>159</v>
      </c>
      <c r="C94" s="74"/>
      <c r="D94" s="72" t="s">
        <v>970</v>
      </c>
      <c r="E94" s="12" t="s">
        <v>914</v>
      </c>
      <c r="F94" s="12" t="s">
        <v>927</v>
      </c>
      <c r="G94" s="12" t="s">
        <v>971</v>
      </c>
      <c r="H94" s="12" t="s">
        <v>971</v>
      </c>
      <c r="K94" s="97"/>
      <c r="M94" s="97"/>
      <c r="O94" s="97"/>
      <c r="P94" s="97"/>
      <c r="Q94" s="119">
        <v>92</v>
      </c>
      <c r="R94" s="58" t="str">
        <f t="shared" si="23"/>
        <v>08</v>
      </c>
      <c r="S94" s="74" t="str">
        <f t="shared" si="24"/>
        <v>F8</v>
      </c>
      <c r="T94" s="74" t="str">
        <f t="shared" si="25"/>
        <v>E0</v>
      </c>
      <c r="U94" s="58" t="str">
        <f t="shared" si="15"/>
        <v>E0</v>
      </c>
      <c r="V94" s="74" t="str">
        <f t="shared" si="16"/>
        <v>7D</v>
      </c>
      <c r="W94" s="74" t="str">
        <f t="shared" si="17"/>
        <v>00</v>
      </c>
      <c r="X94" s="74" t="str">
        <f t="shared" si="18"/>
        <v>F4</v>
      </c>
      <c r="Y94" s="74" t="str">
        <f t="shared" si="19"/>
        <v>08</v>
      </c>
      <c r="Z94" s="74" t="str">
        <f t="shared" si="20"/>
        <v>15</v>
      </c>
      <c r="AA94" s="74" t="str">
        <f t="shared" si="21"/>
        <v>FF</v>
      </c>
      <c r="AB94" s="74" t="str">
        <f t="shared" si="22"/>
        <v>FF</v>
      </c>
      <c r="AC94" s="75" t="str">
        <f t="shared" si="26"/>
        <v>B4</v>
      </c>
      <c r="AE94" s="100" t="str">
        <f t="shared" si="27"/>
        <v>:08F8D800E07A00F40817FFFFBD</v>
      </c>
      <c r="AG94" s="76" t="str">
        <f t="shared" si="28"/>
        <v xml:space="preserve">    {224, 125, 0, 244, 8, 21, 255, 255},</v>
      </c>
      <c r="AI94" s="76" t="str">
        <f t="shared" si="29"/>
        <v xml:space="preserve">    {char(0xE0), char(0x7D), char(0x00), char(0xF4), char(0x08), char(0x15), char(0xFF), char(0xFF)},\</v>
      </c>
    </row>
    <row r="95" spans="1:35">
      <c r="A95" s="58" t="s">
        <v>1197</v>
      </c>
      <c r="B95" s="74" t="s">
        <v>845</v>
      </c>
      <c r="C95" s="74" t="s">
        <v>29</v>
      </c>
      <c r="D95" s="72" t="s">
        <v>970</v>
      </c>
      <c r="E95" s="12" t="s">
        <v>1256</v>
      </c>
      <c r="F95" s="12" t="s">
        <v>971</v>
      </c>
      <c r="G95" s="12" t="s">
        <v>971</v>
      </c>
      <c r="H95" s="12" t="s">
        <v>971</v>
      </c>
      <c r="K95" s="97"/>
      <c r="M95" s="97"/>
      <c r="O95" s="97"/>
      <c r="P95" s="97"/>
      <c r="Q95" s="119">
        <v>93</v>
      </c>
      <c r="R95" s="58" t="str">
        <f t="shared" si="23"/>
        <v>08</v>
      </c>
      <c r="S95" s="74" t="str">
        <f t="shared" si="24"/>
        <v>F8</v>
      </c>
      <c r="T95" s="74" t="str">
        <f t="shared" si="25"/>
        <v>E8</v>
      </c>
      <c r="U95" s="58" t="str">
        <f t="shared" si="15"/>
        <v>E0</v>
      </c>
      <c r="V95" s="74" t="str">
        <f t="shared" si="16"/>
        <v>F0</v>
      </c>
      <c r="W95" s="74" t="str">
        <f t="shared" si="17"/>
        <v>14</v>
      </c>
      <c r="X95" s="74" t="str">
        <f t="shared" si="18"/>
        <v>F4</v>
      </c>
      <c r="Y95" s="74" t="str">
        <f t="shared" si="19"/>
        <v>88</v>
      </c>
      <c r="Z95" s="74" t="str">
        <f t="shared" si="20"/>
        <v>FF</v>
      </c>
      <c r="AA95" s="74" t="str">
        <f t="shared" si="21"/>
        <v>FF</v>
      </c>
      <c r="AB95" s="74" t="str">
        <f t="shared" si="22"/>
        <v>FF</v>
      </c>
      <c r="AC95" s="75" t="str">
        <f t="shared" si="26"/>
        <v>BB</v>
      </c>
      <c r="AE95" s="100" t="str">
        <f t="shared" si="27"/>
        <v>:08F8E000E07D00F40815FFFFB4</v>
      </c>
      <c r="AG95" s="76" t="str">
        <f t="shared" si="28"/>
        <v xml:space="preserve">    {224, 240, 20, 244, 136, 255, 255, 255},</v>
      </c>
      <c r="AI95" s="76" t="str">
        <f t="shared" si="29"/>
        <v xml:space="preserve">    {char(0xE0), char(0xF0), char(0x14), char(0xF4), char(0x88), char(0xFF), char(0xFF), char(0xFF)},\</v>
      </c>
    </row>
    <row r="96" spans="1:35">
      <c r="A96" s="58" t="s">
        <v>1197</v>
      </c>
      <c r="B96" s="74" t="s">
        <v>845</v>
      </c>
      <c r="C96" s="74" t="s">
        <v>104</v>
      </c>
      <c r="D96" s="72" t="s">
        <v>970</v>
      </c>
      <c r="E96" s="12" t="s">
        <v>1258</v>
      </c>
      <c r="F96" s="12" t="s">
        <v>971</v>
      </c>
      <c r="G96" s="12" t="s">
        <v>971</v>
      </c>
      <c r="H96" s="12" t="s">
        <v>971</v>
      </c>
      <c r="K96" s="97"/>
      <c r="M96" s="97"/>
      <c r="O96" s="97"/>
      <c r="P96" s="97"/>
      <c r="Q96" s="119">
        <v>94</v>
      </c>
      <c r="R96" s="58" t="str">
        <f t="shared" si="23"/>
        <v>08</v>
      </c>
      <c r="S96" s="74" t="str">
        <f t="shared" si="24"/>
        <v>F8</v>
      </c>
      <c r="T96" s="74" t="str">
        <f t="shared" si="25"/>
        <v>F0</v>
      </c>
      <c r="U96" s="58" t="str">
        <f t="shared" si="15"/>
        <v>E0</v>
      </c>
      <c r="V96" s="74" t="str">
        <f t="shared" si="16"/>
        <v>F0</v>
      </c>
      <c r="W96" s="74" t="str">
        <f t="shared" si="17"/>
        <v>4A</v>
      </c>
      <c r="X96" s="74" t="str">
        <f t="shared" si="18"/>
        <v>F4</v>
      </c>
      <c r="Y96" s="74" t="str">
        <f t="shared" si="19"/>
        <v>3F</v>
      </c>
      <c r="Z96" s="74" t="str">
        <f t="shared" si="20"/>
        <v>FF</v>
      </c>
      <c r="AA96" s="74" t="str">
        <f t="shared" si="21"/>
        <v>FF</v>
      </c>
      <c r="AB96" s="74" t="str">
        <f t="shared" si="22"/>
        <v>FF</v>
      </c>
      <c r="AC96" s="75" t="str">
        <f t="shared" si="26"/>
        <v>C6</v>
      </c>
      <c r="AE96" s="100" t="str">
        <f t="shared" si="27"/>
        <v>:08F8E800E0F014F488FFFFFFBB</v>
      </c>
      <c r="AG96" s="76" t="str">
        <f t="shared" si="28"/>
        <v xml:space="preserve">    {224, 240, 74, 244, 63, 255, 255, 255},</v>
      </c>
      <c r="AI96" s="76" t="str">
        <f t="shared" si="29"/>
        <v xml:space="preserve">    {char(0xE0), char(0xF0), char(0x4A), char(0xF4), char(0x3F), char(0xFF), char(0xFF), char(0xFF)},\</v>
      </c>
    </row>
    <row r="97" spans="1:35">
      <c r="A97" s="58" t="s">
        <v>1197</v>
      </c>
      <c r="B97" s="74" t="s">
        <v>845</v>
      </c>
      <c r="C97" s="74" t="s">
        <v>120</v>
      </c>
      <c r="D97" s="72" t="s">
        <v>970</v>
      </c>
      <c r="E97" s="12" t="s">
        <v>924</v>
      </c>
      <c r="F97" s="12" t="s">
        <v>971</v>
      </c>
      <c r="G97" s="12" t="s">
        <v>971</v>
      </c>
      <c r="H97" s="12" t="s">
        <v>971</v>
      </c>
      <c r="K97" s="97"/>
      <c r="M97" s="97"/>
      <c r="O97" s="97"/>
      <c r="P97" s="97"/>
      <c r="Q97" s="119">
        <v>95</v>
      </c>
      <c r="R97" s="58" t="str">
        <f t="shared" si="23"/>
        <v>08</v>
      </c>
      <c r="S97" s="74" t="str">
        <f t="shared" si="24"/>
        <v>F8</v>
      </c>
      <c r="T97" s="74" t="str">
        <f t="shared" si="25"/>
        <v>F8</v>
      </c>
      <c r="U97" s="58" t="str">
        <f t="shared" si="15"/>
        <v>E0</v>
      </c>
      <c r="V97" s="74" t="str">
        <f t="shared" si="16"/>
        <v>F0</v>
      </c>
      <c r="W97" s="74" t="str">
        <f t="shared" si="17"/>
        <v>5A</v>
      </c>
      <c r="X97" s="74" t="str">
        <f t="shared" si="18"/>
        <v>F4</v>
      </c>
      <c r="Y97" s="74" t="str">
        <f t="shared" si="19"/>
        <v>1A</v>
      </c>
      <c r="Z97" s="74" t="str">
        <f t="shared" si="20"/>
        <v>FF</v>
      </c>
      <c r="AA97" s="74" t="str">
        <f t="shared" si="21"/>
        <v>FF</v>
      </c>
      <c r="AB97" s="74" t="str">
        <f t="shared" si="22"/>
        <v>FF</v>
      </c>
      <c r="AC97" s="75" t="str">
        <f t="shared" si="26"/>
        <v>D3</v>
      </c>
      <c r="AE97" s="100" t="str">
        <f t="shared" si="27"/>
        <v>:08F8F000E0F04AF43FFFFFFFC6</v>
      </c>
      <c r="AG97" s="76" t="str">
        <f t="shared" si="28"/>
        <v xml:space="preserve">    {224, 240, 90, 244, 26, 255, 255, 255},</v>
      </c>
      <c r="AI97" s="76" t="str">
        <f t="shared" si="29"/>
        <v xml:space="preserve">    {char(0xE0), char(0xF0), char(0x5A), char(0xF4), char(0x1A), char(0xFF), char(0xFF), char(0xFF)},\</v>
      </c>
    </row>
    <row r="98" spans="1:35">
      <c r="A98" s="58" t="s">
        <v>1197</v>
      </c>
      <c r="B98" s="74" t="s">
        <v>845</v>
      </c>
      <c r="C98" s="74" t="s">
        <v>130</v>
      </c>
      <c r="D98" s="72" t="s">
        <v>970</v>
      </c>
      <c r="E98" s="12" t="s">
        <v>940</v>
      </c>
      <c r="F98" s="12" t="s">
        <v>971</v>
      </c>
      <c r="G98" s="12" t="s">
        <v>971</v>
      </c>
      <c r="H98" s="12" t="s">
        <v>971</v>
      </c>
      <c r="K98" s="97"/>
      <c r="M98" s="97"/>
      <c r="O98" s="97"/>
      <c r="P98" s="97"/>
      <c r="Q98" s="119">
        <v>96</v>
      </c>
      <c r="R98" s="58" t="str">
        <f t="shared" si="23"/>
        <v>08</v>
      </c>
      <c r="S98" s="74" t="str">
        <f t="shared" si="24"/>
        <v>F9</v>
      </c>
      <c r="T98" s="74" t="str">
        <f t="shared" si="25"/>
        <v>00</v>
      </c>
      <c r="U98" s="58" t="str">
        <f t="shared" si="15"/>
        <v>E0</v>
      </c>
      <c r="V98" s="74" t="str">
        <f t="shared" si="16"/>
        <v>F0</v>
      </c>
      <c r="W98" s="74" t="str">
        <f t="shared" si="17"/>
        <v>6B</v>
      </c>
      <c r="X98" s="74" t="str">
        <f t="shared" si="18"/>
        <v>F4</v>
      </c>
      <c r="Y98" s="74" t="str">
        <f t="shared" si="19"/>
        <v>1C</v>
      </c>
      <c r="Z98" s="74" t="str">
        <f t="shared" si="20"/>
        <v>FF</v>
      </c>
      <c r="AA98" s="74" t="str">
        <f t="shared" si="21"/>
        <v>FF</v>
      </c>
      <c r="AB98" s="74" t="str">
        <f t="shared" si="22"/>
        <v>FF</v>
      </c>
      <c r="AC98" s="75" t="str">
        <f t="shared" si="26"/>
        <v>B7</v>
      </c>
      <c r="AE98" s="100" t="str">
        <f t="shared" si="27"/>
        <v>:08F8F800E0F05AF41AFFFFFFD3</v>
      </c>
      <c r="AG98" s="76" t="str">
        <f t="shared" si="28"/>
        <v xml:space="preserve">    {224, 240, 107, 244, 28, 255, 255, 255},</v>
      </c>
      <c r="AI98" s="76" t="str">
        <f t="shared" si="29"/>
        <v xml:space="preserve">    {char(0xE0), char(0xF0), char(0x6B), char(0xF4), char(0x1C), char(0xFF), char(0xFF), char(0xFF)},\</v>
      </c>
    </row>
    <row r="99" spans="1:35">
      <c r="A99" s="58" t="s">
        <v>1197</v>
      </c>
      <c r="B99" s="74" t="s">
        <v>845</v>
      </c>
      <c r="C99" s="74" t="s">
        <v>132</v>
      </c>
      <c r="D99" s="72" t="s">
        <v>970</v>
      </c>
      <c r="E99" s="12" t="s">
        <v>914</v>
      </c>
      <c r="F99" s="12" t="s">
        <v>971</v>
      </c>
      <c r="G99" s="12" t="s">
        <v>971</v>
      </c>
      <c r="H99" s="12" t="s">
        <v>971</v>
      </c>
      <c r="K99" s="97"/>
      <c r="M99" s="97"/>
      <c r="O99" s="97"/>
      <c r="P99" s="97"/>
      <c r="Q99" s="119">
        <v>97</v>
      </c>
      <c r="R99" s="58" t="str">
        <f t="shared" si="23"/>
        <v>08</v>
      </c>
      <c r="S99" s="74" t="str">
        <f t="shared" si="24"/>
        <v>F9</v>
      </c>
      <c r="T99" s="74" t="str">
        <f t="shared" si="25"/>
        <v>08</v>
      </c>
      <c r="U99" s="58" t="str">
        <f t="shared" si="15"/>
        <v>E0</v>
      </c>
      <c r="V99" s="74" t="str">
        <f t="shared" si="16"/>
        <v>F0</v>
      </c>
      <c r="W99" s="74" t="str">
        <f t="shared" si="17"/>
        <v>6C</v>
      </c>
      <c r="X99" s="74" t="str">
        <f t="shared" si="18"/>
        <v>F4</v>
      </c>
      <c r="Y99" s="74" t="str">
        <f t="shared" si="19"/>
        <v>08</v>
      </c>
      <c r="Z99" s="74" t="str">
        <f t="shared" si="20"/>
        <v>FF</v>
      </c>
      <c r="AA99" s="74" t="str">
        <f t="shared" si="21"/>
        <v>FF</v>
      </c>
      <c r="AB99" s="74" t="str">
        <f t="shared" si="22"/>
        <v>FF</v>
      </c>
      <c r="AC99" s="75" t="str">
        <f t="shared" si="26"/>
        <v>C2</v>
      </c>
      <c r="AE99" s="100" t="str">
        <f t="shared" si="27"/>
        <v>:08F90000E0F06BF41CFFFFFFB7</v>
      </c>
      <c r="AG99" s="76" t="str">
        <f t="shared" si="28"/>
        <v xml:space="preserve">    {224, 240, 108, 244, 8, 255, 255, 255},</v>
      </c>
      <c r="AI99" s="76" t="str">
        <f t="shared" si="29"/>
        <v xml:space="preserve">    {char(0xE0), char(0xF0), char(0x6C), char(0xF4), char(0x08), char(0xFF), char(0xFF), char(0xFF)},\</v>
      </c>
    </row>
    <row r="100" spans="1:35">
      <c r="A100" s="58" t="s">
        <v>1197</v>
      </c>
      <c r="B100" s="74" t="s">
        <v>845</v>
      </c>
      <c r="C100" s="74" t="s">
        <v>134</v>
      </c>
      <c r="D100" s="72" t="s">
        <v>970</v>
      </c>
      <c r="E100" s="12" t="s">
        <v>944</v>
      </c>
      <c r="F100" s="12" t="s">
        <v>971</v>
      </c>
      <c r="G100" s="12" t="s">
        <v>971</v>
      </c>
      <c r="H100" s="12" t="s">
        <v>971</v>
      </c>
      <c r="K100" s="97"/>
      <c r="M100" s="97"/>
      <c r="O100" s="97"/>
      <c r="P100" s="97"/>
      <c r="Q100" s="119">
        <v>98</v>
      </c>
      <c r="R100" s="58" t="str">
        <f t="shared" si="23"/>
        <v>08</v>
      </c>
      <c r="S100" s="74" t="str">
        <f t="shared" si="24"/>
        <v>F9</v>
      </c>
      <c r="T100" s="74" t="str">
        <f t="shared" si="25"/>
        <v>10</v>
      </c>
      <c r="U100" s="58" t="str">
        <f t="shared" si="15"/>
        <v>E0</v>
      </c>
      <c r="V100" s="74" t="str">
        <f t="shared" si="16"/>
        <v>F0</v>
      </c>
      <c r="W100" s="74" t="str">
        <f t="shared" si="17"/>
        <v>70</v>
      </c>
      <c r="X100" s="74" t="str">
        <f t="shared" si="18"/>
        <v>F4</v>
      </c>
      <c r="Y100" s="74" t="str">
        <f t="shared" si="19"/>
        <v>0D</v>
      </c>
      <c r="Z100" s="74" t="str">
        <f t="shared" si="20"/>
        <v>FF</v>
      </c>
      <c r="AA100" s="74" t="str">
        <f t="shared" si="21"/>
        <v>FF</v>
      </c>
      <c r="AB100" s="74" t="str">
        <f t="shared" si="22"/>
        <v>FF</v>
      </c>
      <c r="AC100" s="75" t="str">
        <f t="shared" si="26"/>
        <v>B1</v>
      </c>
      <c r="AE100" s="100" t="str">
        <f t="shared" si="27"/>
        <v>:08F90800E0F06CF408FFFFFFC2</v>
      </c>
      <c r="AG100" s="76" t="str">
        <f t="shared" si="28"/>
        <v xml:space="preserve">    {224, 240, 112, 244, 13, 255, 255, 255},</v>
      </c>
      <c r="AI100" s="76" t="str">
        <f t="shared" si="29"/>
        <v xml:space="preserve">    {char(0xE0), char(0xF0), char(0x70), char(0xF4), char(0x0D), char(0xFF), char(0xFF), char(0xFF)},\</v>
      </c>
    </row>
    <row r="101" spans="1:35">
      <c r="A101" s="58" t="s">
        <v>1197</v>
      </c>
      <c r="B101" s="74" t="s">
        <v>845</v>
      </c>
      <c r="C101" s="74" t="s">
        <v>136</v>
      </c>
      <c r="D101" s="72" t="s">
        <v>970</v>
      </c>
      <c r="E101" s="12" t="s">
        <v>900</v>
      </c>
      <c r="F101" s="12" t="s">
        <v>971</v>
      </c>
      <c r="G101" s="12" t="s">
        <v>971</v>
      </c>
      <c r="H101" s="12" t="s">
        <v>971</v>
      </c>
      <c r="K101" s="97"/>
      <c r="M101" s="97"/>
      <c r="O101" s="97"/>
      <c r="P101" s="97"/>
      <c r="Q101" s="119">
        <v>99</v>
      </c>
      <c r="R101" s="58" t="str">
        <f t="shared" si="23"/>
        <v>08</v>
      </c>
      <c r="S101" s="74" t="str">
        <f t="shared" si="24"/>
        <v>F9</v>
      </c>
      <c r="T101" s="74" t="str">
        <f t="shared" si="25"/>
        <v>18</v>
      </c>
      <c r="U101" s="58" t="str">
        <f t="shared" si="15"/>
        <v>E0</v>
      </c>
      <c r="V101" s="74" t="str">
        <f t="shared" si="16"/>
        <v>F0</v>
      </c>
      <c r="W101" s="74" t="str">
        <f t="shared" si="17"/>
        <v>71</v>
      </c>
      <c r="X101" s="74" t="str">
        <f t="shared" si="18"/>
        <v>F4</v>
      </c>
      <c r="Y101" s="74" t="str">
        <f t="shared" si="19"/>
        <v>0E</v>
      </c>
      <c r="Z101" s="74" t="str">
        <f t="shared" si="20"/>
        <v>FF</v>
      </c>
      <c r="AA101" s="74" t="str">
        <f t="shared" si="21"/>
        <v>FF</v>
      </c>
      <c r="AB101" s="74" t="str">
        <f t="shared" si="22"/>
        <v>FF</v>
      </c>
      <c r="AC101" s="75" t="str">
        <f t="shared" si="26"/>
        <v>A7</v>
      </c>
      <c r="AE101" s="100" t="str">
        <f t="shared" si="27"/>
        <v>:08F91000E0F070F40DFFFFFFB1</v>
      </c>
      <c r="AG101" s="76" t="str">
        <f t="shared" si="28"/>
        <v xml:space="preserve">    {224, 240, 113, 244, 14, 255, 255, 255},</v>
      </c>
      <c r="AI101" s="76" t="str">
        <f t="shared" si="29"/>
        <v xml:space="preserve">    {char(0xE0), char(0xF0), char(0x71), char(0xF4), char(0x0E), char(0xFF), char(0xFF), char(0xFF)},\</v>
      </c>
    </row>
    <row r="102" spans="1:35">
      <c r="A102" s="58" t="s">
        <v>1197</v>
      </c>
      <c r="B102" s="74" t="s">
        <v>845</v>
      </c>
      <c r="C102" s="74" t="s">
        <v>137</v>
      </c>
      <c r="D102" s="72" t="s">
        <v>970</v>
      </c>
      <c r="E102" s="12" t="s">
        <v>920</v>
      </c>
      <c r="F102" s="12" t="s">
        <v>971</v>
      </c>
      <c r="G102" s="12" t="s">
        <v>971</v>
      </c>
      <c r="H102" s="12" t="s">
        <v>971</v>
      </c>
      <c r="K102" s="97"/>
      <c r="M102" s="97"/>
      <c r="O102" s="97"/>
      <c r="P102" s="97"/>
      <c r="Q102" s="119">
        <v>100</v>
      </c>
      <c r="R102" s="58" t="str">
        <f t="shared" si="23"/>
        <v>08</v>
      </c>
      <c r="S102" s="74" t="str">
        <f t="shared" si="24"/>
        <v>F9</v>
      </c>
      <c r="T102" s="74" t="str">
        <f t="shared" si="25"/>
        <v>20</v>
      </c>
      <c r="U102" s="58" t="str">
        <f t="shared" si="15"/>
        <v>E0</v>
      </c>
      <c r="V102" s="74" t="str">
        <f t="shared" si="16"/>
        <v>F0</v>
      </c>
      <c r="W102" s="74" t="str">
        <f t="shared" si="17"/>
        <v>72</v>
      </c>
      <c r="X102" s="74" t="str">
        <f t="shared" si="18"/>
        <v>F4</v>
      </c>
      <c r="Y102" s="74" t="str">
        <f t="shared" si="19"/>
        <v>1F</v>
      </c>
      <c r="Z102" s="74" t="str">
        <f t="shared" si="20"/>
        <v>FF</v>
      </c>
      <c r="AA102" s="74" t="str">
        <f t="shared" si="21"/>
        <v>FF</v>
      </c>
      <c r="AB102" s="74" t="str">
        <f t="shared" si="22"/>
        <v>FF</v>
      </c>
      <c r="AC102" s="75" t="str">
        <f t="shared" si="26"/>
        <v>8D</v>
      </c>
      <c r="AE102" s="100" t="str">
        <f t="shared" si="27"/>
        <v>:08F91800E0F071F40EFFFFFFA7</v>
      </c>
      <c r="AG102" s="76" t="str">
        <f t="shared" si="28"/>
        <v xml:space="preserve">    {224, 240, 114, 244, 31, 255, 255, 255},</v>
      </c>
      <c r="AI102" s="76" t="str">
        <f t="shared" si="29"/>
        <v xml:space="preserve">    {char(0xE0), char(0xF0), char(0x72), char(0xF4), char(0x1F), char(0xFF), char(0xFF), char(0xFF)},\</v>
      </c>
    </row>
    <row r="103" spans="1:35">
      <c r="A103" s="58" t="s">
        <v>1197</v>
      </c>
      <c r="B103" s="74" t="s">
        <v>845</v>
      </c>
      <c r="C103" s="74" t="s">
        <v>141</v>
      </c>
      <c r="D103" s="72" t="s">
        <v>970</v>
      </c>
      <c r="E103" s="12" t="s">
        <v>901</v>
      </c>
      <c r="F103" s="12" t="s">
        <v>971</v>
      </c>
      <c r="G103" s="12" t="s">
        <v>971</v>
      </c>
      <c r="H103" s="12" t="s">
        <v>971</v>
      </c>
      <c r="K103" s="97"/>
      <c r="M103" s="97"/>
      <c r="O103" s="97"/>
      <c r="P103" s="97"/>
      <c r="Q103" s="119">
        <v>101</v>
      </c>
      <c r="R103" s="58" t="str">
        <f t="shared" si="23"/>
        <v>08</v>
      </c>
      <c r="S103" s="74" t="str">
        <f t="shared" si="24"/>
        <v>F9</v>
      </c>
      <c r="T103" s="74" t="str">
        <f t="shared" si="25"/>
        <v>28</v>
      </c>
      <c r="U103" s="58" t="str">
        <f t="shared" si="15"/>
        <v>E0</v>
      </c>
      <c r="V103" s="74" t="str">
        <f t="shared" si="16"/>
        <v>F0</v>
      </c>
      <c r="W103" s="74" t="str">
        <f t="shared" si="17"/>
        <v>74</v>
      </c>
      <c r="X103" s="74" t="str">
        <f t="shared" si="18"/>
        <v>F4</v>
      </c>
      <c r="Y103" s="74" t="str">
        <f t="shared" si="19"/>
        <v>1E</v>
      </c>
      <c r="Z103" s="74" t="str">
        <f t="shared" si="20"/>
        <v>FF</v>
      </c>
      <c r="AA103" s="74" t="str">
        <f t="shared" si="21"/>
        <v>FF</v>
      </c>
      <c r="AB103" s="74" t="str">
        <f t="shared" si="22"/>
        <v>FF</v>
      </c>
      <c r="AC103" s="75" t="str">
        <f t="shared" si="26"/>
        <v>84</v>
      </c>
      <c r="AE103" s="100" t="str">
        <f t="shared" si="27"/>
        <v>:08F92000E0F072F41FFFFFFF8D</v>
      </c>
      <c r="AG103" s="76" t="str">
        <f t="shared" si="28"/>
        <v xml:space="preserve">    {224, 240, 116, 244, 30, 255, 255, 255},</v>
      </c>
      <c r="AI103" s="76" t="str">
        <f t="shared" si="29"/>
        <v xml:space="preserve">    {char(0xE0), char(0xF0), char(0x74), char(0xF4), char(0x1E), char(0xFF), char(0xFF), char(0xFF)},\</v>
      </c>
    </row>
    <row r="104" spans="1:35">
      <c r="A104" s="58" t="s">
        <v>1197</v>
      </c>
      <c r="B104" s="74" t="s">
        <v>845</v>
      </c>
      <c r="C104" s="74" t="s">
        <v>143</v>
      </c>
      <c r="D104" s="72" t="s">
        <v>970</v>
      </c>
      <c r="E104" s="12" t="s">
        <v>928</v>
      </c>
      <c r="F104" s="12" t="s">
        <v>971</v>
      </c>
      <c r="G104" s="12" t="s">
        <v>971</v>
      </c>
      <c r="H104" s="12" t="s">
        <v>971</v>
      </c>
      <c r="K104" s="97"/>
      <c r="M104" s="97"/>
      <c r="O104" s="97"/>
      <c r="P104" s="97"/>
      <c r="Q104" s="119">
        <v>102</v>
      </c>
      <c r="R104" s="58" t="str">
        <f t="shared" si="23"/>
        <v>08</v>
      </c>
      <c r="S104" s="74" t="str">
        <f t="shared" si="24"/>
        <v>F9</v>
      </c>
      <c r="T104" s="74" t="str">
        <f t="shared" si="25"/>
        <v>30</v>
      </c>
      <c r="U104" s="58" t="str">
        <f t="shared" si="15"/>
        <v>E0</v>
      </c>
      <c r="V104" s="74" t="str">
        <f t="shared" si="16"/>
        <v>F0</v>
      </c>
      <c r="W104" s="74" t="str">
        <f t="shared" si="17"/>
        <v>75</v>
      </c>
      <c r="X104" s="74" t="str">
        <f t="shared" si="18"/>
        <v>F4</v>
      </c>
      <c r="Y104" s="74" t="str">
        <f t="shared" si="19"/>
        <v>1D</v>
      </c>
      <c r="Z104" s="74" t="str">
        <f t="shared" si="20"/>
        <v>FF</v>
      </c>
      <c r="AA104" s="74" t="str">
        <f t="shared" si="21"/>
        <v>FF</v>
      </c>
      <c r="AB104" s="74" t="str">
        <f t="shared" si="22"/>
        <v>FF</v>
      </c>
      <c r="AC104" s="75" t="str">
        <f t="shared" si="26"/>
        <v>7C</v>
      </c>
      <c r="AE104" s="100" t="str">
        <f t="shared" si="27"/>
        <v>:08F92800E0F074F41EFFFFFF84</v>
      </c>
      <c r="AG104" s="76" t="str">
        <f t="shared" si="28"/>
        <v xml:space="preserve">    {224, 240, 117, 244, 29, 255, 255, 255},</v>
      </c>
      <c r="AI104" s="76" t="str">
        <f t="shared" si="29"/>
        <v xml:space="preserve">    {char(0xE0), char(0xF0), char(0x75), char(0xF4), char(0x1D), char(0xFF), char(0xFF), char(0xFF)},\</v>
      </c>
    </row>
    <row r="105" spans="1:35">
      <c r="A105" s="58" t="s">
        <v>1197</v>
      </c>
      <c r="B105" s="74" t="s">
        <v>845</v>
      </c>
      <c r="C105" s="74" t="s">
        <v>153</v>
      </c>
      <c r="D105" s="72" t="s">
        <v>970</v>
      </c>
      <c r="E105" s="12" t="s">
        <v>920</v>
      </c>
      <c r="F105" s="12" t="s">
        <v>1273</v>
      </c>
      <c r="G105" s="12" t="s">
        <v>971</v>
      </c>
      <c r="H105" s="12" t="s">
        <v>971</v>
      </c>
      <c r="K105" s="97"/>
      <c r="M105" s="97"/>
      <c r="O105" s="97"/>
      <c r="P105" s="97"/>
      <c r="Q105" s="119">
        <v>103</v>
      </c>
      <c r="R105" s="58" t="str">
        <f t="shared" si="23"/>
        <v>08</v>
      </c>
      <c r="S105" s="74" t="str">
        <f t="shared" si="24"/>
        <v>F9</v>
      </c>
      <c r="T105" s="74" t="str">
        <f t="shared" si="25"/>
        <v>38</v>
      </c>
      <c r="U105" s="58" t="str">
        <f t="shared" si="15"/>
        <v>E0</v>
      </c>
      <c r="V105" s="74" t="str">
        <f t="shared" si="16"/>
        <v>F0</v>
      </c>
      <c r="W105" s="74" t="str">
        <f t="shared" si="17"/>
        <v>7A</v>
      </c>
      <c r="X105" s="74" t="str">
        <f t="shared" si="18"/>
        <v>F4</v>
      </c>
      <c r="Y105" s="74" t="str">
        <f t="shared" si="19"/>
        <v>1F</v>
      </c>
      <c r="Z105" s="74" t="str">
        <f t="shared" si="20"/>
        <v>18</v>
      </c>
      <c r="AA105" s="74" t="str">
        <f t="shared" si="21"/>
        <v>FF</v>
      </c>
      <c r="AB105" s="74" t="str">
        <f t="shared" si="22"/>
        <v>FF</v>
      </c>
      <c r="AC105" s="75" t="str">
        <f t="shared" si="26"/>
        <v>54</v>
      </c>
      <c r="AE105" s="100" t="str">
        <f t="shared" si="27"/>
        <v>:08F93000E0F075F41DFFFFFF7C</v>
      </c>
      <c r="AG105" s="76" t="str">
        <f t="shared" si="28"/>
        <v xml:space="preserve">    {224, 240, 122, 244, 31, 24, 255, 255},</v>
      </c>
      <c r="AI105" s="76" t="str">
        <f t="shared" si="29"/>
        <v xml:space="preserve">    {char(0xE0), char(0xF0), char(0x7A), char(0xF4), char(0x1F), char(0x18), char(0xFF), char(0xFF)},\</v>
      </c>
    </row>
    <row r="106" spans="1:35">
      <c r="A106" s="58" t="s">
        <v>1197</v>
      </c>
      <c r="B106" s="74" t="s">
        <v>845</v>
      </c>
      <c r="C106" s="74" t="s">
        <v>159</v>
      </c>
      <c r="D106" s="72" t="s">
        <v>970</v>
      </c>
      <c r="E106" s="12" t="s">
        <v>928</v>
      </c>
      <c r="F106" s="12" t="s">
        <v>1273</v>
      </c>
      <c r="G106" s="12" t="s">
        <v>971</v>
      </c>
      <c r="H106" s="12" t="s">
        <v>971</v>
      </c>
      <c r="K106" s="97"/>
      <c r="M106" s="97"/>
      <c r="O106" s="97"/>
      <c r="P106" s="97"/>
      <c r="Q106" s="119">
        <v>104</v>
      </c>
      <c r="R106" s="58" t="str">
        <f t="shared" si="23"/>
        <v>08</v>
      </c>
      <c r="S106" s="74" t="str">
        <f t="shared" si="24"/>
        <v>F9</v>
      </c>
      <c r="T106" s="74" t="str">
        <f t="shared" si="25"/>
        <v>40</v>
      </c>
      <c r="U106" s="58" t="str">
        <f t="shared" si="15"/>
        <v>E0</v>
      </c>
      <c r="V106" s="74" t="str">
        <f t="shared" si="16"/>
        <v>F0</v>
      </c>
      <c r="W106" s="74" t="str">
        <f t="shared" si="17"/>
        <v>7D</v>
      </c>
      <c r="X106" s="74" t="str">
        <f t="shared" si="18"/>
        <v>F4</v>
      </c>
      <c r="Y106" s="74" t="str">
        <f t="shared" si="19"/>
        <v>1D</v>
      </c>
      <c r="Z106" s="74" t="str">
        <f t="shared" si="20"/>
        <v>18</v>
      </c>
      <c r="AA106" s="74" t="str">
        <f t="shared" si="21"/>
        <v>FF</v>
      </c>
      <c r="AB106" s="74" t="str">
        <f t="shared" si="22"/>
        <v>FF</v>
      </c>
      <c r="AC106" s="75" t="str">
        <f t="shared" si="26"/>
        <v>4B</v>
      </c>
      <c r="AE106" s="100" t="str">
        <f t="shared" si="27"/>
        <v>:08F93800E0F07AF41F18FFFF54</v>
      </c>
      <c r="AG106" s="76" t="str">
        <f t="shared" si="28"/>
        <v xml:space="preserve">    {224, 240, 125, 244, 29, 24, 255, 255},</v>
      </c>
      <c r="AI106" s="76" t="str">
        <f t="shared" si="29"/>
        <v xml:space="preserve">    {char(0xE0), char(0xF0), char(0x7D), char(0xF4), char(0x1D), char(0x18), char(0xFF), char(0xFF)},\</v>
      </c>
    </row>
    <row r="107" spans="1:35">
      <c r="A107" s="58" t="s">
        <v>845</v>
      </c>
      <c r="B107" s="74" t="s">
        <v>2</v>
      </c>
      <c r="C107" s="74"/>
      <c r="D107" s="72" t="s">
        <v>970</v>
      </c>
      <c r="E107" s="12" t="s">
        <v>900</v>
      </c>
      <c r="F107" s="12" t="s">
        <v>1254</v>
      </c>
      <c r="G107" s="12" t="s">
        <v>971</v>
      </c>
      <c r="H107" s="12" t="s">
        <v>971</v>
      </c>
      <c r="K107" s="97"/>
      <c r="M107" s="97"/>
      <c r="O107" s="97"/>
      <c r="P107" s="97"/>
      <c r="Q107" s="119">
        <v>105</v>
      </c>
      <c r="R107" s="58" t="str">
        <f t="shared" si="23"/>
        <v>08</v>
      </c>
      <c r="S107" s="74" t="str">
        <f t="shared" si="24"/>
        <v>F9</v>
      </c>
      <c r="T107" s="74" t="str">
        <f t="shared" si="25"/>
        <v>48</v>
      </c>
      <c r="U107" s="58" t="str">
        <f t="shared" si="15"/>
        <v>F0</v>
      </c>
      <c r="V107" s="74" t="str">
        <f t="shared" si="16"/>
        <v>01</v>
      </c>
      <c r="W107" s="74" t="str">
        <f t="shared" si="17"/>
        <v>00</v>
      </c>
      <c r="X107" s="74" t="str">
        <f t="shared" si="18"/>
        <v>F4</v>
      </c>
      <c r="Y107" s="74" t="str">
        <f t="shared" si="19"/>
        <v>0E</v>
      </c>
      <c r="Z107" s="74" t="str">
        <f t="shared" si="20"/>
        <v>98</v>
      </c>
      <c r="AA107" s="74" t="str">
        <f t="shared" si="21"/>
        <v>FF</v>
      </c>
      <c r="AB107" s="74" t="str">
        <f t="shared" si="22"/>
        <v>FF</v>
      </c>
      <c r="AC107" s="75" t="str">
        <f t="shared" si="26"/>
        <v>2E</v>
      </c>
      <c r="AE107" s="100" t="str">
        <f t="shared" si="27"/>
        <v>:08F94000E0F07DF41D18FFFF4B</v>
      </c>
      <c r="AG107" s="76" t="str">
        <f t="shared" si="28"/>
        <v xml:space="preserve">    {240, 1, 0, 244, 14, 152, 255, 255},</v>
      </c>
      <c r="AI107" s="76" t="str">
        <f t="shared" si="29"/>
        <v xml:space="preserve">    {char(0xF0), char(0x01), char(0x00), char(0xF4), char(0x0E), char(0x98), char(0xFF), char(0xFF)},\</v>
      </c>
    </row>
    <row r="108" spans="1:35">
      <c r="A108" s="58" t="s">
        <v>845</v>
      </c>
      <c r="B108" s="74" t="s">
        <v>4</v>
      </c>
      <c r="C108" s="74"/>
      <c r="D108" s="72" t="s">
        <v>970</v>
      </c>
      <c r="E108" s="12" t="s">
        <v>1267</v>
      </c>
      <c r="F108" s="12" t="s">
        <v>971</v>
      </c>
      <c r="G108" s="12" t="s">
        <v>971</v>
      </c>
      <c r="H108" s="12" t="s">
        <v>971</v>
      </c>
      <c r="K108" s="97"/>
      <c r="M108" s="97"/>
      <c r="O108" s="97"/>
      <c r="P108" s="97"/>
      <c r="Q108" s="119">
        <v>106</v>
      </c>
      <c r="R108" s="58" t="str">
        <f t="shared" si="23"/>
        <v>08</v>
      </c>
      <c r="S108" s="74" t="str">
        <f t="shared" si="24"/>
        <v>F9</v>
      </c>
      <c r="T108" s="74" t="str">
        <f t="shared" si="25"/>
        <v>50</v>
      </c>
      <c r="U108" s="58" t="str">
        <f t="shared" si="15"/>
        <v>F0</v>
      </c>
      <c r="V108" s="74" t="str">
        <f t="shared" si="16"/>
        <v>03</v>
      </c>
      <c r="W108" s="74" t="str">
        <f t="shared" si="17"/>
        <v>00</v>
      </c>
      <c r="X108" s="74" t="str">
        <f t="shared" si="18"/>
        <v>F4</v>
      </c>
      <c r="Y108" s="74" t="str">
        <f t="shared" si="19"/>
        <v>0F</v>
      </c>
      <c r="Z108" s="74" t="str">
        <f t="shared" si="20"/>
        <v>FF</v>
      </c>
      <c r="AA108" s="74" t="str">
        <f t="shared" si="21"/>
        <v>FF</v>
      </c>
      <c r="AB108" s="74" t="str">
        <f t="shared" si="22"/>
        <v>FF</v>
      </c>
      <c r="AC108" s="75" t="str">
        <f t="shared" si="26"/>
        <v>BC</v>
      </c>
      <c r="AE108" s="100" t="str">
        <f t="shared" si="27"/>
        <v>:08F94800F00100F40E98FFFF2E</v>
      </c>
      <c r="AG108" s="76" t="str">
        <f t="shared" si="28"/>
        <v xml:space="preserve">    {240, 3, 0, 244, 15, 255, 255, 255},</v>
      </c>
      <c r="AI108" s="76" t="str">
        <f t="shared" si="29"/>
        <v xml:space="preserve">    {char(0xF0), char(0x03), char(0x00), char(0xF4), char(0x0F), char(0xFF), char(0xFF), char(0xFF)},\</v>
      </c>
    </row>
    <row r="109" spans="1:35">
      <c r="A109" s="58" t="s">
        <v>845</v>
      </c>
      <c r="B109" s="74" t="s">
        <v>6</v>
      </c>
      <c r="C109" s="74"/>
      <c r="D109" s="72" t="s">
        <v>970</v>
      </c>
      <c r="E109" s="12" t="s">
        <v>944</v>
      </c>
      <c r="F109" s="12" t="s">
        <v>971</v>
      </c>
      <c r="G109" s="12" t="s">
        <v>971</v>
      </c>
      <c r="H109" s="12" t="s">
        <v>971</v>
      </c>
      <c r="K109" s="97"/>
      <c r="M109" s="97"/>
      <c r="O109" s="97"/>
      <c r="P109" s="97"/>
      <c r="Q109" s="119">
        <v>107</v>
      </c>
      <c r="R109" s="58" t="str">
        <f t="shared" si="23"/>
        <v>08</v>
      </c>
      <c r="S109" s="74" t="str">
        <f t="shared" si="24"/>
        <v>F9</v>
      </c>
      <c r="T109" s="74" t="str">
        <f t="shared" si="25"/>
        <v>58</v>
      </c>
      <c r="U109" s="58" t="str">
        <f t="shared" si="15"/>
        <v>F0</v>
      </c>
      <c r="V109" s="74" t="str">
        <f t="shared" si="16"/>
        <v>04</v>
      </c>
      <c r="W109" s="74" t="str">
        <f t="shared" si="17"/>
        <v>00</v>
      </c>
      <c r="X109" s="74" t="str">
        <f t="shared" si="18"/>
        <v>F4</v>
      </c>
      <c r="Y109" s="74" t="str">
        <f t="shared" si="19"/>
        <v>0D</v>
      </c>
      <c r="Z109" s="74" t="str">
        <f t="shared" si="20"/>
        <v>FF</v>
      </c>
      <c r="AA109" s="74" t="str">
        <f t="shared" si="21"/>
        <v>FF</v>
      </c>
      <c r="AB109" s="74" t="str">
        <f t="shared" si="22"/>
        <v>FF</v>
      </c>
      <c r="AC109" s="75" t="str">
        <f t="shared" si="26"/>
        <v>B5</v>
      </c>
      <c r="AE109" s="100" t="str">
        <f t="shared" si="27"/>
        <v>:08F95000F00300F40FFFFFFFBC</v>
      </c>
      <c r="AG109" s="76" t="str">
        <f t="shared" si="28"/>
        <v xml:space="preserve">    {240, 4, 0, 244, 13, 255, 255, 255},</v>
      </c>
      <c r="AI109" s="76" t="str">
        <f t="shared" si="29"/>
        <v xml:space="preserve">    {char(0xF0), char(0x04), char(0x00), char(0xF4), char(0x0D), char(0xFF), char(0xFF), char(0xFF)},\</v>
      </c>
    </row>
    <row r="110" spans="1:35">
      <c r="A110" s="58" t="s">
        <v>845</v>
      </c>
      <c r="B110" s="74" t="s">
        <v>8</v>
      </c>
      <c r="C110" s="74"/>
      <c r="D110" s="72" t="s">
        <v>970</v>
      </c>
      <c r="E110" s="12" t="s">
        <v>1269</v>
      </c>
      <c r="F110" s="12" t="s">
        <v>971</v>
      </c>
      <c r="G110" s="12" t="s">
        <v>971</v>
      </c>
      <c r="H110" s="12" t="s">
        <v>971</v>
      </c>
      <c r="K110" s="97"/>
      <c r="M110" s="97"/>
      <c r="O110" s="97"/>
      <c r="P110" s="97"/>
      <c r="Q110" s="119">
        <v>108</v>
      </c>
      <c r="R110" s="58" t="str">
        <f t="shared" si="23"/>
        <v>08</v>
      </c>
      <c r="S110" s="74" t="str">
        <f t="shared" si="24"/>
        <v>F9</v>
      </c>
      <c r="T110" s="74" t="str">
        <f t="shared" si="25"/>
        <v>60</v>
      </c>
      <c r="U110" s="58" t="str">
        <f t="shared" si="15"/>
        <v>F0</v>
      </c>
      <c r="V110" s="74" t="str">
        <f t="shared" si="16"/>
        <v>05</v>
      </c>
      <c r="W110" s="74" t="str">
        <f t="shared" si="17"/>
        <v>00</v>
      </c>
      <c r="X110" s="74" t="str">
        <f t="shared" si="18"/>
        <v>F4</v>
      </c>
      <c r="Y110" s="74" t="str">
        <f t="shared" si="19"/>
        <v>0B</v>
      </c>
      <c r="Z110" s="74" t="str">
        <f t="shared" si="20"/>
        <v>FF</v>
      </c>
      <c r="AA110" s="74" t="str">
        <f t="shared" si="21"/>
        <v>FF</v>
      </c>
      <c r="AB110" s="74" t="str">
        <f t="shared" si="22"/>
        <v>FF</v>
      </c>
      <c r="AC110" s="75" t="str">
        <f t="shared" si="26"/>
        <v>AE</v>
      </c>
      <c r="AE110" s="100" t="str">
        <f t="shared" si="27"/>
        <v>:08F95800F00400F40DFFFFFFB5</v>
      </c>
      <c r="AG110" s="76" t="str">
        <f t="shared" si="28"/>
        <v xml:space="preserve">    {240, 5, 0, 244, 11, 255, 255, 255},</v>
      </c>
      <c r="AI110" s="76" t="str">
        <f t="shared" si="29"/>
        <v xml:space="preserve">    {char(0xF0), char(0x05), char(0x00), char(0xF4), char(0x0B), char(0xFF), char(0xFF), char(0xFF)},\</v>
      </c>
    </row>
    <row r="111" spans="1:35">
      <c r="A111" s="58" t="s">
        <v>845</v>
      </c>
      <c r="B111" s="74" t="s">
        <v>10</v>
      </c>
      <c r="C111" s="74"/>
      <c r="D111" s="72" t="s">
        <v>970</v>
      </c>
      <c r="E111" s="12" t="s">
        <v>1271</v>
      </c>
      <c r="F111" s="12" t="s">
        <v>971</v>
      </c>
      <c r="G111" s="12" t="s">
        <v>971</v>
      </c>
      <c r="H111" s="12" t="s">
        <v>971</v>
      </c>
      <c r="K111" s="97"/>
      <c r="M111" s="97"/>
      <c r="O111" s="97"/>
      <c r="P111" s="97"/>
      <c r="Q111" s="119">
        <v>109</v>
      </c>
      <c r="R111" s="58" t="str">
        <f t="shared" si="23"/>
        <v>08</v>
      </c>
      <c r="S111" s="74" t="str">
        <f t="shared" si="24"/>
        <v>F9</v>
      </c>
      <c r="T111" s="74" t="str">
        <f t="shared" si="25"/>
        <v>68</v>
      </c>
      <c r="U111" s="58" t="str">
        <f t="shared" si="15"/>
        <v>F0</v>
      </c>
      <c r="V111" s="74" t="str">
        <f t="shared" si="16"/>
        <v>06</v>
      </c>
      <c r="W111" s="74" t="str">
        <f t="shared" si="17"/>
        <v>00</v>
      </c>
      <c r="X111" s="74" t="str">
        <f t="shared" si="18"/>
        <v>F4</v>
      </c>
      <c r="Y111" s="74" t="str">
        <f t="shared" si="19"/>
        <v>0C</v>
      </c>
      <c r="Z111" s="74" t="str">
        <f t="shared" si="20"/>
        <v>FF</v>
      </c>
      <c r="AA111" s="74" t="str">
        <f t="shared" si="21"/>
        <v>FF</v>
      </c>
      <c r="AB111" s="74" t="str">
        <f t="shared" si="22"/>
        <v>FF</v>
      </c>
      <c r="AC111" s="75" t="str">
        <f t="shared" si="26"/>
        <v>A4</v>
      </c>
      <c r="AE111" s="100" t="str">
        <f t="shared" si="27"/>
        <v>:08F96000F00500F40BFFFFFFAE</v>
      </c>
      <c r="AG111" s="76" t="str">
        <f t="shared" si="28"/>
        <v xml:space="preserve">    {240, 6, 0, 244, 12, 255, 255, 255},</v>
      </c>
      <c r="AI111" s="76" t="str">
        <f t="shared" si="29"/>
        <v xml:space="preserve">    {char(0xF0), char(0x06), char(0x00), char(0xF4), char(0x0C), char(0xFF), char(0xFF), char(0xFF)},\</v>
      </c>
    </row>
    <row r="112" spans="1:35">
      <c r="A112" s="58" t="s">
        <v>845</v>
      </c>
      <c r="B112" s="74" t="s">
        <v>14</v>
      </c>
      <c r="C112" s="74"/>
      <c r="D112" s="72" t="s">
        <v>970</v>
      </c>
      <c r="E112" s="12" t="s">
        <v>1267</v>
      </c>
      <c r="F112" s="12" t="s">
        <v>1254</v>
      </c>
      <c r="G112" s="12" t="s">
        <v>971</v>
      </c>
      <c r="H112" s="12" t="s">
        <v>971</v>
      </c>
      <c r="K112" s="97"/>
      <c r="M112" s="97"/>
      <c r="O112" s="97"/>
      <c r="P112" s="97"/>
      <c r="Q112" s="119">
        <v>110</v>
      </c>
      <c r="R112" s="58" t="str">
        <f t="shared" si="23"/>
        <v>08</v>
      </c>
      <c r="S112" s="74" t="str">
        <f t="shared" si="24"/>
        <v>F9</v>
      </c>
      <c r="T112" s="74" t="str">
        <f t="shared" si="25"/>
        <v>70</v>
      </c>
      <c r="U112" s="58" t="str">
        <f t="shared" si="15"/>
        <v>F0</v>
      </c>
      <c r="V112" s="74" t="str">
        <f t="shared" si="16"/>
        <v>09</v>
      </c>
      <c r="W112" s="74" t="str">
        <f t="shared" si="17"/>
        <v>00</v>
      </c>
      <c r="X112" s="74" t="str">
        <f t="shared" si="18"/>
        <v>F4</v>
      </c>
      <c r="Y112" s="74" t="str">
        <f t="shared" si="19"/>
        <v>0F</v>
      </c>
      <c r="Z112" s="74" t="str">
        <f t="shared" si="20"/>
        <v>98</v>
      </c>
      <c r="AA112" s="74" t="str">
        <f t="shared" si="21"/>
        <v>FF</v>
      </c>
      <c r="AB112" s="74" t="str">
        <f t="shared" si="22"/>
        <v>FF</v>
      </c>
      <c r="AC112" s="75" t="str">
        <f t="shared" si="26"/>
        <v>FD</v>
      </c>
      <c r="AE112" s="100" t="str">
        <f t="shared" si="27"/>
        <v>:08F96800F00600F40CFFFFFFA4</v>
      </c>
      <c r="AG112" s="76" t="str">
        <f t="shared" si="28"/>
        <v xml:space="preserve">    {240, 9, 0, 244, 15, 152, 255, 255},</v>
      </c>
      <c r="AI112" s="76" t="str">
        <f t="shared" si="29"/>
        <v xml:space="preserve">    {char(0xF0), char(0x09), char(0x00), char(0xF4), char(0x0F), char(0x98), char(0xFF), char(0xFF)},\</v>
      </c>
    </row>
    <row r="113" spans="1:35">
      <c r="A113" s="58" t="s">
        <v>845</v>
      </c>
      <c r="B113" s="74" t="s">
        <v>16</v>
      </c>
      <c r="C113" s="74"/>
      <c r="D113" s="72" t="s">
        <v>970</v>
      </c>
      <c r="E113" s="12" t="s">
        <v>944</v>
      </c>
      <c r="F113" s="12" t="s">
        <v>1254</v>
      </c>
      <c r="G113" s="12" t="s">
        <v>971</v>
      </c>
      <c r="H113" s="12" t="s">
        <v>971</v>
      </c>
      <c r="K113" s="97"/>
      <c r="M113" s="97"/>
      <c r="O113" s="97"/>
      <c r="P113" s="97"/>
      <c r="Q113" s="119">
        <v>111</v>
      </c>
      <c r="R113" s="58" t="str">
        <f t="shared" si="23"/>
        <v>08</v>
      </c>
      <c r="S113" s="74" t="str">
        <f t="shared" si="24"/>
        <v>F9</v>
      </c>
      <c r="T113" s="74" t="str">
        <f t="shared" si="25"/>
        <v>78</v>
      </c>
      <c r="U113" s="58" t="str">
        <f t="shared" si="15"/>
        <v>F0</v>
      </c>
      <c r="V113" s="74" t="str">
        <f t="shared" si="16"/>
        <v>0A</v>
      </c>
      <c r="W113" s="74" t="str">
        <f t="shared" si="17"/>
        <v>00</v>
      </c>
      <c r="X113" s="74" t="str">
        <f t="shared" si="18"/>
        <v>F4</v>
      </c>
      <c r="Y113" s="74" t="str">
        <f t="shared" si="19"/>
        <v>0D</v>
      </c>
      <c r="Z113" s="74" t="str">
        <f t="shared" si="20"/>
        <v>98</v>
      </c>
      <c r="AA113" s="74" t="str">
        <f t="shared" si="21"/>
        <v>FF</v>
      </c>
      <c r="AB113" s="74" t="str">
        <f t="shared" si="22"/>
        <v>FF</v>
      </c>
      <c r="AC113" s="75" t="str">
        <f t="shared" si="26"/>
        <v>F6</v>
      </c>
      <c r="AE113" s="100" t="str">
        <f t="shared" si="27"/>
        <v>:08F97000F00900F40F98FFFFFD</v>
      </c>
      <c r="AG113" s="76" t="str">
        <f t="shared" si="28"/>
        <v xml:space="preserve">    {240, 10, 0, 244, 13, 152, 255, 255},</v>
      </c>
      <c r="AI113" s="76" t="str">
        <f t="shared" si="29"/>
        <v xml:space="preserve">    {char(0xF0), char(0x0A), char(0x00), char(0xF4), char(0x0D), char(0x98), char(0xFF), char(0xFF)},\</v>
      </c>
    </row>
    <row r="114" spans="1:35">
      <c r="A114" s="58" t="s">
        <v>845</v>
      </c>
      <c r="B114" s="74" t="s">
        <v>18</v>
      </c>
      <c r="C114" s="74"/>
      <c r="D114" s="72" t="s">
        <v>970</v>
      </c>
      <c r="E114" s="12" t="s">
        <v>1269</v>
      </c>
      <c r="F114" s="12" t="s">
        <v>1254</v>
      </c>
      <c r="G114" s="12" t="s">
        <v>971</v>
      </c>
      <c r="H114" s="12" t="s">
        <v>971</v>
      </c>
      <c r="K114" s="97"/>
      <c r="M114" s="97"/>
      <c r="O114" s="97"/>
      <c r="P114" s="97"/>
      <c r="Q114" s="119">
        <v>112</v>
      </c>
      <c r="R114" s="58" t="str">
        <f t="shared" si="23"/>
        <v>08</v>
      </c>
      <c r="S114" s="74" t="str">
        <f t="shared" si="24"/>
        <v>F9</v>
      </c>
      <c r="T114" s="74" t="str">
        <f t="shared" si="25"/>
        <v>80</v>
      </c>
      <c r="U114" s="58" t="str">
        <f t="shared" si="15"/>
        <v>F0</v>
      </c>
      <c r="V114" s="74" t="str">
        <f t="shared" si="16"/>
        <v>0B</v>
      </c>
      <c r="W114" s="74" t="str">
        <f t="shared" si="17"/>
        <v>00</v>
      </c>
      <c r="X114" s="74" t="str">
        <f t="shared" si="18"/>
        <v>F4</v>
      </c>
      <c r="Y114" s="74" t="str">
        <f t="shared" si="19"/>
        <v>0B</v>
      </c>
      <c r="Z114" s="74" t="str">
        <f t="shared" si="20"/>
        <v>98</v>
      </c>
      <c r="AA114" s="74" t="str">
        <f t="shared" si="21"/>
        <v>FF</v>
      </c>
      <c r="AB114" s="74" t="str">
        <f t="shared" si="22"/>
        <v>FF</v>
      </c>
      <c r="AC114" s="75" t="str">
        <f t="shared" si="26"/>
        <v>EF</v>
      </c>
      <c r="AE114" s="100" t="str">
        <f t="shared" si="27"/>
        <v>:08F97800F00A00F40D98FFFFF6</v>
      </c>
      <c r="AG114" s="76" t="str">
        <f t="shared" si="28"/>
        <v xml:space="preserve">    {240, 11, 0, 244, 11, 152, 255, 255},</v>
      </c>
      <c r="AI114" s="76" t="str">
        <f t="shared" si="29"/>
        <v xml:space="preserve">    {char(0xF0), char(0x0B), char(0x00), char(0xF4), char(0x0B), char(0x98), char(0xFF), char(0xFF)},\</v>
      </c>
    </row>
    <row r="115" spans="1:35">
      <c r="A115" s="58" t="s">
        <v>845</v>
      </c>
      <c r="B115" s="74" t="s">
        <v>20</v>
      </c>
      <c r="C115" s="74"/>
      <c r="D115" s="72" t="s">
        <v>970</v>
      </c>
      <c r="E115" s="12" t="s">
        <v>900</v>
      </c>
      <c r="F115" s="12" t="s">
        <v>971</v>
      </c>
      <c r="G115" s="12" t="s">
        <v>971</v>
      </c>
      <c r="H115" s="12" t="s">
        <v>971</v>
      </c>
      <c r="K115" s="97"/>
      <c r="M115" s="97"/>
      <c r="O115" s="97"/>
      <c r="P115" s="97"/>
      <c r="Q115" s="119">
        <v>113</v>
      </c>
      <c r="R115" s="58" t="str">
        <f t="shared" si="23"/>
        <v>08</v>
      </c>
      <c r="S115" s="74" t="str">
        <f t="shared" si="24"/>
        <v>F9</v>
      </c>
      <c r="T115" s="74" t="str">
        <f t="shared" si="25"/>
        <v>88</v>
      </c>
      <c r="U115" s="58" t="str">
        <f t="shared" si="15"/>
        <v>F0</v>
      </c>
      <c r="V115" s="74" t="str">
        <f t="shared" si="16"/>
        <v>0C</v>
      </c>
      <c r="W115" s="74" t="str">
        <f t="shared" si="17"/>
        <v>00</v>
      </c>
      <c r="X115" s="74" t="str">
        <f t="shared" si="18"/>
        <v>F4</v>
      </c>
      <c r="Y115" s="74" t="str">
        <f t="shared" si="19"/>
        <v>0E</v>
      </c>
      <c r="Z115" s="74" t="str">
        <f t="shared" si="20"/>
        <v>FF</v>
      </c>
      <c r="AA115" s="74" t="str">
        <f t="shared" si="21"/>
        <v>FF</v>
      </c>
      <c r="AB115" s="74" t="str">
        <f t="shared" si="22"/>
        <v>FF</v>
      </c>
      <c r="AC115" s="75" t="str">
        <f t="shared" si="26"/>
        <v>7C</v>
      </c>
      <c r="AE115" s="100" t="str">
        <f t="shared" si="27"/>
        <v>:08F98000F00B00F40B98FFFFEF</v>
      </c>
      <c r="AG115" s="76" t="str">
        <f t="shared" si="28"/>
        <v xml:space="preserve">    {240, 12, 0, 244, 14, 255, 255, 255},</v>
      </c>
      <c r="AI115" s="76" t="str">
        <f t="shared" si="29"/>
        <v xml:space="preserve">    {char(0xF0), char(0x0C), char(0x00), char(0xF4), char(0x0E), char(0xFF), char(0xFF), char(0xFF)},\</v>
      </c>
    </row>
    <row r="116" spans="1:35">
      <c r="A116" s="58" t="s">
        <v>845</v>
      </c>
      <c r="B116" s="74" t="s">
        <v>22</v>
      </c>
      <c r="C116" s="74"/>
      <c r="D116" s="72" t="s">
        <v>970</v>
      </c>
      <c r="E116" s="12" t="s">
        <v>1273</v>
      </c>
      <c r="F116" s="12" t="s">
        <v>971</v>
      </c>
      <c r="G116" s="12" t="s">
        <v>971</v>
      </c>
      <c r="H116" s="12" t="s">
        <v>971</v>
      </c>
      <c r="K116" s="97"/>
      <c r="M116" s="97"/>
      <c r="O116" s="97"/>
      <c r="P116" s="97"/>
      <c r="Q116" s="119">
        <v>114</v>
      </c>
      <c r="R116" s="58" t="str">
        <f t="shared" si="23"/>
        <v>08</v>
      </c>
      <c r="S116" s="74" t="str">
        <f t="shared" si="24"/>
        <v>F9</v>
      </c>
      <c r="T116" s="74" t="str">
        <f t="shared" si="25"/>
        <v>90</v>
      </c>
      <c r="U116" s="58" t="str">
        <f t="shared" si="15"/>
        <v>F0</v>
      </c>
      <c r="V116" s="74" t="str">
        <f t="shared" si="16"/>
        <v>0D</v>
      </c>
      <c r="W116" s="74" t="str">
        <f t="shared" si="17"/>
        <v>00</v>
      </c>
      <c r="X116" s="74" t="str">
        <f t="shared" si="18"/>
        <v>F4</v>
      </c>
      <c r="Y116" s="74" t="str">
        <f t="shared" si="19"/>
        <v>18</v>
      </c>
      <c r="Z116" s="74" t="str">
        <f t="shared" si="20"/>
        <v>FF</v>
      </c>
      <c r="AA116" s="74" t="str">
        <f t="shared" si="21"/>
        <v>FF</v>
      </c>
      <c r="AB116" s="74" t="str">
        <f t="shared" si="22"/>
        <v>FF</v>
      </c>
      <c r="AC116" s="75" t="str">
        <f t="shared" si="26"/>
        <v>69</v>
      </c>
      <c r="AE116" s="100" t="str">
        <f t="shared" si="27"/>
        <v>:08F98800F00C00F40EFFFFFF7C</v>
      </c>
      <c r="AG116" s="76" t="str">
        <f t="shared" si="28"/>
        <v xml:space="preserve">    {240, 13, 0, 244, 24, 255, 255, 255},</v>
      </c>
      <c r="AI116" s="76" t="str">
        <f t="shared" si="29"/>
        <v xml:space="preserve">    {char(0xF0), char(0x0D), char(0x00), char(0xF4), char(0x18), char(0xFF), char(0xFF), char(0xFF)},\</v>
      </c>
    </row>
    <row r="117" spans="1:35">
      <c r="A117" s="58" t="s">
        <v>845</v>
      </c>
      <c r="B117" s="74" t="s">
        <v>24</v>
      </c>
      <c r="C117" s="74"/>
      <c r="D117" s="72" t="s">
        <v>1084</v>
      </c>
      <c r="E117" s="12" t="s">
        <v>894</v>
      </c>
      <c r="F117" s="12" t="s">
        <v>1254</v>
      </c>
      <c r="G117" s="12" t="s">
        <v>900</v>
      </c>
      <c r="H117" s="12" t="s">
        <v>849</v>
      </c>
      <c r="K117" s="97"/>
      <c r="M117" s="97"/>
      <c r="O117" s="97"/>
      <c r="P117" s="97"/>
      <c r="Q117" s="119">
        <v>115</v>
      </c>
      <c r="R117" s="58" t="str">
        <f t="shared" si="23"/>
        <v>08</v>
      </c>
      <c r="S117" s="74" t="str">
        <f t="shared" si="24"/>
        <v>F9</v>
      </c>
      <c r="T117" s="74" t="str">
        <f t="shared" si="25"/>
        <v>98</v>
      </c>
      <c r="U117" s="58" t="str">
        <f t="shared" si="15"/>
        <v>F0</v>
      </c>
      <c r="V117" s="74" t="str">
        <f t="shared" si="16"/>
        <v>0E</v>
      </c>
      <c r="W117" s="74" t="str">
        <f t="shared" si="17"/>
        <v>00</v>
      </c>
      <c r="X117" s="74" t="str">
        <f t="shared" si="18"/>
        <v>F6</v>
      </c>
      <c r="Y117" s="74" t="str">
        <f t="shared" si="19"/>
        <v>2F</v>
      </c>
      <c r="Z117" s="74" t="str">
        <f t="shared" si="20"/>
        <v>98</v>
      </c>
      <c r="AA117" s="74" t="str">
        <f t="shared" si="21"/>
        <v>0E</v>
      </c>
      <c r="AB117" s="74" t="str">
        <f t="shared" si="22"/>
        <v>68</v>
      </c>
      <c r="AC117" s="75" t="str">
        <f t="shared" si="26"/>
        <v>36</v>
      </c>
      <c r="AE117" s="100" t="str">
        <f t="shared" si="27"/>
        <v>:08F99000F00D00F418FFFFFF69</v>
      </c>
      <c r="AG117" s="76" t="str">
        <f t="shared" si="28"/>
        <v xml:space="preserve">    {240, 14, 0, 246, 47, 152, 14, 104},</v>
      </c>
      <c r="AI117" s="76" t="str">
        <f t="shared" si="29"/>
        <v xml:space="preserve">    {char(0xF0), char(0x0E), char(0x00), char(0xF6), char(0x2F), char(0x98), char(0x0E), char(0x68)},\</v>
      </c>
    </row>
    <row r="118" spans="1:35">
      <c r="A118" s="58" t="s">
        <v>845</v>
      </c>
      <c r="B118" s="74" t="s">
        <v>27</v>
      </c>
      <c r="C118" s="74"/>
      <c r="D118" s="72" t="s">
        <v>970</v>
      </c>
      <c r="E118" s="12" t="s">
        <v>1254</v>
      </c>
      <c r="F118" s="12" t="s">
        <v>971</v>
      </c>
      <c r="G118" s="12" t="s">
        <v>971</v>
      </c>
      <c r="H118" s="12" t="s">
        <v>971</v>
      </c>
      <c r="K118" s="97"/>
      <c r="M118" s="97"/>
      <c r="O118" s="97"/>
      <c r="P118" s="97"/>
      <c r="Q118" s="119">
        <v>116</v>
      </c>
      <c r="R118" s="58" t="str">
        <f t="shared" si="23"/>
        <v>08</v>
      </c>
      <c r="S118" s="74" t="str">
        <f t="shared" si="24"/>
        <v>F9</v>
      </c>
      <c r="T118" s="74" t="str">
        <f t="shared" si="25"/>
        <v>A0</v>
      </c>
      <c r="U118" s="58" t="str">
        <f t="shared" si="15"/>
        <v>F0</v>
      </c>
      <c r="V118" s="74" t="str">
        <f t="shared" si="16"/>
        <v>12</v>
      </c>
      <c r="W118" s="74" t="str">
        <f t="shared" si="17"/>
        <v>00</v>
      </c>
      <c r="X118" s="74" t="str">
        <f t="shared" si="18"/>
        <v>F4</v>
      </c>
      <c r="Y118" s="74" t="str">
        <f t="shared" si="19"/>
        <v>98</v>
      </c>
      <c r="Z118" s="74" t="str">
        <f t="shared" si="20"/>
        <v>FF</v>
      </c>
      <c r="AA118" s="74" t="str">
        <f t="shared" si="21"/>
        <v>FF</v>
      </c>
      <c r="AB118" s="74" t="str">
        <f t="shared" si="22"/>
        <v>FF</v>
      </c>
      <c r="AC118" s="75" t="str">
        <f t="shared" si="26"/>
        <v>D4</v>
      </c>
      <c r="AE118" s="100" t="str">
        <f t="shared" si="27"/>
        <v>:08F99800F00E00F62F980E6836</v>
      </c>
      <c r="AG118" s="76" t="str">
        <f t="shared" si="28"/>
        <v xml:space="preserve">    {240, 18, 0, 244, 152, 255, 255, 255},</v>
      </c>
      <c r="AI118" s="76" t="str">
        <f t="shared" si="29"/>
        <v xml:space="preserve">    {char(0xF0), char(0x12), char(0x00), char(0xF4), char(0x98), char(0xFF), char(0xFF), char(0xFF)},\</v>
      </c>
    </row>
    <row r="119" spans="1:35">
      <c r="A119" s="58" t="s">
        <v>845</v>
      </c>
      <c r="B119" s="74" t="s">
        <v>29</v>
      </c>
      <c r="C119" s="74"/>
      <c r="D119" s="72" t="s">
        <v>970</v>
      </c>
      <c r="E119" s="12" t="s">
        <v>1256</v>
      </c>
      <c r="F119" s="12" t="s">
        <v>971</v>
      </c>
      <c r="G119" s="12" t="s">
        <v>971</v>
      </c>
      <c r="H119" s="12" t="s">
        <v>971</v>
      </c>
      <c r="K119" s="97"/>
      <c r="M119" s="97"/>
      <c r="O119" s="97"/>
      <c r="P119" s="97"/>
      <c r="Q119" s="119">
        <v>117</v>
      </c>
      <c r="R119" s="58" t="str">
        <f t="shared" si="23"/>
        <v>08</v>
      </c>
      <c r="S119" s="74" t="str">
        <f t="shared" si="24"/>
        <v>F9</v>
      </c>
      <c r="T119" s="74" t="str">
        <f t="shared" si="25"/>
        <v>A8</v>
      </c>
      <c r="U119" s="58" t="str">
        <f t="shared" si="15"/>
        <v>F0</v>
      </c>
      <c r="V119" s="74" t="str">
        <f t="shared" si="16"/>
        <v>14</v>
      </c>
      <c r="W119" s="74" t="str">
        <f t="shared" si="17"/>
        <v>00</v>
      </c>
      <c r="X119" s="74" t="str">
        <f t="shared" si="18"/>
        <v>F4</v>
      </c>
      <c r="Y119" s="74" t="str">
        <f t="shared" si="19"/>
        <v>88</v>
      </c>
      <c r="Z119" s="74" t="str">
        <f t="shared" si="20"/>
        <v>FF</v>
      </c>
      <c r="AA119" s="74" t="str">
        <f t="shared" si="21"/>
        <v>FF</v>
      </c>
      <c r="AB119" s="74" t="str">
        <f t="shared" si="22"/>
        <v>FF</v>
      </c>
      <c r="AC119" s="75" t="str">
        <f t="shared" si="26"/>
        <v>DA</v>
      </c>
      <c r="AE119" s="100" t="str">
        <f t="shared" si="27"/>
        <v>:08F9A000F01200F498FFFFFFD4</v>
      </c>
      <c r="AG119" s="76" t="str">
        <f t="shared" si="28"/>
        <v xml:space="preserve">    {240, 20, 0, 244, 136, 255, 255, 255},</v>
      </c>
      <c r="AI119" s="76" t="str">
        <f t="shared" si="29"/>
        <v xml:space="preserve">    {char(0xF0), char(0x14), char(0x00), char(0xF4), char(0x88), char(0xFF), char(0xFF), char(0xFF)},\</v>
      </c>
    </row>
    <row r="120" spans="1:35">
      <c r="A120" s="58" t="s">
        <v>845</v>
      </c>
      <c r="B120" s="74" t="s">
        <v>31</v>
      </c>
      <c r="C120" s="74"/>
      <c r="D120" s="72" t="s">
        <v>970</v>
      </c>
      <c r="E120" s="12" t="s">
        <v>864</v>
      </c>
      <c r="F120" s="12" t="s">
        <v>971</v>
      </c>
      <c r="G120" s="12" t="s">
        <v>971</v>
      </c>
      <c r="H120" s="12" t="s">
        <v>971</v>
      </c>
      <c r="K120" s="97"/>
      <c r="M120" s="97"/>
      <c r="O120" s="97"/>
      <c r="P120" s="97"/>
      <c r="Q120" s="119">
        <v>118</v>
      </c>
      <c r="R120" s="58" t="str">
        <f t="shared" si="23"/>
        <v>08</v>
      </c>
      <c r="S120" s="74" t="str">
        <f t="shared" si="24"/>
        <v>F9</v>
      </c>
      <c r="T120" s="74" t="str">
        <f t="shared" si="25"/>
        <v>B0</v>
      </c>
      <c r="U120" s="58" t="str">
        <f t="shared" si="15"/>
        <v>F0</v>
      </c>
      <c r="V120" s="74" t="str">
        <f t="shared" si="16"/>
        <v>15</v>
      </c>
      <c r="W120" s="74" t="str">
        <f t="shared" si="17"/>
        <v>00</v>
      </c>
      <c r="X120" s="74" t="str">
        <f t="shared" si="18"/>
        <v>F4</v>
      </c>
      <c r="Y120" s="74" t="str">
        <f t="shared" si="19"/>
        <v>69</v>
      </c>
      <c r="Z120" s="74" t="str">
        <f t="shared" si="20"/>
        <v>FF</v>
      </c>
      <c r="AA120" s="74" t="str">
        <f t="shared" si="21"/>
        <v>FF</v>
      </c>
      <c r="AB120" s="74" t="str">
        <f t="shared" si="22"/>
        <v>FF</v>
      </c>
      <c r="AC120" s="75" t="str">
        <f t="shared" si="26"/>
        <v>F0</v>
      </c>
      <c r="AE120" s="100" t="str">
        <f t="shared" si="27"/>
        <v>:08F9A800F01400F488FFFFFFDA</v>
      </c>
      <c r="AG120" s="76" t="str">
        <f t="shared" si="28"/>
        <v xml:space="preserve">    {240, 21, 0, 244, 105, 255, 255, 255},</v>
      </c>
      <c r="AI120" s="76" t="str">
        <f t="shared" si="29"/>
        <v xml:space="preserve">    {char(0xF0), char(0x15), char(0x00), char(0xF4), char(0x69), char(0xFF), char(0xFF), char(0xFF)},\</v>
      </c>
    </row>
    <row r="121" spans="1:35">
      <c r="A121" s="58" t="s">
        <v>845</v>
      </c>
      <c r="B121" s="74" t="s">
        <v>1026</v>
      </c>
      <c r="C121" s="74"/>
      <c r="D121" s="72" t="s">
        <v>970</v>
      </c>
      <c r="E121" s="12" t="s">
        <v>937</v>
      </c>
      <c r="F121" s="12" t="s">
        <v>971</v>
      </c>
      <c r="G121" s="12" t="s">
        <v>971</v>
      </c>
      <c r="H121" s="12" t="s">
        <v>971</v>
      </c>
      <c r="K121" s="97"/>
      <c r="M121" s="97"/>
      <c r="O121" s="97"/>
      <c r="P121" s="97"/>
      <c r="Q121" s="119">
        <v>119</v>
      </c>
      <c r="R121" s="58" t="str">
        <f t="shared" si="23"/>
        <v>08</v>
      </c>
      <c r="S121" s="74" t="str">
        <f t="shared" si="24"/>
        <v>F9</v>
      </c>
      <c r="T121" s="74" t="str">
        <f t="shared" si="25"/>
        <v>B8</v>
      </c>
      <c r="U121" s="58" t="str">
        <f t="shared" si="15"/>
        <v>F0</v>
      </c>
      <c r="V121" s="74" t="str">
        <f t="shared" si="16"/>
        <v>16</v>
      </c>
      <c r="W121" s="74" t="str">
        <f t="shared" si="17"/>
        <v>00</v>
      </c>
      <c r="X121" s="74" t="str">
        <f t="shared" si="18"/>
        <v>F4</v>
      </c>
      <c r="Y121" s="74" t="str">
        <f t="shared" si="19"/>
        <v>29</v>
      </c>
      <c r="Z121" s="74" t="str">
        <f t="shared" si="20"/>
        <v>FF</v>
      </c>
      <c r="AA121" s="74" t="str">
        <f t="shared" si="21"/>
        <v>FF</v>
      </c>
      <c r="AB121" s="74" t="str">
        <f t="shared" si="22"/>
        <v>FF</v>
      </c>
      <c r="AC121" s="75" t="str">
        <f t="shared" si="26"/>
        <v>27</v>
      </c>
      <c r="AE121" s="100" t="str">
        <f t="shared" si="27"/>
        <v>:08F9B000F01500F469FFFFFFF0</v>
      </c>
      <c r="AG121" s="76" t="str">
        <f t="shared" si="28"/>
        <v xml:space="preserve">    {240, 22, 0, 244, 41, 255, 255, 255},</v>
      </c>
      <c r="AI121" s="76" t="str">
        <f t="shared" si="29"/>
        <v xml:space="preserve">    {char(0xF0), char(0x16), char(0x00), char(0xF4), char(0x29), char(0xFF), char(0xFF), char(0xFF)},\</v>
      </c>
    </row>
    <row r="122" spans="1:35">
      <c r="A122" s="58" t="s">
        <v>845</v>
      </c>
      <c r="B122" s="74" t="s">
        <v>34</v>
      </c>
      <c r="C122" s="74"/>
      <c r="D122" s="72" t="s">
        <v>970</v>
      </c>
      <c r="E122" s="12" t="s">
        <v>945</v>
      </c>
      <c r="F122" s="12" t="s">
        <v>971</v>
      </c>
      <c r="G122" s="12" t="s">
        <v>971</v>
      </c>
      <c r="H122" s="12" t="s">
        <v>971</v>
      </c>
      <c r="K122" s="97"/>
      <c r="M122" s="97"/>
      <c r="O122" s="97"/>
      <c r="P122" s="97"/>
      <c r="Q122" s="119">
        <v>120</v>
      </c>
      <c r="R122" s="58" t="str">
        <f t="shared" si="23"/>
        <v>08</v>
      </c>
      <c r="S122" s="74" t="str">
        <f t="shared" si="24"/>
        <v>F9</v>
      </c>
      <c r="T122" s="74" t="str">
        <f t="shared" si="25"/>
        <v>C0</v>
      </c>
      <c r="U122" s="58" t="str">
        <f t="shared" si="15"/>
        <v>F0</v>
      </c>
      <c r="V122" s="74" t="str">
        <f t="shared" si="16"/>
        <v>1A</v>
      </c>
      <c r="W122" s="74" t="str">
        <f t="shared" si="17"/>
        <v>00</v>
      </c>
      <c r="X122" s="74" t="str">
        <f t="shared" si="18"/>
        <v>F4</v>
      </c>
      <c r="Y122" s="74" t="str">
        <f t="shared" si="19"/>
        <v>7A</v>
      </c>
      <c r="Z122" s="74" t="str">
        <f t="shared" si="20"/>
        <v>FF</v>
      </c>
      <c r="AA122" s="74" t="str">
        <f t="shared" si="21"/>
        <v>FF</v>
      </c>
      <c r="AB122" s="74" t="str">
        <f t="shared" si="22"/>
        <v>FF</v>
      </c>
      <c r="AC122" s="75" t="str">
        <f t="shared" si="26"/>
        <v>CA</v>
      </c>
      <c r="AE122" s="100" t="str">
        <f t="shared" si="27"/>
        <v>:08F9B800F01600F429FFFFFF27</v>
      </c>
      <c r="AG122" s="76" t="str">
        <f t="shared" si="28"/>
        <v xml:space="preserve">    {240, 26, 0, 244, 122, 255, 255, 255},</v>
      </c>
      <c r="AI122" s="76" t="str">
        <f t="shared" si="29"/>
        <v xml:space="preserve">    {char(0xF0), char(0x1A), char(0x00), char(0xF4), char(0x7A), char(0xFF), char(0xFF), char(0xFF)},\</v>
      </c>
    </row>
    <row r="123" spans="1:35">
      <c r="A123" s="58" t="s">
        <v>845</v>
      </c>
      <c r="B123" s="74" t="s">
        <v>36</v>
      </c>
      <c r="C123" s="74"/>
      <c r="D123" s="72" t="s">
        <v>970</v>
      </c>
      <c r="E123" s="12" t="s">
        <v>932</v>
      </c>
      <c r="F123" s="12" t="s">
        <v>971</v>
      </c>
      <c r="G123" s="12" t="s">
        <v>971</v>
      </c>
      <c r="H123" s="12" t="s">
        <v>971</v>
      </c>
      <c r="K123" s="97"/>
      <c r="M123" s="97"/>
      <c r="O123" s="97"/>
      <c r="P123" s="97"/>
      <c r="Q123" s="119">
        <v>121</v>
      </c>
      <c r="R123" s="58" t="str">
        <f t="shared" si="23"/>
        <v>08</v>
      </c>
      <c r="S123" s="74" t="str">
        <f t="shared" si="24"/>
        <v>F9</v>
      </c>
      <c r="T123" s="74" t="str">
        <f t="shared" si="25"/>
        <v>C8</v>
      </c>
      <c r="U123" s="58" t="str">
        <f t="shared" si="15"/>
        <v>F0</v>
      </c>
      <c r="V123" s="74" t="str">
        <f t="shared" si="16"/>
        <v>1B</v>
      </c>
      <c r="W123" s="74" t="str">
        <f t="shared" si="17"/>
        <v>00</v>
      </c>
      <c r="X123" s="74" t="str">
        <f t="shared" si="18"/>
        <v>F4</v>
      </c>
      <c r="Y123" s="74" t="str">
        <f t="shared" si="19"/>
        <v>6B</v>
      </c>
      <c r="Z123" s="74" t="str">
        <f t="shared" si="20"/>
        <v>FF</v>
      </c>
      <c r="AA123" s="74" t="str">
        <f t="shared" si="21"/>
        <v>FF</v>
      </c>
      <c r="AB123" s="74" t="str">
        <f t="shared" si="22"/>
        <v>FF</v>
      </c>
      <c r="AC123" s="75" t="str">
        <f t="shared" si="26"/>
        <v>D0</v>
      </c>
      <c r="AE123" s="100" t="str">
        <f t="shared" si="27"/>
        <v>:08F9C000F01A00F47AFFFFFFCA</v>
      </c>
      <c r="AG123" s="76" t="str">
        <f t="shared" si="28"/>
        <v xml:space="preserve">    {240, 27, 0, 244, 107, 255, 255, 255},</v>
      </c>
      <c r="AI123" s="76" t="str">
        <f t="shared" si="29"/>
        <v xml:space="preserve">    {char(0xF0), char(0x1B), char(0x00), char(0xF4), char(0x6B), char(0xFF), char(0xFF), char(0xFF)},\</v>
      </c>
    </row>
    <row r="124" spans="1:35">
      <c r="A124" s="58" t="s">
        <v>845</v>
      </c>
      <c r="B124" s="74" t="s">
        <v>38</v>
      </c>
      <c r="C124" s="74"/>
      <c r="D124" s="72" t="s">
        <v>970</v>
      </c>
      <c r="E124" s="12" t="s">
        <v>918</v>
      </c>
      <c r="F124" s="12" t="s">
        <v>971</v>
      </c>
      <c r="G124" s="12" t="s">
        <v>971</v>
      </c>
      <c r="H124" s="12" t="s">
        <v>971</v>
      </c>
      <c r="K124" s="97"/>
      <c r="M124" s="97"/>
      <c r="O124" s="97"/>
      <c r="P124" s="97"/>
      <c r="Q124" s="119">
        <v>122</v>
      </c>
      <c r="R124" s="58" t="str">
        <f t="shared" si="23"/>
        <v>08</v>
      </c>
      <c r="S124" s="74" t="str">
        <f t="shared" si="24"/>
        <v>F9</v>
      </c>
      <c r="T124" s="74" t="str">
        <f t="shared" si="25"/>
        <v>D0</v>
      </c>
      <c r="U124" s="58" t="str">
        <f t="shared" si="15"/>
        <v>F0</v>
      </c>
      <c r="V124" s="74" t="str">
        <f t="shared" si="16"/>
        <v>1C</v>
      </c>
      <c r="W124" s="74" t="str">
        <f t="shared" si="17"/>
        <v>00</v>
      </c>
      <c r="X124" s="74" t="str">
        <f t="shared" si="18"/>
        <v>F4</v>
      </c>
      <c r="Y124" s="74" t="str">
        <f t="shared" si="19"/>
        <v>49</v>
      </c>
      <c r="Z124" s="74" t="str">
        <f t="shared" si="20"/>
        <v>FF</v>
      </c>
      <c r="AA124" s="74" t="str">
        <f t="shared" si="21"/>
        <v>FF</v>
      </c>
      <c r="AB124" s="74" t="str">
        <f t="shared" si="22"/>
        <v>FF</v>
      </c>
      <c r="AC124" s="75" t="str">
        <f t="shared" si="26"/>
        <v>E9</v>
      </c>
      <c r="AE124" s="100" t="str">
        <f t="shared" si="27"/>
        <v>:08F9C800F01B00F46BFFFFFFD0</v>
      </c>
      <c r="AG124" s="76" t="str">
        <f t="shared" si="28"/>
        <v xml:space="preserve">    {240, 28, 0, 244, 73, 255, 255, 255},</v>
      </c>
      <c r="AI124" s="76" t="str">
        <f t="shared" si="29"/>
        <v xml:space="preserve">    {char(0xF0), char(0x1C), char(0x00), char(0xF4), char(0x49), char(0xFF), char(0xFF), char(0xFF)},\</v>
      </c>
    </row>
    <row r="125" spans="1:35">
      <c r="A125" s="58" t="s">
        <v>845</v>
      </c>
      <c r="B125" s="74" t="s">
        <v>40</v>
      </c>
      <c r="C125" s="74"/>
      <c r="D125" s="72" t="s">
        <v>970</v>
      </c>
      <c r="E125" s="12" t="s">
        <v>853</v>
      </c>
      <c r="F125" s="12" t="s">
        <v>971</v>
      </c>
      <c r="G125" s="12" t="s">
        <v>971</v>
      </c>
      <c r="H125" s="12" t="s">
        <v>971</v>
      </c>
      <c r="K125" s="97"/>
      <c r="M125" s="97"/>
      <c r="O125" s="97"/>
      <c r="P125" s="97"/>
      <c r="Q125" s="119">
        <v>123</v>
      </c>
      <c r="R125" s="58" t="str">
        <f t="shared" si="23"/>
        <v>08</v>
      </c>
      <c r="S125" s="74" t="str">
        <f t="shared" si="24"/>
        <v>F9</v>
      </c>
      <c r="T125" s="74" t="str">
        <f t="shared" si="25"/>
        <v>D8</v>
      </c>
      <c r="U125" s="58" t="str">
        <f t="shared" si="15"/>
        <v>F0</v>
      </c>
      <c r="V125" s="74" t="str">
        <f t="shared" si="16"/>
        <v>1D</v>
      </c>
      <c r="W125" s="74" t="str">
        <f t="shared" si="17"/>
        <v>00</v>
      </c>
      <c r="X125" s="74" t="str">
        <f t="shared" si="18"/>
        <v>F4</v>
      </c>
      <c r="Y125" s="74" t="str">
        <f t="shared" si="19"/>
        <v>6F</v>
      </c>
      <c r="Z125" s="74" t="str">
        <f t="shared" si="20"/>
        <v>FF</v>
      </c>
      <c r="AA125" s="74" t="str">
        <f t="shared" si="21"/>
        <v>FF</v>
      </c>
      <c r="AB125" s="74" t="str">
        <f t="shared" si="22"/>
        <v>FF</v>
      </c>
      <c r="AC125" s="75" t="str">
        <f t="shared" si="26"/>
        <v>BA</v>
      </c>
      <c r="AE125" s="100" t="str">
        <f t="shared" si="27"/>
        <v>:08F9D000F01C00F449FFFFFFE9</v>
      </c>
      <c r="AG125" s="76" t="str">
        <f t="shared" si="28"/>
        <v xml:space="preserve">    {240, 29, 0, 244, 111, 255, 255, 255},</v>
      </c>
      <c r="AI125" s="76" t="str">
        <f t="shared" si="29"/>
        <v xml:space="preserve">    {char(0xF0), char(0x1D), char(0x00), char(0xF4), char(0x6F), char(0xFF), char(0xFF), char(0xFF)},\</v>
      </c>
    </row>
    <row r="126" spans="1:35">
      <c r="A126" s="58" t="s">
        <v>845</v>
      </c>
      <c r="B126" s="74" t="s">
        <v>42</v>
      </c>
      <c r="C126" s="74"/>
      <c r="D126" s="72" t="s">
        <v>972</v>
      </c>
      <c r="E126" s="12" t="s">
        <v>908</v>
      </c>
      <c r="F126" s="12" t="s">
        <v>971</v>
      </c>
      <c r="G126" s="12" t="s">
        <v>1297</v>
      </c>
      <c r="H126" s="12" t="s">
        <v>1253</v>
      </c>
      <c r="K126" s="97"/>
      <c r="M126" s="97"/>
      <c r="O126" s="97"/>
      <c r="P126" s="97"/>
      <c r="Q126" s="119">
        <v>124</v>
      </c>
      <c r="R126" s="58" t="str">
        <f t="shared" si="23"/>
        <v>08</v>
      </c>
      <c r="S126" s="74" t="str">
        <f t="shared" si="24"/>
        <v>F9</v>
      </c>
      <c r="T126" s="74" t="str">
        <f t="shared" si="25"/>
        <v>E0</v>
      </c>
      <c r="U126" s="58" t="str">
        <f t="shared" si="15"/>
        <v>F0</v>
      </c>
      <c r="V126" s="74" t="str">
        <f t="shared" si="16"/>
        <v>1E</v>
      </c>
      <c r="W126" s="74" t="str">
        <f t="shared" si="17"/>
        <v>00</v>
      </c>
      <c r="X126" s="74" t="str">
        <f t="shared" si="18"/>
        <v>FE</v>
      </c>
      <c r="Y126" s="74" t="str">
        <f t="shared" si="19"/>
        <v>2A</v>
      </c>
      <c r="Z126" s="74" t="str">
        <f t="shared" si="20"/>
        <v>FF</v>
      </c>
      <c r="AA126" s="74" t="str">
        <f t="shared" si="21"/>
        <v>48</v>
      </c>
      <c r="AB126" s="74" t="str">
        <f t="shared" si="22"/>
        <v>90</v>
      </c>
      <c r="AC126" s="75" t="str">
        <f t="shared" si="26"/>
        <v>12</v>
      </c>
      <c r="AE126" s="100" t="str">
        <f t="shared" si="27"/>
        <v>:08F9D800F01D00F46FFFFFFFBA</v>
      </c>
      <c r="AG126" s="76" t="str">
        <f t="shared" si="28"/>
        <v xml:space="preserve">    {240, 30, 0, 254, 42, 255, 72, 144},</v>
      </c>
      <c r="AI126" s="76" t="str">
        <f t="shared" si="29"/>
        <v xml:space="preserve">    {char(0xF0), char(0x1E), char(0x00), char(0xFE), char(0x2A), char(0xFF), char(0x48), char(0x90)},\</v>
      </c>
    </row>
    <row r="127" spans="1:35">
      <c r="A127" s="58" t="s">
        <v>845</v>
      </c>
      <c r="B127" s="74" t="s">
        <v>44</v>
      </c>
      <c r="C127" s="74"/>
      <c r="D127" s="72" t="s">
        <v>970</v>
      </c>
      <c r="E127" s="12" t="s">
        <v>892</v>
      </c>
      <c r="F127" s="12" t="s">
        <v>971</v>
      </c>
      <c r="G127" s="12" t="s">
        <v>971</v>
      </c>
      <c r="H127" s="12" t="s">
        <v>971</v>
      </c>
      <c r="K127" s="97"/>
      <c r="M127" s="97"/>
      <c r="O127" s="97"/>
      <c r="P127" s="97"/>
      <c r="Q127" s="119">
        <v>125</v>
      </c>
      <c r="R127" s="58" t="str">
        <f t="shared" si="23"/>
        <v>08</v>
      </c>
      <c r="S127" s="74" t="str">
        <f t="shared" si="24"/>
        <v>F9</v>
      </c>
      <c r="T127" s="74" t="str">
        <f t="shared" si="25"/>
        <v>E8</v>
      </c>
      <c r="U127" s="58" t="str">
        <f t="shared" si="15"/>
        <v>F0</v>
      </c>
      <c r="V127" s="74" t="str">
        <f t="shared" si="16"/>
        <v>21</v>
      </c>
      <c r="W127" s="74" t="str">
        <f t="shared" si="17"/>
        <v>00</v>
      </c>
      <c r="X127" s="74" t="str">
        <f t="shared" si="18"/>
        <v>F4</v>
      </c>
      <c r="Y127" s="74" t="str">
        <f t="shared" si="19"/>
        <v>4B</v>
      </c>
      <c r="Z127" s="74" t="str">
        <f t="shared" si="20"/>
        <v>FF</v>
      </c>
      <c r="AA127" s="74" t="str">
        <f t="shared" si="21"/>
        <v>FF</v>
      </c>
      <c r="AB127" s="74" t="str">
        <f t="shared" si="22"/>
        <v>FF</v>
      </c>
      <c r="AC127" s="75" t="str">
        <f t="shared" si="26"/>
        <v>CA</v>
      </c>
      <c r="AE127" s="100" t="str">
        <f t="shared" si="27"/>
        <v>:08F9E000F01E00FE2AFF489012</v>
      </c>
      <c r="AG127" s="76" t="str">
        <f t="shared" si="28"/>
        <v xml:space="preserve">    {240, 33, 0, 244, 75, 255, 255, 255},</v>
      </c>
      <c r="AI127" s="76" t="str">
        <f t="shared" si="29"/>
        <v xml:space="preserve">    {char(0xF0), char(0x21), char(0x00), char(0xF4), char(0x4B), char(0xFF), char(0xFF), char(0xFF)},\</v>
      </c>
    </row>
    <row r="128" spans="1:35">
      <c r="A128" s="58" t="s">
        <v>845</v>
      </c>
      <c r="B128" s="74" t="s">
        <v>46</v>
      </c>
      <c r="C128" s="74"/>
      <c r="D128" s="72" t="s">
        <v>970</v>
      </c>
      <c r="E128" s="12" t="s">
        <v>963</v>
      </c>
      <c r="F128" s="12" t="s">
        <v>971</v>
      </c>
      <c r="G128" s="12" t="s">
        <v>971</v>
      </c>
      <c r="H128" s="12" t="s">
        <v>971</v>
      </c>
      <c r="K128" s="97"/>
      <c r="M128" s="97"/>
      <c r="O128" s="97"/>
      <c r="P128" s="97"/>
      <c r="Q128" s="119">
        <v>126</v>
      </c>
      <c r="R128" s="58" t="str">
        <f t="shared" si="23"/>
        <v>08</v>
      </c>
      <c r="S128" s="74" t="str">
        <f t="shared" si="24"/>
        <v>F9</v>
      </c>
      <c r="T128" s="74" t="str">
        <f t="shared" si="25"/>
        <v>F0</v>
      </c>
      <c r="U128" s="58" t="str">
        <f t="shared" si="15"/>
        <v>F0</v>
      </c>
      <c r="V128" s="74" t="str">
        <f t="shared" si="16"/>
        <v>22</v>
      </c>
      <c r="W128" s="74" t="str">
        <f t="shared" si="17"/>
        <v>00</v>
      </c>
      <c r="X128" s="74" t="str">
        <f t="shared" si="18"/>
        <v>F4</v>
      </c>
      <c r="Y128" s="74" t="str">
        <f t="shared" si="19"/>
        <v>78</v>
      </c>
      <c r="Z128" s="74" t="str">
        <f t="shared" si="20"/>
        <v>FF</v>
      </c>
      <c r="AA128" s="74" t="str">
        <f t="shared" si="21"/>
        <v>FF</v>
      </c>
      <c r="AB128" s="74" t="str">
        <f t="shared" si="22"/>
        <v>FF</v>
      </c>
      <c r="AC128" s="75" t="str">
        <f t="shared" si="26"/>
        <v>94</v>
      </c>
      <c r="AE128" s="100" t="str">
        <f t="shared" si="27"/>
        <v>:08F9E800F02100F44BFFFFFFCA</v>
      </c>
      <c r="AG128" s="76" t="str">
        <f t="shared" si="28"/>
        <v xml:space="preserve">    {240, 34, 0, 244, 120, 255, 255, 255},</v>
      </c>
      <c r="AI128" s="76" t="str">
        <f t="shared" si="29"/>
        <v xml:space="preserve">    {char(0xF0), char(0x22), char(0x00), char(0xF4), char(0x78), char(0xFF), char(0xFF), char(0xFF)},\</v>
      </c>
    </row>
    <row r="129" spans="1:35">
      <c r="A129" s="58" t="s">
        <v>845</v>
      </c>
      <c r="B129" s="74" t="s">
        <v>48</v>
      </c>
      <c r="C129" s="74"/>
      <c r="D129" s="72" t="s">
        <v>970</v>
      </c>
      <c r="E129" s="12" t="s">
        <v>913</v>
      </c>
      <c r="F129" s="12" t="s">
        <v>971</v>
      </c>
      <c r="G129" s="12" t="s">
        <v>971</v>
      </c>
      <c r="H129" s="12" t="s">
        <v>971</v>
      </c>
      <c r="K129" s="97"/>
      <c r="M129" s="97"/>
      <c r="O129" s="97"/>
      <c r="P129" s="97"/>
      <c r="Q129" s="119">
        <v>127</v>
      </c>
      <c r="R129" s="58" t="str">
        <f t="shared" si="23"/>
        <v>08</v>
      </c>
      <c r="S129" s="74" t="str">
        <f t="shared" si="24"/>
        <v>F9</v>
      </c>
      <c r="T129" s="74" t="str">
        <f t="shared" si="25"/>
        <v>F8</v>
      </c>
      <c r="U129" s="58" t="str">
        <f t="shared" si="15"/>
        <v>F0</v>
      </c>
      <c r="V129" s="74" t="str">
        <f t="shared" si="16"/>
        <v>23</v>
      </c>
      <c r="W129" s="74" t="str">
        <f t="shared" si="17"/>
        <v>00</v>
      </c>
      <c r="X129" s="74" t="str">
        <f t="shared" si="18"/>
        <v>F4</v>
      </c>
      <c r="Y129" s="74" t="str">
        <f t="shared" si="19"/>
        <v>4C</v>
      </c>
      <c r="Z129" s="74" t="str">
        <f t="shared" si="20"/>
        <v>FF</v>
      </c>
      <c r="AA129" s="74" t="str">
        <f t="shared" si="21"/>
        <v>FF</v>
      </c>
      <c r="AB129" s="74" t="str">
        <f t="shared" si="22"/>
        <v>FF</v>
      </c>
      <c r="AC129" s="75" t="str">
        <f t="shared" si="26"/>
        <v>B7</v>
      </c>
      <c r="AE129" s="100" t="str">
        <f t="shared" si="27"/>
        <v>:08F9F000F02200F478FFFFFF94</v>
      </c>
      <c r="AG129" s="76" t="str">
        <f t="shared" si="28"/>
        <v xml:space="preserve">    {240, 35, 0, 244, 76, 255, 255, 255},</v>
      </c>
      <c r="AI129" s="76" t="str">
        <f t="shared" si="29"/>
        <v xml:space="preserve">    {char(0xF0), char(0x23), char(0x00), char(0xF4), char(0x4C), char(0xFF), char(0xFF), char(0xFF)},\</v>
      </c>
    </row>
    <row r="130" spans="1:35">
      <c r="A130" s="58" t="s">
        <v>845</v>
      </c>
      <c r="B130" s="74" t="s">
        <v>50</v>
      </c>
      <c r="C130" s="74"/>
      <c r="D130" s="72" t="s">
        <v>970</v>
      </c>
      <c r="E130" s="12" t="s">
        <v>922</v>
      </c>
      <c r="F130" s="12" t="s">
        <v>971</v>
      </c>
      <c r="G130" s="12" t="s">
        <v>971</v>
      </c>
      <c r="H130" s="12" t="s">
        <v>971</v>
      </c>
      <c r="K130" s="97"/>
      <c r="M130" s="97"/>
      <c r="O130" s="97"/>
      <c r="P130" s="97"/>
      <c r="Q130" s="119">
        <v>128</v>
      </c>
      <c r="R130" s="58" t="str">
        <f t="shared" si="23"/>
        <v>08</v>
      </c>
      <c r="S130" s="74" t="str">
        <f t="shared" si="24"/>
        <v>FA</v>
      </c>
      <c r="T130" s="74" t="str">
        <f t="shared" si="25"/>
        <v>00</v>
      </c>
      <c r="U130" s="58" t="str">
        <f t="shared" ref="U130:U193" si="30">IF(A130="","00",RIGHT(A130,2))</f>
        <v>F0</v>
      </c>
      <c r="V130" s="74" t="str">
        <f t="shared" ref="V130:V193" si="31">IF(B130="","00",RIGHT(B130,2))</f>
        <v>24</v>
      </c>
      <c r="W130" s="74" t="str">
        <f t="shared" ref="W130:W193" si="32">IF(C130="","00",RIGHT(C130,2))</f>
        <v>00</v>
      </c>
      <c r="X130" s="74" t="str">
        <f t="shared" ref="X130:X193" si="33">IF(LEN(BIN2HEX(RIGHT(D130,LEN(D130)-2)))=1,"0"&amp;(BIN2HEX(RIGHT(D130,LEN(D130)-2))),(BIN2HEX(RIGHT(D130,LEN(D130)-2))))</f>
        <v>F4</v>
      </c>
      <c r="Y130" s="74" t="str">
        <f t="shared" ref="Y130:Y193" si="34">IF(LEN(BIN2HEX(RIGHT(E130,LEN(E130)-2)))=1,"0"&amp;(BIN2HEX(RIGHT(E130,LEN(E130)-2))),(BIN2HEX(RIGHT(E130,LEN(E130)-2))))</f>
        <v>4D</v>
      </c>
      <c r="Z130" s="74" t="str">
        <f t="shared" ref="Z130:Z193" si="35">IF(LEN(BIN2HEX(RIGHT(F130,LEN(F130)-2)))=1,"0"&amp;(BIN2HEX(RIGHT(F130,LEN(F130)-2))),(BIN2HEX(RIGHT(F130,LEN(F130)-2))))</f>
        <v>FF</v>
      </c>
      <c r="AA130" s="74" t="str">
        <f t="shared" ref="AA130:AA193" si="36">IF(LEN(BIN2HEX(RIGHT(G130,LEN(G130)-2)))=1,"0"&amp;(BIN2HEX(RIGHT(G130,LEN(G130)-2))),(BIN2HEX(RIGHT(G130,LEN(G130)-2))))</f>
        <v>FF</v>
      </c>
      <c r="AB130" s="74" t="str">
        <f t="shared" ref="AB130:AB193" si="37">IF(LEN(BIN2HEX(RIGHT(H130,LEN(H130)-2)))=1,"0"&amp;(BIN2HEX(RIGHT(H130,LEN(H130)-2))),(BIN2HEX(RIGHT(H130,LEN(H130)-2))))</f>
        <v>FF</v>
      </c>
      <c r="AC130" s="75" t="str">
        <f t="shared" si="26"/>
        <v>AC</v>
      </c>
      <c r="AE130" s="100" t="str">
        <f t="shared" si="27"/>
        <v>:08F9F800F02300F44CFFFFFFB7</v>
      </c>
      <c r="AG130" s="76" t="str">
        <f t="shared" si="28"/>
        <v xml:space="preserve">    {240, 36, 0, 244, 77, 255, 255, 255},</v>
      </c>
      <c r="AI130" s="76" t="str">
        <f t="shared" si="29"/>
        <v xml:space="preserve">    {char(0xF0), char(0x24), char(0x00), char(0xF4), char(0x4D), char(0xFF), char(0xFF), char(0xFF)},\</v>
      </c>
    </row>
    <row r="131" spans="1:35">
      <c r="A131" s="58" t="s">
        <v>845</v>
      </c>
      <c r="B131" s="74" t="s">
        <v>52</v>
      </c>
      <c r="C131" s="74"/>
      <c r="D131" s="72" t="s">
        <v>970</v>
      </c>
      <c r="E131" s="12" t="s">
        <v>926</v>
      </c>
      <c r="F131" s="12" t="s">
        <v>971</v>
      </c>
      <c r="G131" s="12" t="s">
        <v>971</v>
      </c>
      <c r="H131" s="12" t="s">
        <v>971</v>
      </c>
      <c r="K131" s="97"/>
      <c r="M131" s="97"/>
      <c r="O131" s="97"/>
      <c r="P131" s="97"/>
      <c r="Q131" s="119">
        <v>129</v>
      </c>
      <c r="R131" s="58" t="str">
        <f t="shared" ref="R131:R194" si="38">R130</f>
        <v>08</v>
      </c>
      <c r="S131" s="74" t="str">
        <f t="shared" ref="S131:S194" si="39">LEFT(DEC2HEX(HEX2DEC(RIGHT($P$1,4))+$Q131*HEX2DEC($R131),4),2)</f>
        <v>FA</v>
      </c>
      <c r="T131" s="74" t="str">
        <f t="shared" ref="T131:T194" si="40">RIGHT(DEC2HEX(HEX2DEC(RIGHT($P$1,4))+$Q131*HEX2DEC($R131),4),2)</f>
        <v>08</v>
      </c>
      <c r="U131" s="58" t="str">
        <f t="shared" si="30"/>
        <v>F0</v>
      </c>
      <c r="V131" s="74" t="str">
        <f t="shared" si="31"/>
        <v>25</v>
      </c>
      <c r="W131" s="74" t="str">
        <f t="shared" si="32"/>
        <v>00</v>
      </c>
      <c r="X131" s="74" t="str">
        <f t="shared" si="33"/>
        <v>F4</v>
      </c>
      <c r="Y131" s="74" t="str">
        <f t="shared" si="34"/>
        <v>2C</v>
      </c>
      <c r="Z131" s="74" t="str">
        <f t="shared" si="35"/>
        <v>FF</v>
      </c>
      <c r="AA131" s="74" t="str">
        <f t="shared" si="36"/>
        <v>FF</v>
      </c>
      <c r="AB131" s="74" t="str">
        <f t="shared" si="37"/>
        <v>FF</v>
      </c>
      <c r="AC131" s="75" t="str">
        <f t="shared" ref="AC131:AC194" si="41">RIGHT(DEC2HEX(256-MOD((HEX2DEC(R131)+HEX2DEC(S131)+HEX2DEC(T131)+HEX2DEC(U131)+HEX2DEC(V131)+HEX2DEC(W131)+HEX2DEC(X131)+HEX2DEC(Y131)+HEX2DEC(Z131)+HEX2DEC(AA131)+HEX2DEC(AB131)),256),3),2)</f>
        <v>C4</v>
      </c>
      <c r="AE131" s="100" t="str">
        <f t="shared" ref="AE131:AE194" si="42">IF((":"&amp;R130&amp;S130&amp;T130&amp;"00"&amp;U130&amp;V130&amp;W130&amp;X130&amp;Y130&amp;Z130&amp;AA130&amp;AB130&amp;AC130)&lt;&gt;":00",(":"&amp;R130&amp;S130&amp;T130&amp;"00"&amp;U130&amp;V130&amp;W130&amp;X130&amp;Y130&amp;Z130&amp;AA130&amp;AB130&amp;AC130),IF(AE130=":00000001FF","",":00000001FF"))</f>
        <v>:08FA0000F02400F44DFFFFFFAC</v>
      </c>
      <c r="AG131" s="76" t="str">
        <f t="shared" ref="AG131:AG194" si="43">IFERROR("    {"&amp;HEX2DEC(U131)&amp;", "&amp;HEX2DEC(V131)&amp;", "&amp;HEX2DEC(W131)&amp;", "&amp;HEX2DEC(X131)&amp;", "&amp;HEX2DEC(Y131)&amp;", "&amp;HEX2DEC(Z131)&amp;", "&amp;HEX2DEC(AA131)&amp;", "&amp;HEX2DEC(AB131)&amp;"},","")</f>
        <v xml:space="preserve">    {240, 37, 0, 244, 44, 255, 255, 255},</v>
      </c>
      <c r="AI131" s="76" t="str">
        <f t="shared" ref="AI131:AI194" si="44">IFERROR("    {char(0x"&amp;U131&amp;"), char(0x"&amp;V131&amp;"), char(0x"&amp;W131&amp;"), char(0x"&amp;X131&amp;"), char(0x"&amp;Y131&amp;"), char(0x"&amp;Z131&amp;"), char(0x"&amp;AA131&amp;"), char(0x"&amp;AB131&amp;")},\","")</f>
        <v xml:space="preserve">    {char(0xF0), char(0x25), char(0x00), char(0xF4), char(0x2C), char(0xFF), char(0xFF), char(0xFF)},\</v>
      </c>
    </row>
    <row r="132" spans="1:35">
      <c r="A132" s="58" t="s">
        <v>845</v>
      </c>
      <c r="B132" s="74" t="s">
        <v>54</v>
      </c>
      <c r="C132" s="74"/>
      <c r="D132" s="72" t="s">
        <v>970</v>
      </c>
      <c r="E132" s="12" t="s">
        <v>916</v>
      </c>
      <c r="F132" s="12" t="s">
        <v>971</v>
      </c>
      <c r="G132" s="12" t="s">
        <v>971</v>
      </c>
      <c r="H132" s="12" t="s">
        <v>971</v>
      </c>
      <c r="K132" s="97"/>
      <c r="M132" s="97"/>
      <c r="O132" s="97"/>
      <c r="P132" s="97"/>
      <c r="Q132" s="119">
        <v>130</v>
      </c>
      <c r="R132" s="58" t="str">
        <f t="shared" si="38"/>
        <v>08</v>
      </c>
      <c r="S132" s="74" t="str">
        <f t="shared" si="39"/>
        <v>FA</v>
      </c>
      <c r="T132" s="74" t="str">
        <f t="shared" si="40"/>
        <v>10</v>
      </c>
      <c r="U132" s="58" t="str">
        <f t="shared" si="30"/>
        <v>F0</v>
      </c>
      <c r="V132" s="74" t="str">
        <f t="shared" si="31"/>
        <v>26</v>
      </c>
      <c r="W132" s="74" t="str">
        <f t="shared" si="32"/>
        <v>00</v>
      </c>
      <c r="X132" s="74" t="str">
        <f t="shared" si="33"/>
        <v>F4</v>
      </c>
      <c r="Y132" s="74" t="str">
        <f t="shared" si="34"/>
        <v>2B</v>
      </c>
      <c r="Z132" s="74" t="str">
        <f t="shared" si="35"/>
        <v>FF</v>
      </c>
      <c r="AA132" s="74" t="str">
        <f t="shared" si="36"/>
        <v>FF</v>
      </c>
      <c r="AB132" s="74" t="str">
        <f t="shared" si="37"/>
        <v>FF</v>
      </c>
      <c r="AC132" s="75" t="str">
        <f t="shared" si="41"/>
        <v>BC</v>
      </c>
      <c r="AE132" s="100" t="str">
        <f t="shared" si="42"/>
        <v>:08FA0800F02500F42CFFFFFFC4</v>
      </c>
      <c r="AG132" s="76" t="str">
        <f t="shared" si="43"/>
        <v xml:space="preserve">    {240, 38, 0, 244, 43, 255, 255, 255},</v>
      </c>
      <c r="AI132" s="76" t="str">
        <f t="shared" si="44"/>
        <v xml:space="preserve">    {char(0xF0), char(0x26), char(0x00), char(0xF4), char(0x2B), char(0xFF), char(0xFF), char(0xFF)},\</v>
      </c>
    </row>
    <row r="133" spans="1:35">
      <c r="A133" s="58" t="s">
        <v>845</v>
      </c>
      <c r="B133" s="74" t="s">
        <v>56</v>
      </c>
      <c r="C133" s="74"/>
      <c r="D133" s="72" t="s">
        <v>970</v>
      </c>
      <c r="E133" s="12" t="s">
        <v>934</v>
      </c>
      <c r="F133" s="12" t="s">
        <v>971</v>
      </c>
      <c r="G133" s="12" t="s">
        <v>971</v>
      </c>
      <c r="H133" s="12" t="s">
        <v>971</v>
      </c>
      <c r="K133" s="97"/>
      <c r="M133" s="97"/>
      <c r="O133" s="97"/>
      <c r="P133" s="97"/>
      <c r="Q133" s="119">
        <v>131</v>
      </c>
      <c r="R133" s="58" t="str">
        <f t="shared" si="38"/>
        <v>08</v>
      </c>
      <c r="S133" s="74" t="str">
        <f t="shared" si="39"/>
        <v>FA</v>
      </c>
      <c r="T133" s="74" t="str">
        <f t="shared" si="40"/>
        <v>18</v>
      </c>
      <c r="U133" s="58" t="str">
        <f t="shared" si="30"/>
        <v>F0</v>
      </c>
      <c r="V133" s="74" t="str">
        <f t="shared" si="31"/>
        <v>29</v>
      </c>
      <c r="W133" s="74" t="str">
        <f t="shared" si="32"/>
        <v>00</v>
      </c>
      <c r="X133" s="74" t="str">
        <f t="shared" si="33"/>
        <v>F4</v>
      </c>
      <c r="Y133" s="74" t="str">
        <f t="shared" si="34"/>
        <v>7F</v>
      </c>
      <c r="Z133" s="74" t="str">
        <f t="shared" si="35"/>
        <v>FF</v>
      </c>
      <c r="AA133" s="74" t="str">
        <f t="shared" si="36"/>
        <v>FF</v>
      </c>
      <c r="AB133" s="74" t="str">
        <f t="shared" si="37"/>
        <v>FF</v>
      </c>
      <c r="AC133" s="75" t="str">
        <f t="shared" si="41"/>
        <v>5D</v>
      </c>
      <c r="AE133" s="100" t="str">
        <f t="shared" si="42"/>
        <v>:08FA1000F02600F42BFFFFFFBC</v>
      </c>
      <c r="AG133" s="76" t="str">
        <f t="shared" si="43"/>
        <v xml:space="preserve">    {240, 41, 0, 244, 127, 255, 255, 255},</v>
      </c>
      <c r="AI133" s="76" t="str">
        <f t="shared" si="44"/>
        <v xml:space="preserve">    {char(0xF0), char(0x29), char(0x00), char(0xF4), char(0x7F), char(0xFF), char(0xFF), char(0xFF)},\</v>
      </c>
    </row>
    <row r="134" spans="1:35">
      <c r="A134" s="58" t="s">
        <v>845</v>
      </c>
      <c r="B134" s="74" t="s">
        <v>58</v>
      </c>
      <c r="C134" s="74"/>
      <c r="D134" s="72" t="s">
        <v>970</v>
      </c>
      <c r="E134" s="12" t="s">
        <v>857</v>
      </c>
      <c r="F134" s="12" t="s">
        <v>971</v>
      </c>
      <c r="G134" s="12" t="s">
        <v>971</v>
      </c>
      <c r="H134" s="12" t="s">
        <v>971</v>
      </c>
      <c r="K134" s="97"/>
      <c r="M134" s="97"/>
      <c r="O134" s="97"/>
      <c r="P134" s="97"/>
      <c r="Q134" s="119">
        <v>132</v>
      </c>
      <c r="R134" s="58" t="str">
        <f t="shared" si="38"/>
        <v>08</v>
      </c>
      <c r="S134" s="74" t="str">
        <f t="shared" si="39"/>
        <v>FA</v>
      </c>
      <c r="T134" s="74" t="str">
        <f t="shared" si="40"/>
        <v>20</v>
      </c>
      <c r="U134" s="58" t="str">
        <f t="shared" si="30"/>
        <v>F0</v>
      </c>
      <c r="V134" s="74" t="str">
        <f t="shared" si="31"/>
        <v>2A</v>
      </c>
      <c r="W134" s="74" t="str">
        <f t="shared" si="32"/>
        <v>00</v>
      </c>
      <c r="X134" s="74" t="str">
        <f t="shared" si="33"/>
        <v>F4</v>
      </c>
      <c r="Y134" s="74" t="str">
        <f t="shared" si="34"/>
        <v>6E</v>
      </c>
      <c r="Z134" s="74" t="str">
        <f t="shared" si="35"/>
        <v>FF</v>
      </c>
      <c r="AA134" s="74" t="str">
        <f t="shared" si="36"/>
        <v>FF</v>
      </c>
      <c r="AB134" s="74" t="str">
        <f t="shared" si="37"/>
        <v>FF</v>
      </c>
      <c r="AC134" s="75" t="str">
        <f t="shared" si="41"/>
        <v>65</v>
      </c>
      <c r="AE134" s="100" t="str">
        <f t="shared" si="42"/>
        <v>:08FA1800F02900F47FFFFFFF5D</v>
      </c>
      <c r="AG134" s="76" t="str">
        <f t="shared" si="43"/>
        <v xml:space="preserve">    {240, 42, 0, 244, 110, 255, 255, 255},</v>
      </c>
      <c r="AI134" s="76" t="str">
        <f t="shared" si="44"/>
        <v xml:space="preserve">    {char(0xF0), char(0x2A), char(0x00), char(0xF4), char(0x6E), char(0xFF), char(0xFF), char(0xFF)},\</v>
      </c>
    </row>
    <row r="135" spans="1:35">
      <c r="A135" s="58" t="s">
        <v>845</v>
      </c>
      <c r="B135" s="74" t="s">
        <v>60</v>
      </c>
      <c r="C135" s="74"/>
      <c r="D135" s="72" t="s">
        <v>970</v>
      </c>
      <c r="E135" s="12" t="s">
        <v>866</v>
      </c>
      <c r="F135" s="12" t="s">
        <v>971</v>
      </c>
      <c r="G135" s="12" t="s">
        <v>971</v>
      </c>
      <c r="H135" s="12" t="s">
        <v>971</v>
      </c>
      <c r="K135" s="97"/>
      <c r="M135" s="97"/>
      <c r="O135" s="97"/>
      <c r="P135" s="97"/>
      <c r="Q135" s="119">
        <v>133</v>
      </c>
      <c r="R135" s="58" t="str">
        <f t="shared" si="38"/>
        <v>08</v>
      </c>
      <c r="S135" s="74" t="str">
        <f t="shared" si="39"/>
        <v>FA</v>
      </c>
      <c r="T135" s="74" t="str">
        <f t="shared" si="40"/>
        <v>28</v>
      </c>
      <c r="U135" s="58" t="str">
        <f t="shared" si="30"/>
        <v>F0</v>
      </c>
      <c r="V135" s="74" t="str">
        <f t="shared" si="31"/>
        <v>2B</v>
      </c>
      <c r="W135" s="74" t="str">
        <f t="shared" si="32"/>
        <v>00</v>
      </c>
      <c r="X135" s="74" t="str">
        <f t="shared" si="33"/>
        <v>F4</v>
      </c>
      <c r="Y135" s="74" t="str">
        <f t="shared" si="34"/>
        <v>4E</v>
      </c>
      <c r="Z135" s="74" t="str">
        <f t="shared" si="35"/>
        <v>FF</v>
      </c>
      <c r="AA135" s="74" t="str">
        <f t="shared" si="36"/>
        <v>FF</v>
      </c>
      <c r="AB135" s="74" t="str">
        <f t="shared" si="37"/>
        <v>FF</v>
      </c>
      <c r="AC135" s="75" t="str">
        <f t="shared" si="41"/>
        <v>7C</v>
      </c>
      <c r="AE135" s="100" t="str">
        <f t="shared" si="42"/>
        <v>:08FA2000F02A00F46EFFFFFF65</v>
      </c>
      <c r="AG135" s="76" t="str">
        <f t="shared" si="43"/>
        <v xml:space="preserve">    {240, 43, 0, 244, 78, 255, 255, 255},</v>
      </c>
      <c r="AI135" s="76" t="str">
        <f t="shared" si="44"/>
        <v xml:space="preserve">    {char(0xF0), char(0x2B), char(0x00), char(0xF4), char(0x4E), char(0xFF), char(0xFF), char(0xFF)},\</v>
      </c>
    </row>
    <row r="136" spans="1:35">
      <c r="A136" s="58" t="s">
        <v>845</v>
      </c>
      <c r="B136" s="74" t="s">
        <v>62</v>
      </c>
      <c r="C136" s="74"/>
      <c r="D136" s="72" t="s">
        <v>970</v>
      </c>
      <c r="E136" s="12" t="s">
        <v>938</v>
      </c>
      <c r="F136" s="12" t="s">
        <v>971</v>
      </c>
      <c r="G136" s="12" t="s">
        <v>971</v>
      </c>
      <c r="H136" s="12" t="s">
        <v>971</v>
      </c>
      <c r="K136" s="97"/>
      <c r="M136" s="97"/>
      <c r="O136" s="97"/>
      <c r="P136" s="97"/>
      <c r="Q136" s="119">
        <v>134</v>
      </c>
      <c r="R136" s="58" t="str">
        <f t="shared" si="38"/>
        <v>08</v>
      </c>
      <c r="S136" s="74" t="str">
        <f t="shared" si="39"/>
        <v>FA</v>
      </c>
      <c r="T136" s="74" t="str">
        <f t="shared" si="40"/>
        <v>30</v>
      </c>
      <c r="U136" s="58" t="str">
        <f t="shared" si="30"/>
        <v>F0</v>
      </c>
      <c r="V136" s="74" t="str">
        <f t="shared" si="31"/>
        <v>2C</v>
      </c>
      <c r="W136" s="74" t="str">
        <f t="shared" si="32"/>
        <v>00</v>
      </c>
      <c r="X136" s="74" t="str">
        <f t="shared" si="33"/>
        <v>F4</v>
      </c>
      <c r="Y136" s="74" t="str">
        <f t="shared" si="34"/>
        <v>6C</v>
      </c>
      <c r="Z136" s="74" t="str">
        <f t="shared" si="35"/>
        <v>FF</v>
      </c>
      <c r="AA136" s="74" t="str">
        <f t="shared" si="36"/>
        <v>FF</v>
      </c>
      <c r="AB136" s="74" t="str">
        <f t="shared" si="37"/>
        <v>FF</v>
      </c>
      <c r="AC136" s="75" t="str">
        <f t="shared" si="41"/>
        <v>55</v>
      </c>
      <c r="AE136" s="100" t="str">
        <f t="shared" si="42"/>
        <v>:08FA2800F02B00F44EFFFFFF7C</v>
      </c>
      <c r="AG136" s="76" t="str">
        <f t="shared" si="43"/>
        <v xml:space="preserve">    {240, 44, 0, 244, 108, 255, 255, 255},</v>
      </c>
      <c r="AI136" s="76" t="str">
        <f t="shared" si="44"/>
        <v xml:space="preserve">    {char(0xF0), char(0x2C), char(0x00), char(0xF4), char(0x6C), char(0xFF), char(0xFF), char(0xFF)},\</v>
      </c>
    </row>
    <row r="137" spans="1:35">
      <c r="A137" s="58" t="s">
        <v>845</v>
      </c>
      <c r="B137" s="74" t="s">
        <v>64</v>
      </c>
      <c r="C137" s="74"/>
      <c r="D137" s="72" t="s">
        <v>970</v>
      </c>
      <c r="E137" s="12" t="s">
        <v>1199</v>
      </c>
      <c r="F137" s="12" t="s">
        <v>971</v>
      </c>
      <c r="G137" s="12" t="s">
        <v>971</v>
      </c>
      <c r="H137" s="12" t="s">
        <v>971</v>
      </c>
      <c r="K137" s="97"/>
      <c r="M137" s="97"/>
      <c r="O137" s="97"/>
      <c r="P137" s="97"/>
      <c r="Q137" s="119">
        <v>135</v>
      </c>
      <c r="R137" s="58" t="str">
        <f t="shared" si="38"/>
        <v>08</v>
      </c>
      <c r="S137" s="74" t="str">
        <f t="shared" si="39"/>
        <v>FA</v>
      </c>
      <c r="T137" s="74" t="str">
        <f t="shared" si="40"/>
        <v>38</v>
      </c>
      <c r="U137" s="58" t="str">
        <f t="shared" si="30"/>
        <v>F0</v>
      </c>
      <c r="V137" s="74" t="str">
        <f t="shared" si="31"/>
        <v>2D</v>
      </c>
      <c r="W137" s="74" t="str">
        <f t="shared" si="32"/>
        <v>00</v>
      </c>
      <c r="X137" s="74" t="str">
        <f t="shared" si="33"/>
        <v>F4</v>
      </c>
      <c r="Y137" s="74" t="str">
        <f t="shared" si="34"/>
        <v>6A</v>
      </c>
      <c r="Z137" s="74" t="str">
        <f t="shared" si="35"/>
        <v>FF</v>
      </c>
      <c r="AA137" s="74" t="str">
        <f t="shared" si="36"/>
        <v>FF</v>
      </c>
      <c r="AB137" s="74" t="str">
        <f t="shared" si="37"/>
        <v>FF</v>
      </c>
      <c r="AC137" s="75" t="str">
        <f t="shared" si="41"/>
        <v>4E</v>
      </c>
      <c r="AE137" s="100" t="str">
        <f t="shared" si="42"/>
        <v>:08FA3000F02C00F46CFFFFFF55</v>
      </c>
      <c r="AG137" s="76" t="str">
        <f t="shared" si="43"/>
        <v xml:space="preserve">    {240, 45, 0, 244, 106, 255, 255, 255},</v>
      </c>
      <c r="AI137" s="76" t="str">
        <f t="shared" si="44"/>
        <v xml:space="preserve">    {char(0xF0), char(0x2D), char(0x00), char(0xF4), char(0x6A), char(0xFF), char(0xFF), char(0xFF)},\</v>
      </c>
    </row>
    <row r="138" spans="1:35">
      <c r="A138" s="58" t="s">
        <v>845</v>
      </c>
      <c r="B138" s="74" t="s">
        <v>66</v>
      </c>
      <c r="C138" s="74"/>
      <c r="D138" s="72" t="s">
        <v>970</v>
      </c>
      <c r="E138" s="12" t="s">
        <v>909</v>
      </c>
      <c r="F138" s="12" t="s">
        <v>971</v>
      </c>
      <c r="G138" s="12" t="s">
        <v>971</v>
      </c>
      <c r="H138" s="12" t="s">
        <v>971</v>
      </c>
      <c r="K138" s="97"/>
      <c r="M138" s="97"/>
      <c r="O138" s="97"/>
      <c r="P138" s="97"/>
      <c r="Q138" s="119">
        <v>136</v>
      </c>
      <c r="R138" s="58" t="str">
        <f t="shared" si="38"/>
        <v>08</v>
      </c>
      <c r="S138" s="74" t="str">
        <f t="shared" si="39"/>
        <v>FA</v>
      </c>
      <c r="T138" s="74" t="str">
        <f t="shared" si="40"/>
        <v>40</v>
      </c>
      <c r="U138" s="58" t="str">
        <f t="shared" si="30"/>
        <v>F0</v>
      </c>
      <c r="V138" s="74" t="str">
        <f t="shared" si="31"/>
        <v>2E</v>
      </c>
      <c r="W138" s="74" t="str">
        <f t="shared" si="32"/>
        <v>00</v>
      </c>
      <c r="X138" s="74" t="str">
        <f t="shared" si="33"/>
        <v>F4</v>
      </c>
      <c r="Y138" s="74" t="str">
        <f t="shared" si="34"/>
        <v>2D</v>
      </c>
      <c r="Z138" s="74" t="str">
        <f t="shared" si="35"/>
        <v>FF</v>
      </c>
      <c r="AA138" s="74" t="str">
        <f t="shared" si="36"/>
        <v>FF</v>
      </c>
      <c r="AB138" s="74" t="str">
        <f t="shared" si="37"/>
        <v>FF</v>
      </c>
      <c r="AC138" s="75" t="str">
        <f t="shared" si="41"/>
        <v>82</v>
      </c>
      <c r="AE138" s="100" t="str">
        <f t="shared" si="42"/>
        <v>:08FA3800F02D00F46AFFFFFF4E</v>
      </c>
      <c r="AG138" s="76" t="str">
        <f t="shared" si="43"/>
        <v xml:space="preserve">    {240, 46, 0, 244, 45, 255, 255, 255},</v>
      </c>
      <c r="AI138" s="76" t="str">
        <f t="shared" si="44"/>
        <v xml:space="preserve">    {char(0xF0), char(0x2E), char(0x00), char(0xF4), char(0x2D), char(0xFF), char(0xFF), char(0xFF)},\</v>
      </c>
    </row>
    <row r="139" spans="1:35">
      <c r="A139" s="58" t="s">
        <v>845</v>
      </c>
      <c r="B139" s="74" t="s">
        <v>68</v>
      </c>
      <c r="C139" s="74"/>
      <c r="D139" s="72" t="s">
        <v>970</v>
      </c>
      <c r="E139" s="12" t="s">
        <v>898</v>
      </c>
      <c r="F139" s="12" t="s">
        <v>971</v>
      </c>
      <c r="G139" s="12" t="s">
        <v>971</v>
      </c>
      <c r="H139" s="12" t="s">
        <v>971</v>
      </c>
      <c r="K139" s="97"/>
      <c r="M139" s="97"/>
      <c r="O139" s="97"/>
      <c r="P139" s="97"/>
      <c r="Q139" s="119">
        <v>137</v>
      </c>
      <c r="R139" s="58" t="str">
        <f t="shared" si="38"/>
        <v>08</v>
      </c>
      <c r="S139" s="74" t="str">
        <f t="shared" si="39"/>
        <v>FA</v>
      </c>
      <c r="T139" s="74" t="str">
        <f t="shared" si="40"/>
        <v>48</v>
      </c>
      <c r="U139" s="58" t="str">
        <f t="shared" si="30"/>
        <v>F0</v>
      </c>
      <c r="V139" s="74" t="str">
        <f t="shared" si="31"/>
        <v>31</v>
      </c>
      <c r="W139" s="74" t="str">
        <f t="shared" si="32"/>
        <v>00</v>
      </c>
      <c r="X139" s="74" t="str">
        <f t="shared" si="33"/>
        <v>F4</v>
      </c>
      <c r="Y139" s="74" t="str">
        <f t="shared" si="34"/>
        <v>5E</v>
      </c>
      <c r="Z139" s="74" t="str">
        <f t="shared" si="35"/>
        <v>FF</v>
      </c>
      <c r="AA139" s="74" t="str">
        <f t="shared" si="36"/>
        <v>FF</v>
      </c>
      <c r="AB139" s="74" t="str">
        <f t="shared" si="37"/>
        <v>FF</v>
      </c>
      <c r="AC139" s="75" t="str">
        <f t="shared" si="41"/>
        <v>46</v>
      </c>
      <c r="AE139" s="100" t="str">
        <f t="shared" si="42"/>
        <v>:08FA4000F02E00F42DFFFFFF82</v>
      </c>
      <c r="AG139" s="76" t="str">
        <f t="shared" si="43"/>
        <v xml:space="preserve">    {240, 49, 0, 244, 94, 255, 255, 255},</v>
      </c>
      <c r="AI139" s="76" t="str">
        <f t="shared" si="44"/>
        <v xml:space="preserve">    {char(0xF0), char(0x31), char(0x00), char(0xF4), char(0x5E), char(0xFF), char(0xFF), char(0xFF)},\</v>
      </c>
    </row>
    <row r="140" spans="1:35">
      <c r="A140" s="58" t="s">
        <v>845</v>
      </c>
      <c r="B140" s="74" t="s">
        <v>70</v>
      </c>
      <c r="C140" s="74"/>
      <c r="D140" s="72" t="s">
        <v>970</v>
      </c>
      <c r="E140" s="12" t="s">
        <v>903</v>
      </c>
      <c r="F140" s="12" t="s">
        <v>971</v>
      </c>
      <c r="G140" s="12" t="s">
        <v>971</v>
      </c>
      <c r="H140" s="12" t="s">
        <v>971</v>
      </c>
      <c r="K140" s="97"/>
      <c r="M140" s="97"/>
      <c r="O140" s="97"/>
      <c r="P140" s="97"/>
      <c r="Q140" s="119">
        <v>138</v>
      </c>
      <c r="R140" s="58" t="str">
        <f t="shared" si="38"/>
        <v>08</v>
      </c>
      <c r="S140" s="74" t="str">
        <f t="shared" si="39"/>
        <v>FA</v>
      </c>
      <c r="T140" s="74" t="str">
        <f t="shared" si="40"/>
        <v>50</v>
      </c>
      <c r="U140" s="58" t="str">
        <f t="shared" si="30"/>
        <v>F0</v>
      </c>
      <c r="V140" s="74" t="str">
        <f t="shared" si="31"/>
        <v>32</v>
      </c>
      <c r="W140" s="74" t="str">
        <f t="shared" si="32"/>
        <v>00</v>
      </c>
      <c r="X140" s="74" t="str">
        <f t="shared" si="33"/>
        <v>F4</v>
      </c>
      <c r="Y140" s="74" t="str">
        <f t="shared" si="34"/>
        <v>4A</v>
      </c>
      <c r="Z140" s="74" t="str">
        <f t="shared" si="35"/>
        <v>FF</v>
      </c>
      <c r="AA140" s="74" t="str">
        <f t="shared" si="36"/>
        <v>FF</v>
      </c>
      <c r="AB140" s="74" t="str">
        <f t="shared" si="37"/>
        <v>FF</v>
      </c>
      <c r="AC140" s="75" t="str">
        <f t="shared" si="41"/>
        <v>51</v>
      </c>
      <c r="AE140" s="100" t="str">
        <f t="shared" si="42"/>
        <v>:08FA4800F03100F45EFFFFFF46</v>
      </c>
      <c r="AG140" s="76" t="str">
        <f t="shared" si="43"/>
        <v xml:space="preserve">    {240, 50, 0, 244, 74, 255, 255, 255},</v>
      </c>
      <c r="AI140" s="76" t="str">
        <f t="shared" si="44"/>
        <v xml:space="preserve">    {char(0xF0), char(0x32), char(0x00), char(0xF4), char(0x4A), char(0xFF), char(0xFF), char(0xFF)},\</v>
      </c>
    </row>
    <row r="141" spans="1:35">
      <c r="A141" s="58" t="s">
        <v>845</v>
      </c>
      <c r="B141" s="74" t="s">
        <v>72</v>
      </c>
      <c r="C141" s="74"/>
      <c r="D141" s="72" t="s">
        <v>970</v>
      </c>
      <c r="E141" s="12" t="s">
        <v>870</v>
      </c>
      <c r="F141" s="12" t="s">
        <v>971</v>
      </c>
      <c r="G141" s="12" t="s">
        <v>971</v>
      </c>
      <c r="H141" s="12" t="s">
        <v>971</v>
      </c>
      <c r="K141" s="97"/>
      <c r="M141" s="97"/>
      <c r="O141" s="97"/>
      <c r="P141" s="97"/>
      <c r="Q141" s="119">
        <v>139</v>
      </c>
      <c r="R141" s="58" t="str">
        <f t="shared" si="38"/>
        <v>08</v>
      </c>
      <c r="S141" s="74" t="str">
        <f t="shared" si="39"/>
        <v>FA</v>
      </c>
      <c r="T141" s="74" t="str">
        <f t="shared" si="40"/>
        <v>58</v>
      </c>
      <c r="U141" s="58" t="str">
        <f t="shared" si="30"/>
        <v>F0</v>
      </c>
      <c r="V141" s="74" t="str">
        <f t="shared" si="31"/>
        <v>33</v>
      </c>
      <c r="W141" s="74" t="str">
        <f t="shared" si="32"/>
        <v>00</v>
      </c>
      <c r="X141" s="74" t="str">
        <f t="shared" si="33"/>
        <v>F4</v>
      </c>
      <c r="Y141" s="74" t="str">
        <f t="shared" si="34"/>
        <v>58</v>
      </c>
      <c r="Z141" s="74" t="str">
        <f t="shared" si="35"/>
        <v>FF</v>
      </c>
      <c r="AA141" s="74" t="str">
        <f t="shared" si="36"/>
        <v>FF</v>
      </c>
      <c r="AB141" s="74" t="str">
        <f t="shared" si="37"/>
        <v>FF</v>
      </c>
      <c r="AC141" s="75" t="str">
        <f t="shared" si="41"/>
        <v>3A</v>
      </c>
      <c r="AE141" s="100" t="str">
        <f t="shared" si="42"/>
        <v>:08FA5000F03200F44AFFFFFF51</v>
      </c>
      <c r="AG141" s="76" t="str">
        <f t="shared" si="43"/>
        <v xml:space="preserve">    {240, 51, 0, 244, 88, 255, 255, 255},</v>
      </c>
      <c r="AI141" s="76" t="str">
        <f t="shared" si="44"/>
        <v xml:space="preserve">    {char(0xF0), char(0x33), char(0x00), char(0xF4), char(0x58), char(0xFF), char(0xFF), char(0xFF)},\</v>
      </c>
    </row>
    <row r="142" spans="1:35">
      <c r="A142" s="58" t="s">
        <v>845</v>
      </c>
      <c r="B142" s="74" t="s">
        <v>74</v>
      </c>
      <c r="C142" s="74"/>
      <c r="D142" s="72" t="s">
        <v>970</v>
      </c>
      <c r="E142" s="12" t="s">
        <v>890</v>
      </c>
      <c r="F142" s="12" t="s">
        <v>971</v>
      </c>
      <c r="G142" s="12" t="s">
        <v>971</v>
      </c>
      <c r="H142" s="12" t="s">
        <v>971</v>
      </c>
      <c r="K142" s="97"/>
      <c r="M142" s="97"/>
      <c r="O142" s="97"/>
      <c r="P142" s="97"/>
      <c r="Q142" s="119">
        <v>140</v>
      </c>
      <c r="R142" s="58" t="str">
        <f t="shared" si="38"/>
        <v>08</v>
      </c>
      <c r="S142" s="74" t="str">
        <f t="shared" si="39"/>
        <v>FA</v>
      </c>
      <c r="T142" s="74" t="str">
        <f t="shared" si="40"/>
        <v>60</v>
      </c>
      <c r="U142" s="58" t="str">
        <f t="shared" si="30"/>
        <v>F0</v>
      </c>
      <c r="V142" s="74" t="str">
        <f t="shared" si="31"/>
        <v>34</v>
      </c>
      <c r="W142" s="74" t="str">
        <f t="shared" si="32"/>
        <v>00</v>
      </c>
      <c r="X142" s="74" t="str">
        <f t="shared" si="33"/>
        <v>F4</v>
      </c>
      <c r="Y142" s="74" t="str">
        <f t="shared" si="34"/>
        <v>4F</v>
      </c>
      <c r="Z142" s="74" t="str">
        <f t="shared" si="35"/>
        <v>FF</v>
      </c>
      <c r="AA142" s="74" t="str">
        <f t="shared" si="36"/>
        <v>FF</v>
      </c>
      <c r="AB142" s="74" t="str">
        <f t="shared" si="37"/>
        <v>FF</v>
      </c>
      <c r="AC142" s="75" t="str">
        <f t="shared" si="41"/>
        <v>3A</v>
      </c>
      <c r="AE142" s="100" t="str">
        <f t="shared" si="42"/>
        <v>:08FA5800F03300F458FFFFFF3A</v>
      </c>
      <c r="AG142" s="76" t="str">
        <f t="shared" si="43"/>
        <v xml:space="preserve">    {240, 52, 0, 244, 79, 255, 255, 255},</v>
      </c>
      <c r="AI142" s="76" t="str">
        <f t="shared" si="44"/>
        <v xml:space="preserve">    {char(0xF0), char(0x34), char(0x00), char(0xF4), char(0x4F), char(0xFF), char(0xFF), char(0xFF)},\</v>
      </c>
    </row>
    <row r="143" spans="1:35">
      <c r="A143" s="58" t="s">
        <v>845</v>
      </c>
      <c r="B143" s="74" t="s">
        <v>76</v>
      </c>
      <c r="C143" s="74"/>
      <c r="D143" s="72" t="s">
        <v>970</v>
      </c>
      <c r="E143" s="12" t="s">
        <v>851</v>
      </c>
      <c r="F143" s="12" t="s">
        <v>971</v>
      </c>
      <c r="G143" s="12" t="s">
        <v>971</v>
      </c>
      <c r="H143" s="12" t="s">
        <v>971</v>
      </c>
      <c r="K143" s="97"/>
      <c r="M143" s="97"/>
      <c r="O143" s="97"/>
      <c r="P143" s="97"/>
      <c r="Q143" s="119">
        <v>141</v>
      </c>
      <c r="R143" s="58" t="str">
        <f t="shared" si="38"/>
        <v>08</v>
      </c>
      <c r="S143" s="74" t="str">
        <f t="shared" si="39"/>
        <v>FA</v>
      </c>
      <c r="T143" s="74" t="str">
        <f t="shared" si="40"/>
        <v>68</v>
      </c>
      <c r="U143" s="58" t="str">
        <f t="shared" si="30"/>
        <v>F0</v>
      </c>
      <c r="V143" s="74" t="str">
        <f t="shared" si="31"/>
        <v>35</v>
      </c>
      <c r="W143" s="74" t="str">
        <f t="shared" si="32"/>
        <v>00</v>
      </c>
      <c r="X143" s="74" t="str">
        <f t="shared" si="33"/>
        <v>F4</v>
      </c>
      <c r="Y143" s="74" t="str">
        <f t="shared" si="34"/>
        <v>79</v>
      </c>
      <c r="Z143" s="74" t="str">
        <f t="shared" si="35"/>
        <v>FF</v>
      </c>
      <c r="AA143" s="74" t="str">
        <f t="shared" si="36"/>
        <v>FF</v>
      </c>
      <c r="AB143" s="74" t="str">
        <f t="shared" si="37"/>
        <v>FF</v>
      </c>
      <c r="AC143" s="75" t="str">
        <f t="shared" si="41"/>
        <v>07</v>
      </c>
      <c r="AE143" s="100" t="str">
        <f t="shared" si="42"/>
        <v>:08FA6000F03400F44FFFFFFF3A</v>
      </c>
      <c r="AG143" s="76" t="str">
        <f t="shared" si="43"/>
        <v xml:space="preserve">    {240, 53, 0, 244, 121, 255, 255, 255},</v>
      </c>
      <c r="AI143" s="76" t="str">
        <f t="shared" si="44"/>
        <v xml:space="preserve">    {char(0xF0), char(0x35), char(0x00), char(0xF4), char(0x79), char(0xFF), char(0xFF), char(0xFF)},\</v>
      </c>
    </row>
    <row r="144" spans="1:35">
      <c r="A144" s="58" t="s">
        <v>845</v>
      </c>
      <c r="B144" s="74" t="s">
        <v>78</v>
      </c>
      <c r="C144" s="74"/>
      <c r="D144" s="72" t="s">
        <v>972</v>
      </c>
      <c r="E144" s="12" t="s">
        <v>872</v>
      </c>
      <c r="F144" s="12" t="s">
        <v>971</v>
      </c>
      <c r="G144" s="12" t="s">
        <v>1285</v>
      </c>
      <c r="H144" s="12" t="s">
        <v>1253</v>
      </c>
      <c r="K144" s="97"/>
      <c r="M144" s="97"/>
      <c r="O144" s="97"/>
      <c r="P144" s="97"/>
      <c r="Q144" s="119">
        <v>142</v>
      </c>
      <c r="R144" s="58" t="str">
        <f t="shared" si="38"/>
        <v>08</v>
      </c>
      <c r="S144" s="74" t="str">
        <f t="shared" si="39"/>
        <v>FA</v>
      </c>
      <c r="T144" s="74" t="str">
        <f t="shared" si="40"/>
        <v>70</v>
      </c>
      <c r="U144" s="58" t="str">
        <f t="shared" si="30"/>
        <v>F0</v>
      </c>
      <c r="V144" s="74" t="str">
        <f t="shared" si="31"/>
        <v>36</v>
      </c>
      <c r="W144" s="74" t="str">
        <f t="shared" si="32"/>
        <v>00</v>
      </c>
      <c r="X144" s="74" t="str">
        <f t="shared" si="33"/>
        <v>FE</v>
      </c>
      <c r="Y144" s="74" t="str">
        <f t="shared" si="34"/>
        <v>2E</v>
      </c>
      <c r="Z144" s="74" t="str">
        <f t="shared" si="35"/>
        <v>FF</v>
      </c>
      <c r="AA144" s="74" t="str">
        <f t="shared" si="36"/>
        <v>7E</v>
      </c>
      <c r="AB144" s="74" t="str">
        <f t="shared" si="37"/>
        <v>90</v>
      </c>
      <c r="AC144" s="75" t="str">
        <f t="shared" si="41"/>
        <v>2F</v>
      </c>
      <c r="AE144" s="100" t="str">
        <f t="shared" si="42"/>
        <v>:08FA6800F03500F479FFFFFF07</v>
      </c>
      <c r="AG144" s="76" t="str">
        <f t="shared" si="43"/>
        <v xml:space="preserve">    {240, 54, 0, 254, 46, 255, 126, 144},</v>
      </c>
      <c r="AI144" s="76" t="str">
        <f t="shared" si="44"/>
        <v xml:space="preserve">    {char(0xF0), char(0x36), char(0x00), char(0xFE), char(0x2E), char(0xFF), char(0x7E), char(0x90)},\</v>
      </c>
    </row>
    <row r="145" spans="1:35">
      <c r="A145" s="58" t="s">
        <v>845</v>
      </c>
      <c r="B145" s="74" t="s">
        <v>80</v>
      </c>
      <c r="C145" s="74"/>
      <c r="D145" s="72" t="s">
        <v>970</v>
      </c>
      <c r="E145" s="12" t="s">
        <v>880</v>
      </c>
      <c r="F145" s="12" t="s">
        <v>971</v>
      </c>
      <c r="G145" s="12" t="s">
        <v>971</v>
      </c>
      <c r="H145" s="12" t="s">
        <v>971</v>
      </c>
      <c r="K145" s="97"/>
      <c r="M145" s="97"/>
      <c r="O145" s="97"/>
      <c r="P145" s="97"/>
      <c r="Q145" s="119">
        <v>143</v>
      </c>
      <c r="R145" s="58" t="str">
        <f t="shared" si="38"/>
        <v>08</v>
      </c>
      <c r="S145" s="74" t="str">
        <f t="shared" si="39"/>
        <v>FA</v>
      </c>
      <c r="T145" s="74" t="str">
        <f t="shared" si="40"/>
        <v>78</v>
      </c>
      <c r="U145" s="58" t="str">
        <f t="shared" si="30"/>
        <v>F0</v>
      </c>
      <c r="V145" s="74" t="str">
        <f t="shared" si="31"/>
        <v>3A</v>
      </c>
      <c r="W145" s="74" t="str">
        <f t="shared" si="32"/>
        <v>00</v>
      </c>
      <c r="X145" s="74" t="str">
        <f t="shared" si="33"/>
        <v>F4</v>
      </c>
      <c r="Y145" s="74" t="str">
        <f t="shared" si="34"/>
        <v>5D</v>
      </c>
      <c r="Z145" s="74" t="str">
        <f t="shared" si="35"/>
        <v>FF</v>
      </c>
      <c r="AA145" s="74" t="str">
        <f t="shared" si="36"/>
        <v>FF</v>
      </c>
      <c r="AB145" s="74" t="str">
        <f t="shared" si="37"/>
        <v>FF</v>
      </c>
      <c r="AC145" s="75" t="str">
        <f t="shared" si="41"/>
        <v>0E</v>
      </c>
      <c r="AE145" s="100" t="str">
        <f t="shared" si="42"/>
        <v>:08FA7000F03600FE2EFF7E902F</v>
      </c>
      <c r="AG145" s="76" t="str">
        <f t="shared" si="43"/>
        <v xml:space="preserve">    {240, 58, 0, 244, 93, 255, 255, 255},</v>
      </c>
      <c r="AI145" s="76" t="str">
        <f t="shared" si="44"/>
        <v xml:space="preserve">    {char(0xF0), char(0x3A), char(0x00), char(0xF4), char(0x5D), char(0xFF), char(0xFF), char(0xFF)},\</v>
      </c>
    </row>
    <row r="146" spans="1:35">
      <c r="A146" s="58" t="s">
        <v>845</v>
      </c>
      <c r="B146" s="74" t="s">
        <v>82</v>
      </c>
      <c r="C146" s="74"/>
      <c r="D146" s="72" t="s">
        <v>970</v>
      </c>
      <c r="E146" s="12" t="s">
        <v>905</v>
      </c>
      <c r="F146" s="12" t="s">
        <v>971</v>
      </c>
      <c r="G146" s="12" t="s">
        <v>971</v>
      </c>
      <c r="H146" s="12" t="s">
        <v>971</v>
      </c>
      <c r="K146" s="97"/>
      <c r="M146" s="97"/>
      <c r="O146" s="97"/>
      <c r="P146" s="97"/>
      <c r="Q146" s="119">
        <v>144</v>
      </c>
      <c r="R146" s="58" t="str">
        <f t="shared" si="38"/>
        <v>08</v>
      </c>
      <c r="S146" s="74" t="str">
        <f t="shared" si="39"/>
        <v>FA</v>
      </c>
      <c r="T146" s="74" t="str">
        <f t="shared" si="40"/>
        <v>80</v>
      </c>
      <c r="U146" s="58" t="str">
        <f t="shared" si="30"/>
        <v>F0</v>
      </c>
      <c r="V146" s="74" t="str">
        <f t="shared" si="31"/>
        <v>3B</v>
      </c>
      <c r="W146" s="74" t="str">
        <f t="shared" si="32"/>
        <v>00</v>
      </c>
      <c r="X146" s="74" t="str">
        <f t="shared" si="33"/>
        <v>F4</v>
      </c>
      <c r="Y146" s="74" t="str">
        <f t="shared" si="34"/>
        <v>5A</v>
      </c>
      <c r="Z146" s="74" t="str">
        <f t="shared" si="35"/>
        <v>FF</v>
      </c>
      <c r="AA146" s="74" t="str">
        <f t="shared" si="36"/>
        <v>FF</v>
      </c>
      <c r="AB146" s="74" t="str">
        <f t="shared" si="37"/>
        <v>FF</v>
      </c>
      <c r="AC146" s="75" t="str">
        <f t="shared" si="41"/>
        <v>08</v>
      </c>
      <c r="AE146" s="100" t="str">
        <f t="shared" si="42"/>
        <v>:08FA7800F03A00F45DFFFFFF0E</v>
      </c>
      <c r="AG146" s="76" t="str">
        <f t="shared" si="43"/>
        <v xml:space="preserve">    {240, 59, 0, 244, 90, 255, 255, 255},</v>
      </c>
      <c r="AI146" s="76" t="str">
        <f t="shared" si="44"/>
        <v xml:space="preserve">    {char(0xF0), char(0x3B), char(0x00), char(0xF4), char(0x5A), char(0xFF), char(0xFF), char(0xFF)},\</v>
      </c>
    </row>
    <row r="147" spans="1:35">
      <c r="A147" s="58" t="s">
        <v>845</v>
      </c>
      <c r="B147" s="74" t="s">
        <v>84</v>
      </c>
      <c r="C147" s="74"/>
      <c r="D147" s="72" t="s">
        <v>970</v>
      </c>
      <c r="E147" s="12" t="s">
        <v>855</v>
      </c>
      <c r="F147" s="12" t="s">
        <v>971</v>
      </c>
      <c r="G147" s="12" t="s">
        <v>971</v>
      </c>
      <c r="H147" s="12" t="s">
        <v>971</v>
      </c>
      <c r="K147" s="97"/>
      <c r="M147" s="97"/>
      <c r="O147" s="97"/>
      <c r="P147" s="97"/>
      <c r="Q147" s="119">
        <v>145</v>
      </c>
      <c r="R147" s="58" t="str">
        <f t="shared" si="38"/>
        <v>08</v>
      </c>
      <c r="S147" s="74" t="str">
        <f t="shared" si="39"/>
        <v>FA</v>
      </c>
      <c r="T147" s="74" t="str">
        <f t="shared" si="40"/>
        <v>88</v>
      </c>
      <c r="U147" s="58" t="str">
        <f t="shared" si="30"/>
        <v>F0</v>
      </c>
      <c r="V147" s="74" t="str">
        <f t="shared" si="31"/>
        <v>3C</v>
      </c>
      <c r="W147" s="74" t="str">
        <f t="shared" si="32"/>
        <v>00</v>
      </c>
      <c r="X147" s="74" t="str">
        <f t="shared" si="33"/>
        <v>F4</v>
      </c>
      <c r="Y147" s="74" t="str">
        <f t="shared" si="34"/>
        <v>6D</v>
      </c>
      <c r="Z147" s="74" t="str">
        <f t="shared" si="35"/>
        <v>FF</v>
      </c>
      <c r="AA147" s="74" t="str">
        <f t="shared" si="36"/>
        <v>FF</v>
      </c>
      <c r="AB147" s="74" t="str">
        <f t="shared" si="37"/>
        <v>FF</v>
      </c>
      <c r="AC147" s="75" t="str">
        <f t="shared" si="41"/>
        <v>EC</v>
      </c>
      <c r="AE147" s="100" t="str">
        <f t="shared" si="42"/>
        <v>:08FA8000F03B00F45AFFFFFF08</v>
      </c>
      <c r="AG147" s="76" t="str">
        <f t="shared" si="43"/>
        <v xml:space="preserve">    {240, 60, 0, 244, 109, 255, 255, 255},</v>
      </c>
      <c r="AI147" s="76" t="str">
        <f t="shared" si="44"/>
        <v xml:space="preserve">    {char(0xF0), char(0x3C), char(0x00), char(0xF4), char(0x6D), char(0xFF), char(0xFF), char(0xFF)},\</v>
      </c>
    </row>
    <row r="148" spans="1:35">
      <c r="A148" s="58" t="s">
        <v>845</v>
      </c>
      <c r="B148" s="74" t="s">
        <v>86</v>
      </c>
      <c r="C148" s="74"/>
      <c r="D148" s="72" t="s">
        <v>972</v>
      </c>
      <c r="E148" s="12" t="s">
        <v>894</v>
      </c>
      <c r="F148" s="12" t="s">
        <v>971</v>
      </c>
      <c r="G148" s="12" t="s">
        <v>872</v>
      </c>
      <c r="H148" s="12" t="s">
        <v>971</v>
      </c>
      <c r="K148" s="97"/>
      <c r="M148" s="97"/>
      <c r="O148" s="97"/>
      <c r="P148" s="97"/>
      <c r="Q148" s="119">
        <v>146</v>
      </c>
      <c r="R148" s="58" t="str">
        <f t="shared" si="38"/>
        <v>08</v>
      </c>
      <c r="S148" s="74" t="str">
        <f t="shared" si="39"/>
        <v>FA</v>
      </c>
      <c r="T148" s="74" t="str">
        <f t="shared" si="40"/>
        <v>90</v>
      </c>
      <c r="U148" s="58" t="str">
        <f t="shared" si="30"/>
        <v>F0</v>
      </c>
      <c r="V148" s="74" t="str">
        <f t="shared" si="31"/>
        <v>3D</v>
      </c>
      <c r="W148" s="74" t="str">
        <f t="shared" si="32"/>
        <v>00</v>
      </c>
      <c r="X148" s="74" t="str">
        <f t="shared" si="33"/>
        <v>FE</v>
      </c>
      <c r="Y148" s="74" t="str">
        <f t="shared" si="34"/>
        <v>2F</v>
      </c>
      <c r="Z148" s="74" t="str">
        <f t="shared" si="35"/>
        <v>FF</v>
      </c>
      <c r="AA148" s="74" t="str">
        <f t="shared" si="36"/>
        <v>2E</v>
      </c>
      <c r="AB148" s="74" t="str">
        <f t="shared" si="37"/>
        <v>FF</v>
      </c>
      <c r="AC148" s="75" t="str">
        <f t="shared" si="41"/>
        <v>E8</v>
      </c>
      <c r="AE148" s="100" t="str">
        <f t="shared" si="42"/>
        <v>:08FA8800F03C00F46DFFFFFFEC</v>
      </c>
      <c r="AG148" s="76" t="str">
        <f t="shared" si="43"/>
        <v xml:space="preserve">    {240, 61, 0, 254, 47, 255, 46, 255},</v>
      </c>
      <c r="AI148" s="76" t="str">
        <f t="shared" si="44"/>
        <v xml:space="preserve">    {char(0xF0), char(0x3D), char(0x00), char(0xFE), char(0x2F), char(0xFF), char(0x2E), char(0xFF)},\</v>
      </c>
    </row>
    <row r="149" spans="1:35">
      <c r="A149" s="58" t="s">
        <v>845</v>
      </c>
      <c r="B149" s="74" t="s">
        <v>88</v>
      </c>
      <c r="C149" s="74"/>
      <c r="D149" s="72" t="s">
        <v>972</v>
      </c>
      <c r="E149" s="12" t="s">
        <v>878</v>
      </c>
      <c r="F149" s="12" t="s">
        <v>971</v>
      </c>
      <c r="G149" s="12" t="s">
        <v>1282</v>
      </c>
      <c r="H149" s="12" t="s">
        <v>971</v>
      </c>
      <c r="K149" s="97"/>
      <c r="M149" s="97"/>
      <c r="O149" s="97"/>
      <c r="P149" s="97"/>
      <c r="Q149" s="119">
        <v>147</v>
      </c>
      <c r="R149" s="58" t="str">
        <f t="shared" si="38"/>
        <v>08</v>
      </c>
      <c r="S149" s="74" t="str">
        <f t="shared" si="39"/>
        <v>FA</v>
      </c>
      <c r="T149" s="74" t="str">
        <f t="shared" si="40"/>
        <v>98</v>
      </c>
      <c r="U149" s="58" t="str">
        <f t="shared" si="30"/>
        <v>F0</v>
      </c>
      <c r="V149" s="74" t="str">
        <f t="shared" si="31"/>
        <v>3E</v>
      </c>
      <c r="W149" s="74" t="str">
        <f t="shared" si="32"/>
        <v>00</v>
      </c>
      <c r="X149" s="74" t="str">
        <f t="shared" si="33"/>
        <v>FE</v>
      </c>
      <c r="Y149" s="74" t="str">
        <f t="shared" si="34"/>
        <v>38</v>
      </c>
      <c r="Z149" s="74" t="str">
        <f t="shared" si="35"/>
        <v>FF</v>
      </c>
      <c r="AA149" s="74" t="str">
        <f t="shared" si="36"/>
        <v>3A</v>
      </c>
      <c r="AB149" s="74" t="str">
        <f t="shared" si="37"/>
        <v>FF</v>
      </c>
      <c r="AC149" s="75" t="str">
        <f t="shared" si="41"/>
        <v>CA</v>
      </c>
      <c r="AE149" s="100" t="str">
        <f t="shared" si="42"/>
        <v>:08FA9000F03D00FE2FFF2EFFE8</v>
      </c>
      <c r="AG149" s="76" t="str">
        <f t="shared" si="43"/>
        <v xml:space="preserve">    {240, 62, 0, 254, 56, 255, 58, 255},</v>
      </c>
      <c r="AI149" s="76" t="str">
        <f t="shared" si="44"/>
        <v xml:space="preserve">    {char(0xF0), char(0x3E), char(0x00), char(0xFE), char(0x38), char(0xFF), char(0x3A), char(0xFF)},\</v>
      </c>
    </row>
    <row r="150" spans="1:35">
      <c r="A150" s="58" t="s">
        <v>845</v>
      </c>
      <c r="B150" s="74" t="s">
        <v>90</v>
      </c>
      <c r="C150" s="74"/>
      <c r="D150" s="72" t="s">
        <v>970</v>
      </c>
      <c r="E150" s="12" t="s">
        <v>896</v>
      </c>
      <c r="F150" s="12" t="s">
        <v>971</v>
      </c>
      <c r="G150" s="12" t="s">
        <v>971</v>
      </c>
      <c r="H150" s="12" t="s">
        <v>971</v>
      </c>
      <c r="K150" s="97"/>
      <c r="M150" s="97"/>
      <c r="O150" s="97"/>
      <c r="P150" s="97"/>
      <c r="Q150" s="119">
        <v>148</v>
      </c>
      <c r="R150" s="58" t="str">
        <f t="shared" si="38"/>
        <v>08</v>
      </c>
      <c r="S150" s="74" t="str">
        <f t="shared" si="39"/>
        <v>FA</v>
      </c>
      <c r="T150" s="74" t="str">
        <f t="shared" si="40"/>
        <v>A0</v>
      </c>
      <c r="U150" s="58" t="str">
        <f t="shared" si="30"/>
        <v>F0</v>
      </c>
      <c r="V150" s="74" t="str">
        <f t="shared" si="31"/>
        <v>41</v>
      </c>
      <c r="W150" s="74" t="str">
        <f t="shared" si="32"/>
        <v>00</v>
      </c>
      <c r="X150" s="74" t="str">
        <f t="shared" si="33"/>
        <v>F4</v>
      </c>
      <c r="Y150" s="74" t="str">
        <f t="shared" si="34"/>
        <v>3C</v>
      </c>
      <c r="Z150" s="74" t="str">
        <f t="shared" si="35"/>
        <v>FF</v>
      </c>
      <c r="AA150" s="74" t="str">
        <f t="shared" si="36"/>
        <v>FF</v>
      </c>
      <c r="AB150" s="74" t="str">
        <f t="shared" si="37"/>
        <v>FF</v>
      </c>
      <c r="AC150" s="75" t="str">
        <f t="shared" si="41"/>
        <v>00</v>
      </c>
      <c r="AE150" s="100" t="str">
        <f t="shared" si="42"/>
        <v>:08FA9800F03E00FE38FF3AFFCA</v>
      </c>
      <c r="AG150" s="76" t="str">
        <f t="shared" si="43"/>
        <v xml:space="preserve">    {240, 65, 0, 244, 60, 255, 255, 255},</v>
      </c>
      <c r="AI150" s="76" t="str">
        <f t="shared" si="44"/>
        <v xml:space="preserve">    {char(0xF0), char(0x41), char(0x00), char(0xF4), char(0x3C), char(0xFF), char(0xFF), char(0xFF)},\</v>
      </c>
    </row>
    <row r="151" spans="1:35">
      <c r="A151" s="58" t="s">
        <v>845</v>
      </c>
      <c r="B151" s="74" t="s">
        <v>92</v>
      </c>
      <c r="C151" s="74"/>
      <c r="D151" s="72" t="s">
        <v>970</v>
      </c>
      <c r="E151" s="12" t="s">
        <v>884</v>
      </c>
      <c r="F151" s="12" t="s">
        <v>971</v>
      </c>
      <c r="G151" s="12" t="s">
        <v>971</v>
      </c>
      <c r="H151" s="12" t="s">
        <v>971</v>
      </c>
      <c r="K151" s="97"/>
      <c r="M151" s="97"/>
      <c r="O151" s="97"/>
      <c r="P151" s="97"/>
      <c r="Q151" s="119">
        <v>149</v>
      </c>
      <c r="R151" s="58" t="str">
        <f t="shared" si="38"/>
        <v>08</v>
      </c>
      <c r="S151" s="74" t="str">
        <f t="shared" si="39"/>
        <v>FA</v>
      </c>
      <c r="T151" s="74" t="str">
        <f t="shared" si="40"/>
        <v>A8</v>
      </c>
      <c r="U151" s="58" t="str">
        <f t="shared" si="30"/>
        <v>F0</v>
      </c>
      <c r="V151" s="74" t="str">
        <f t="shared" si="31"/>
        <v>42</v>
      </c>
      <c r="W151" s="74" t="str">
        <f t="shared" si="32"/>
        <v>00</v>
      </c>
      <c r="X151" s="74" t="str">
        <f t="shared" si="33"/>
        <v>F4</v>
      </c>
      <c r="Y151" s="74" t="str">
        <f t="shared" si="34"/>
        <v>5B</v>
      </c>
      <c r="Z151" s="74" t="str">
        <f t="shared" si="35"/>
        <v>FF</v>
      </c>
      <c r="AA151" s="74" t="str">
        <f t="shared" si="36"/>
        <v>FF</v>
      </c>
      <c r="AB151" s="74" t="str">
        <f t="shared" si="37"/>
        <v>FF</v>
      </c>
      <c r="AC151" s="75" t="str">
        <f t="shared" si="41"/>
        <v>D8</v>
      </c>
      <c r="AE151" s="100" t="str">
        <f t="shared" si="42"/>
        <v>:08FAA000F04100F43CFFFFFF00</v>
      </c>
      <c r="AG151" s="76" t="str">
        <f t="shared" si="43"/>
        <v xml:space="preserve">    {240, 66, 0, 244, 91, 255, 255, 255},</v>
      </c>
      <c r="AI151" s="76" t="str">
        <f t="shared" si="44"/>
        <v xml:space="preserve">    {char(0xF0), char(0x42), char(0x00), char(0xF4), char(0x5B), char(0xFF), char(0xFF), char(0xFF)},\</v>
      </c>
    </row>
    <row r="152" spans="1:35">
      <c r="A152" s="58" t="s">
        <v>845</v>
      </c>
      <c r="B152" s="74" t="s">
        <v>94</v>
      </c>
      <c r="C152" s="74"/>
      <c r="D152" s="72" t="s">
        <v>970</v>
      </c>
      <c r="E152" s="12" t="s">
        <v>888</v>
      </c>
      <c r="F152" s="12" t="s">
        <v>971</v>
      </c>
      <c r="G152" s="12" t="s">
        <v>971</v>
      </c>
      <c r="H152" s="12" t="s">
        <v>971</v>
      </c>
      <c r="K152" s="97"/>
      <c r="M152" s="97"/>
      <c r="O152" s="97"/>
      <c r="P152" s="97"/>
      <c r="Q152" s="119">
        <v>150</v>
      </c>
      <c r="R152" s="58" t="str">
        <f t="shared" si="38"/>
        <v>08</v>
      </c>
      <c r="S152" s="74" t="str">
        <f t="shared" si="39"/>
        <v>FA</v>
      </c>
      <c r="T152" s="74" t="str">
        <f t="shared" si="40"/>
        <v>B0</v>
      </c>
      <c r="U152" s="58" t="str">
        <f t="shared" si="30"/>
        <v>F0</v>
      </c>
      <c r="V152" s="74" t="str">
        <f t="shared" si="31"/>
        <v>43</v>
      </c>
      <c r="W152" s="74" t="str">
        <f t="shared" si="32"/>
        <v>00</v>
      </c>
      <c r="X152" s="74" t="str">
        <f t="shared" si="33"/>
        <v>F4</v>
      </c>
      <c r="Y152" s="74" t="str">
        <f t="shared" si="34"/>
        <v>59</v>
      </c>
      <c r="Z152" s="74" t="str">
        <f t="shared" si="35"/>
        <v>FF</v>
      </c>
      <c r="AA152" s="74" t="str">
        <f t="shared" si="36"/>
        <v>FF</v>
      </c>
      <c r="AB152" s="74" t="str">
        <f t="shared" si="37"/>
        <v>FF</v>
      </c>
      <c r="AC152" s="75" t="str">
        <f t="shared" si="41"/>
        <v>D1</v>
      </c>
      <c r="AE152" s="100" t="str">
        <f t="shared" si="42"/>
        <v>:08FAA800F04200F45BFFFFFFD8</v>
      </c>
      <c r="AG152" s="76" t="str">
        <f t="shared" si="43"/>
        <v xml:space="preserve">    {240, 67, 0, 244, 89, 255, 255, 255},</v>
      </c>
      <c r="AI152" s="76" t="str">
        <f t="shared" si="44"/>
        <v xml:space="preserve">    {char(0xF0), char(0x43), char(0x00), char(0xF4), char(0x59), char(0xFF), char(0xFF), char(0xFF)},\</v>
      </c>
    </row>
    <row r="153" spans="1:35">
      <c r="A153" s="58" t="s">
        <v>845</v>
      </c>
      <c r="B153" s="74" t="s">
        <v>96</v>
      </c>
      <c r="C153" s="74"/>
      <c r="D153" s="72" t="s">
        <v>970</v>
      </c>
      <c r="E153" s="12" t="s">
        <v>868</v>
      </c>
      <c r="F153" s="12" t="s">
        <v>971</v>
      </c>
      <c r="G153" s="12" t="s">
        <v>971</v>
      </c>
      <c r="H153" s="12" t="s">
        <v>971</v>
      </c>
      <c r="K153" s="97"/>
      <c r="M153" s="97"/>
      <c r="O153" s="97"/>
      <c r="P153" s="97"/>
      <c r="Q153" s="119">
        <v>151</v>
      </c>
      <c r="R153" s="58" t="str">
        <f t="shared" si="38"/>
        <v>08</v>
      </c>
      <c r="S153" s="74" t="str">
        <f t="shared" si="39"/>
        <v>FA</v>
      </c>
      <c r="T153" s="74" t="str">
        <f t="shared" si="40"/>
        <v>B8</v>
      </c>
      <c r="U153" s="58" t="str">
        <f t="shared" si="30"/>
        <v>F0</v>
      </c>
      <c r="V153" s="74" t="str">
        <f t="shared" si="31"/>
        <v>44</v>
      </c>
      <c r="W153" s="74" t="str">
        <f t="shared" si="32"/>
        <v>00</v>
      </c>
      <c r="X153" s="74" t="str">
        <f t="shared" si="33"/>
        <v>F4</v>
      </c>
      <c r="Y153" s="74" t="str">
        <f t="shared" si="34"/>
        <v>5F</v>
      </c>
      <c r="Z153" s="74" t="str">
        <f t="shared" si="35"/>
        <v>FF</v>
      </c>
      <c r="AA153" s="74" t="str">
        <f t="shared" si="36"/>
        <v>FF</v>
      </c>
      <c r="AB153" s="74" t="str">
        <f t="shared" si="37"/>
        <v>FF</v>
      </c>
      <c r="AC153" s="75" t="str">
        <f t="shared" si="41"/>
        <v>C2</v>
      </c>
      <c r="AE153" s="100" t="str">
        <f t="shared" si="42"/>
        <v>:08FAB000F04300F459FFFFFFD1</v>
      </c>
      <c r="AG153" s="76" t="str">
        <f t="shared" si="43"/>
        <v xml:space="preserve">    {240, 68, 0, 244, 95, 255, 255, 255},</v>
      </c>
      <c r="AI153" s="76" t="str">
        <f t="shared" si="44"/>
        <v xml:space="preserve">    {char(0xF0), char(0x44), char(0x00), char(0xF4), char(0x5F), char(0xFF), char(0xFF), char(0xFF)},\</v>
      </c>
    </row>
    <row r="154" spans="1:35">
      <c r="A154" s="58" t="s">
        <v>845</v>
      </c>
      <c r="B154" s="74" t="s">
        <v>98</v>
      </c>
      <c r="C154" s="74"/>
      <c r="D154" s="72" t="s">
        <v>972</v>
      </c>
      <c r="E154" s="12" t="s">
        <v>1149</v>
      </c>
      <c r="F154" s="12" t="s">
        <v>971</v>
      </c>
      <c r="G154" s="12" t="s">
        <v>882</v>
      </c>
      <c r="H154" s="12" t="s">
        <v>971</v>
      </c>
      <c r="K154" s="97"/>
      <c r="M154" s="97"/>
      <c r="O154" s="97"/>
      <c r="P154" s="97"/>
      <c r="Q154" s="119">
        <v>152</v>
      </c>
      <c r="R154" s="58" t="str">
        <f t="shared" si="38"/>
        <v>08</v>
      </c>
      <c r="S154" s="74" t="str">
        <f t="shared" si="39"/>
        <v>FA</v>
      </c>
      <c r="T154" s="74" t="str">
        <f t="shared" si="40"/>
        <v>C0</v>
      </c>
      <c r="U154" s="58" t="str">
        <f t="shared" si="30"/>
        <v>F0</v>
      </c>
      <c r="V154" s="74" t="str">
        <f t="shared" si="31"/>
        <v>45</v>
      </c>
      <c r="W154" s="74" t="str">
        <f t="shared" si="32"/>
        <v>00</v>
      </c>
      <c r="X154" s="74" t="str">
        <f t="shared" si="33"/>
        <v>FE</v>
      </c>
      <c r="Y154" s="74" t="str">
        <f t="shared" si="34"/>
        <v>28</v>
      </c>
      <c r="Z154" s="74" t="str">
        <f t="shared" si="35"/>
        <v>FF</v>
      </c>
      <c r="AA154" s="74" t="str">
        <f t="shared" si="36"/>
        <v>39</v>
      </c>
      <c r="AB154" s="74" t="str">
        <f t="shared" si="37"/>
        <v>FF</v>
      </c>
      <c r="AC154" s="75" t="str">
        <f t="shared" si="41"/>
        <v>AC</v>
      </c>
      <c r="AE154" s="100" t="str">
        <f t="shared" si="42"/>
        <v>:08FAB800F04400F45FFFFFFFC2</v>
      </c>
      <c r="AG154" s="76" t="str">
        <f t="shared" si="43"/>
        <v xml:space="preserve">    {240, 69, 0, 254, 40, 255, 57, 255},</v>
      </c>
      <c r="AI154" s="76" t="str">
        <f t="shared" si="44"/>
        <v xml:space="preserve">    {char(0xF0), char(0x45), char(0x00), char(0xFE), char(0x28), char(0xFF), char(0x39), char(0xFF)},\</v>
      </c>
    </row>
    <row r="155" spans="1:35">
      <c r="A155" s="58" t="s">
        <v>845</v>
      </c>
      <c r="B155" s="74" t="s">
        <v>100</v>
      </c>
      <c r="C155" s="74"/>
      <c r="D155" s="72" t="s">
        <v>972</v>
      </c>
      <c r="E155" s="12" t="s">
        <v>882</v>
      </c>
      <c r="F155" s="12" t="s">
        <v>971</v>
      </c>
      <c r="G155" s="12" t="s">
        <v>878</v>
      </c>
      <c r="H155" s="12" t="s">
        <v>971</v>
      </c>
      <c r="K155" s="97"/>
      <c r="M155" s="97"/>
      <c r="O155" s="97"/>
      <c r="P155" s="97"/>
      <c r="Q155" s="119">
        <v>153</v>
      </c>
      <c r="R155" s="58" t="str">
        <f t="shared" si="38"/>
        <v>08</v>
      </c>
      <c r="S155" s="74" t="str">
        <f t="shared" si="39"/>
        <v>FA</v>
      </c>
      <c r="T155" s="74" t="str">
        <f t="shared" si="40"/>
        <v>C8</v>
      </c>
      <c r="U155" s="58" t="str">
        <f t="shared" si="30"/>
        <v>F0</v>
      </c>
      <c r="V155" s="74" t="str">
        <f t="shared" si="31"/>
        <v>46</v>
      </c>
      <c r="W155" s="74" t="str">
        <f t="shared" si="32"/>
        <v>00</v>
      </c>
      <c r="X155" s="74" t="str">
        <f t="shared" si="33"/>
        <v>FE</v>
      </c>
      <c r="Y155" s="74" t="str">
        <f t="shared" si="34"/>
        <v>39</v>
      </c>
      <c r="Z155" s="74" t="str">
        <f t="shared" si="35"/>
        <v>FF</v>
      </c>
      <c r="AA155" s="74" t="str">
        <f t="shared" si="36"/>
        <v>38</v>
      </c>
      <c r="AB155" s="74" t="str">
        <f t="shared" si="37"/>
        <v>FF</v>
      </c>
      <c r="AC155" s="75" t="str">
        <f t="shared" si="41"/>
        <v>93</v>
      </c>
      <c r="AE155" s="100" t="str">
        <f t="shared" si="42"/>
        <v>:08FAC000F04500FE28FF39FFAC</v>
      </c>
      <c r="AG155" s="76" t="str">
        <f t="shared" si="43"/>
        <v xml:space="preserve">    {240, 70, 0, 254, 57, 255, 56, 255},</v>
      </c>
      <c r="AI155" s="76" t="str">
        <f t="shared" si="44"/>
        <v xml:space="preserve">    {char(0xF0), char(0x46), char(0x00), char(0xFE), char(0x39), char(0xFF), char(0x38), char(0xFF)},\</v>
      </c>
    </row>
    <row r="156" spans="1:35">
      <c r="A156" s="58" t="s">
        <v>845</v>
      </c>
      <c r="B156" s="74" t="s">
        <v>102</v>
      </c>
      <c r="C156" s="74"/>
      <c r="D156" s="72" t="s">
        <v>970</v>
      </c>
      <c r="E156" s="12" t="s">
        <v>911</v>
      </c>
      <c r="F156" s="12" t="s">
        <v>971</v>
      </c>
      <c r="G156" s="12" t="s">
        <v>971</v>
      </c>
      <c r="H156" s="12" t="s">
        <v>971</v>
      </c>
      <c r="K156" s="97"/>
      <c r="M156" s="97"/>
      <c r="O156" s="97"/>
      <c r="P156" s="97"/>
      <c r="Q156" s="119">
        <v>154</v>
      </c>
      <c r="R156" s="58" t="str">
        <f t="shared" si="38"/>
        <v>08</v>
      </c>
      <c r="S156" s="74" t="str">
        <f t="shared" si="39"/>
        <v>FA</v>
      </c>
      <c r="T156" s="74" t="str">
        <f t="shared" si="40"/>
        <v>D0</v>
      </c>
      <c r="U156" s="58" t="str">
        <f t="shared" si="30"/>
        <v>F0</v>
      </c>
      <c r="V156" s="74" t="str">
        <f t="shared" si="31"/>
        <v>49</v>
      </c>
      <c r="W156" s="74" t="str">
        <f t="shared" si="32"/>
        <v>00</v>
      </c>
      <c r="X156" s="74" t="str">
        <f t="shared" si="33"/>
        <v>F4</v>
      </c>
      <c r="Y156" s="74" t="str">
        <f t="shared" si="34"/>
        <v>3E</v>
      </c>
      <c r="Z156" s="74" t="str">
        <f t="shared" si="35"/>
        <v>FF</v>
      </c>
      <c r="AA156" s="74" t="str">
        <f t="shared" si="36"/>
        <v>FF</v>
      </c>
      <c r="AB156" s="74" t="str">
        <f t="shared" si="37"/>
        <v>FF</v>
      </c>
      <c r="AC156" s="75" t="str">
        <f t="shared" si="41"/>
        <v>C6</v>
      </c>
      <c r="AE156" s="100" t="str">
        <f t="shared" si="42"/>
        <v>:08FAC800F04600FE39FF38FF93</v>
      </c>
      <c r="AG156" s="76" t="str">
        <f t="shared" si="43"/>
        <v xml:space="preserve">    {240, 73, 0, 244, 62, 255, 255, 255},</v>
      </c>
      <c r="AI156" s="76" t="str">
        <f t="shared" si="44"/>
        <v xml:space="preserve">    {char(0xF0), char(0x49), char(0x00), char(0xF4), char(0x3E), char(0xFF), char(0xFF), char(0xFF)},\</v>
      </c>
    </row>
    <row r="157" spans="1:35">
      <c r="A157" s="58" t="s">
        <v>845</v>
      </c>
      <c r="B157" s="74" t="s">
        <v>104</v>
      </c>
      <c r="C157" s="74"/>
      <c r="D157" s="72" t="s">
        <v>970</v>
      </c>
      <c r="E157" s="12" t="s">
        <v>1258</v>
      </c>
      <c r="F157" s="12" t="s">
        <v>971</v>
      </c>
      <c r="G157" s="12" t="s">
        <v>971</v>
      </c>
      <c r="H157" s="12" t="s">
        <v>971</v>
      </c>
      <c r="K157" s="97"/>
      <c r="M157" s="97"/>
      <c r="O157" s="97"/>
      <c r="P157" s="97"/>
      <c r="Q157" s="119">
        <v>155</v>
      </c>
      <c r="R157" s="58" t="str">
        <f t="shared" si="38"/>
        <v>08</v>
      </c>
      <c r="S157" s="74" t="str">
        <f t="shared" si="39"/>
        <v>FA</v>
      </c>
      <c r="T157" s="74" t="str">
        <f t="shared" si="40"/>
        <v>D8</v>
      </c>
      <c r="U157" s="58" t="str">
        <f t="shared" si="30"/>
        <v>F0</v>
      </c>
      <c r="V157" s="74" t="str">
        <f t="shared" si="31"/>
        <v>4A</v>
      </c>
      <c r="W157" s="74" t="str">
        <f t="shared" si="32"/>
        <v>00</v>
      </c>
      <c r="X157" s="74" t="str">
        <f t="shared" si="33"/>
        <v>F4</v>
      </c>
      <c r="Y157" s="74" t="str">
        <f t="shared" si="34"/>
        <v>3F</v>
      </c>
      <c r="Z157" s="74" t="str">
        <f t="shared" si="35"/>
        <v>FF</v>
      </c>
      <c r="AA157" s="74" t="str">
        <f t="shared" si="36"/>
        <v>FF</v>
      </c>
      <c r="AB157" s="74" t="str">
        <f t="shared" si="37"/>
        <v>FF</v>
      </c>
      <c r="AC157" s="75" t="str">
        <f t="shared" si="41"/>
        <v>BC</v>
      </c>
      <c r="AE157" s="100" t="str">
        <f t="shared" si="42"/>
        <v>:08FAD000F04900F43EFFFFFFC6</v>
      </c>
      <c r="AG157" s="76" t="str">
        <f t="shared" si="43"/>
        <v xml:space="preserve">    {240, 74, 0, 244, 63, 255, 255, 255},</v>
      </c>
      <c r="AI157" s="76" t="str">
        <f t="shared" si="44"/>
        <v xml:space="preserve">    {char(0xF0), char(0x4A), char(0x00), char(0xF4), char(0x3F), char(0xFF), char(0xFF), char(0xFF)},\</v>
      </c>
    </row>
    <row r="158" spans="1:35">
      <c r="A158" s="58" t="s">
        <v>845</v>
      </c>
      <c r="B158" s="74" t="s">
        <v>106</v>
      </c>
      <c r="C158" s="74"/>
      <c r="D158" s="72" t="s">
        <v>970</v>
      </c>
      <c r="E158" s="12" t="s">
        <v>874</v>
      </c>
      <c r="F158" s="12" t="s">
        <v>971</v>
      </c>
      <c r="G158" s="12" t="s">
        <v>971</v>
      </c>
      <c r="H158" s="12" t="s">
        <v>971</v>
      </c>
      <c r="K158" s="97"/>
      <c r="M158" s="97"/>
      <c r="O158" s="97"/>
      <c r="P158" s="97"/>
      <c r="Q158" s="119">
        <v>156</v>
      </c>
      <c r="R158" s="58" t="str">
        <f t="shared" si="38"/>
        <v>08</v>
      </c>
      <c r="S158" s="74" t="str">
        <f t="shared" si="39"/>
        <v>FA</v>
      </c>
      <c r="T158" s="74" t="str">
        <f t="shared" si="40"/>
        <v>E0</v>
      </c>
      <c r="U158" s="58" t="str">
        <f t="shared" si="30"/>
        <v>F0</v>
      </c>
      <c r="V158" s="74" t="str">
        <f t="shared" si="31"/>
        <v>4B</v>
      </c>
      <c r="W158" s="74" t="str">
        <f t="shared" si="32"/>
        <v>00</v>
      </c>
      <c r="X158" s="74" t="str">
        <f t="shared" si="33"/>
        <v>F4</v>
      </c>
      <c r="Y158" s="74" t="str">
        <f t="shared" si="34"/>
        <v>5C</v>
      </c>
      <c r="Z158" s="74" t="str">
        <f t="shared" si="35"/>
        <v>FF</v>
      </c>
      <c r="AA158" s="74" t="str">
        <f t="shared" si="36"/>
        <v>FF</v>
      </c>
      <c r="AB158" s="74" t="str">
        <f t="shared" si="37"/>
        <v>FF</v>
      </c>
      <c r="AC158" s="75" t="str">
        <f t="shared" si="41"/>
        <v>96</v>
      </c>
      <c r="AE158" s="100" t="str">
        <f t="shared" si="42"/>
        <v>:08FAD800F04A00F43FFFFFFFBC</v>
      </c>
      <c r="AG158" s="76" t="str">
        <f t="shared" si="43"/>
        <v xml:space="preserve">    {240, 75, 0, 244, 92, 255, 255, 255},</v>
      </c>
      <c r="AI158" s="76" t="str">
        <f t="shared" si="44"/>
        <v xml:space="preserve">    {char(0xF0), char(0x4B), char(0x00), char(0xF4), char(0x5C), char(0xFF), char(0xFF), char(0xFF)},\</v>
      </c>
    </row>
    <row r="159" spans="1:35">
      <c r="A159" s="58" t="s">
        <v>845</v>
      </c>
      <c r="B159" s="74" t="s">
        <v>108</v>
      </c>
      <c r="C159" s="74"/>
      <c r="D159" s="72" t="s">
        <v>972</v>
      </c>
      <c r="E159" s="12" t="s">
        <v>886</v>
      </c>
      <c r="F159" s="12" t="s">
        <v>971</v>
      </c>
      <c r="G159" s="12" t="s">
        <v>1282</v>
      </c>
      <c r="H159" s="12" t="s">
        <v>1253</v>
      </c>
      <c r="K159" s="97"/>
      <c r="M159" s="97"/>
      <c r="O159" s="97"/>
      <c r="P159" s="97"/>
      <c r="Q159" s="119">
        <v>157</v>
      </c>
      <c r="R159" s="58" t="str">
        <f t="shared" si="38"/>
        <v>08</v>
      </c>
      <c r="S159" s="74" t="str">
        <f t="shared" si="39"/>
        <v>FA</v>
      </c>
      <c r="T159" s="74" t="str">
        <f t="shared" si="40"/>
        <v>E8</v>
      </c>
      <c r="U159" s="58" t="str">
        <f t="shared" si="30"/>
        <v>F0</v>
      </c>
      <c r="V159" s="74" t="str">
        <f t="shared" si="31"/>
        <v>4C</v>
      </c>
      <c r="W159" s="74" t="str">
        <f t="shared" si="32"/>
        <v>00</v>
      </c>
      <c r="X159" s="74" t="str">
        <f t="shared" si="33"/>
        <v>FE</v>
      </c>
      <c r="Y159" s="74" t="str">
        <f t="shared" si="34"/>
        <v>3B</v>
      </c>
      <c r="Z159" s="74" t="str">
        <f t="shared" si="35"/>
        <v>FF</v>
      </c>
      <c r="AA159" s="74" t="str">
        <f t="shared" si="36"/>
        <v>3A</v>
      </c>
      <c r="AB159" s="74" t="str">
        <f t="shared" si="37"/>
        <v>90</v>
      </c>
      <c r="AC159" s="75" t="str">
        <f t="shared" si="41"/>
        <v>D8</v>
      </c>
      <c r="AE159" s="100" t="str">
        <f t="shared" si="42"/>
        <v>:08FAE000F04B00F45CFFFFFF96</v>
      </c>
      <c r="AG159" s="76" t="str">
        <f t="shared" si="43"/>
        <v xml:space="preserve">    {240, 76, 0, 254, 59, 255, 58, 144},</v>
      </c>
      <c r="AI159" s="76" t="str">
        <f t="shared" si="44"/>
        <v xml:space="preserve">    {char(0xF0), char(0x4C), char(0x00), char(0xFE), char(0x3B), char(0xFF), char(0x3A), char(0x90)},\</v>
      </c>
    </row>
    <row r="160" spans="1:35">
      <c r="A160" s="58" t="s">
        <v>845</v>
      </c>
      <c r="B160" s="74" t="s">
        <v>109</v>
      </c>
      <c r="C160" s="74"/>
      <c r="D160" s="72" t="s">
        <v>970</v>
      </c>
      <c r="E160" s="12" t="s">
        <v>849</v>
      </c>
      <c r="F160" s="12" t="s">
        <v>971</v>
      </c>
      <c r="G160" s="12" t="s">
        <v>971</v>
      </c>
      <c r="H160" s="12" t="s">
        <v>971</v>
      </c>
      <c r="K160" s="97"/>
      <c r="M160" s="97"/>
      <c r="O160" s="97"/>
      <c r="P160" s="97"/>
      <c r="Q160" s="119">
        <v>158</v>
      </c>
      <c r="R160" s="58" t="str">
        <f t="shared" si="38"/>
        <v>08</v>
      </c>
      <c r="S160" s="74" t="str">
        <f t="shared" si="39"/>
        <v>FA</v>
      </c>
      <c r="T160" s="74" t="str">
        <f t="shared" si="40"/>
        <v>F0</v>
      </c>
      <c r="U160" s="58" t="str">
        <f t="shared" si="30"/>
        <v>F0</v>
      </c>
      <c r="V160" s="74" t="str">
        <f t="shared" si="31"/>
        <v>4D</v>
      </c>
      <c r="W160" s="74" t="str">
        <f t="shared" si="32"/>
        <v>00</v>
      </c>
      <c r="X160" s="74" t="str">
        <f t="shared" si="33"/>
        <v>F4</v>
      </c>
      <c r="Y160" s="74" t="str">
        <f t="shared" si="34"/>
        <v>68</v>
      </c>
      <c r="Z160" s="74" t="str">
        <f t="shared" si="35"/>
        <v>FF</v>
      </c>
      <c r="AA160" s="74" t="str">
        <f t="shared" si="36"/>
        <v>FF</v>
      </c>
      <c r="AB160" s="74" t="str">
        <f t="shared" si="37"/>
        <v>FF</v>
      </c>
      <c r="AC160" s="75" t="str">
        <f t="shared" si="41"/>
        <v>78</v>
      </c>
      <c r="AE160" s="100" t="str">
        <f t="shared" si="42"/>
        <v>:08FAE800F04C00FE3BFF3A90D8</v>
      </c>
      <c r="AG160" s="76" t="str">
        <f t="shared" si="43"/>
        <v xml:space="preserve">    {240, 77, 0, 244, 104, 255, 255, 255},</v>
      </c>
      <c r="AI160" s="76" t="str">
        <f t="shared" si="44"/>
        <v xml:space="preserve">    {char(0xF0), char(0x4D), char(0x00), char(0xF4), char(0x68), char(0xFF), char(0xFF), char(0xFF)},\</v>
      </c>
    </row>
    <row r="161" spans="1:35">
      <c r="A161" s="58" t="s">
        <v>845</v>
      </c>
      <c r="B161" s="74" t="s">
        <v>111</v>
      </c>
      <c r="C161" s="74"/>
      <c r="D161" s="72" t="s">
        <v>972</v>
      </c>
      <c r="E161" s="12" t="s">
        <v>1260</v>
      </c>
      <c r="F161" s="12" t="s">
        <v>971</v>
      </c>
      <c r="G161" s="12" t="s">
        <v>1149</v>
      </c>
      <c r="H161" s="12" t="s">
        <v>971</v>
      </c>
      <c r="K161" s="97"/>
      <c r="M161" s="97"/>
      <c r="O161" s="97"/>
      <c r="P161" s="97"/>
      <c r="Q161" s="119">
        <v>159</v>
      </c>
      <c r="R161" s="58" t="str">
        <f t="shared" si="38"/>
        <v>08</v>
      </c>
      <c r="S161" s="74" t="str">
        <f t="shared" si="39"/>
        <v>FA</v>
      </c>
      <c r="T161" s="74" t="str">
        <f t="shared" si="40"/>
        <v>F8</v>
      </c>
      <c r="U161" s="58" t="str">
        <f t="shared" si="30"/>
        <v>F0</v>
      </c>
      <c r="V161" s="74" t="str">
        <f t="shared" si="31"/>
        <v>4E</v>
      </c>
      <c r="W161" s="74" t="str">
        <f t="shared" si="32"/>
        <v>00</v>
      </c>
      <c r="X161" s="74" t="str">
        <f t="shared" si="33"/>
        <v>FE</v>
      </c>
      <c r="Y161" s="74" t="str">
        <f t="shared" si="34"/>
        <v>3D</v>
      </c>
      <c r="Z161" s="74" t="str">
        <f t="shared" si="35"/>
        <v>FF</v>
      </c>
      <c r="AA161" s="74" t="str">
        <f t="shared" si="36"/>
        <v>28</v>
      </c>
      <c r="AB161" s="74" t="str">
        <f t="shared" si="37"/>
        <v>FF</v>
      </c>
      <c r="AC161" s="75" t="str">
        <f t="shared" si="41"/>
        <v>67</v>
      </c>
      <c r="AE161" s="100" t="str">
        <f t="shared" si="42"/>
        <v>:08FAF000F04D00F468FFFFFF78</v>
      </c>
      <c r="AG161" s="76" t="str">
        <f t="shared" si="43"/>
        <v xml:space="preserve">    {240, 78, 0, 254, 61, 255, 40, 255},</v>
      </c>
      <c r="AI161" s="76" t="str">
        <f t="shared" si="44"/>
        <v xml:space="preserve">    {char(0xF0), char(0x4E), char(0x00), char(0xFE), char(0x3D), char(0xFF), char(0x28), char(0xFF)},\</v>
      </c>
    </row>
    <row r="162" spans="1:35">
      <c r="A162" s="58" t="s">
        <v>845</v>
      </c>
      <c r="B162" s="74" t="s">
        <v>112</v>
      </c>
      <c r="C162" s="74"/>
      <c r="D162" s="72" t="s">
        <v>970</v>
      </c>
      <c r="E162" s="12" t="s">
        <v>908</v>
      </c>
      <c r="F162" s="12" t="s">
        <v>1254</v>
      </c>
      <c r="G162" s="12" t="s">
        <v>971</v>
      </c>
      <c r="H162" s="12" t="s">
        <v>971</v>
      </c>
      <c r="K162" s="97"/>
      <c r="M162" s="97"/>
      <c r="O162" s="97"/>
      <c r="P162" s="97"/>
      <c r="Q162" s="119">
        <v>160</v>
      </c>
      <c r="R162" s="58" t="str">
        <f t="shared" si="38"/>
        <v>08</v>
      </c>
      <c r="S162" s="74" t="str">
        <f t="shared" si="39"/>
        <v>FB</v>
      </c>
      <c r="T162" s="74" t="str">
        <f t="shared" si="40"/>
        <v>00</v>
      </c>
      <c r="U162" s="58" t="str">
        <f t="shared" si="30"/>
        <v>F0</v>
      </c>
      <c r="V162" s="74" t="str">
        <f t="shared" si="31"/>
        <v>52</v>
      </c>
      <c r="W162" s="74" t="str">
        <f t="shared" si="32"/>
        <v>00</v>
      </c>
      <c r="X162" s="74" t="str">
        <f t="shared" si="33"/>
        <v>F4</v>
      </c>
      <c r="Y162" s="74" t="str">
        <f t="shared" si="34"/>
        <v>2A</v>
      </c>
      <c r="Z162" s="74" t="str">
        <f t="shared" si="35"/>
        <v>98</v>
      </c>
      <c r="AA162" s="74" t="str">
        <f t="shared" si="36"/>
        <v>FF</v>
      </c>
      <c r="AB162" s="74" t="str">
        <f t="shared" si="37"/>
        <v>FF</v>
      </c>
      <c r="AC162" s="75" t="str">
        <f t="shared" si="41"/>
        <v>07</v>
      </c>
      <c r="AE162" s="100" t="str">
        <f t="shared" si="42"/>
        <v>:08FAF800F04E00FE3DFF28FF67</v>
      </c>
      <c r="AG162" s="76" t="str">
        <f t="shared" si="43"/>
        <v xml:space="preserve">    {240, 82, 0, 244, 42, 152, 255, 255},</v>
      </c>
      <c r="AI162" s="76" t="str">
        <f t="shared" si="44"/>
        <v xml:space="preserve">    {char(0xF0), char(0x52), char(0x00), char(0xF4), char(0x2A), char(0x98), char(0xFF), char(0xFF)},\</v>
      </c>
    </row>
    <row r="163" spans="1:35">
      <c r="A163" s="58" t="s">
        <v>845</v>
      </c>
      <c r="B163" s="74" t="s">
        <v>113</v>
      </c>
      <c r="C163" s="74"/>
      <c r="D163" s="72" t="s">
        <v>970</v>
      </c>
      <c r="E163" s="12" t="s">
        <v>861</v>
      </c>
      <c r="F163" s="12" t="s">
        <v>971</v>
      </c>
      <c r="G163" s="12" t="s">
        <v>971</v>
      </c>
      <c r="H163" s="12" t="s">
        <v>971</v>
      </c>
      <c r="K163" s="97"/>
      <c r="M163" s="97"/>
      <c r="O163" s="97"/>
      <c r="P163" s="97"/>
      <c r="Q163" s="119">
        <v>161</v>
      </c>
      <c r="R163" s="58" t="str">
        <f t="shared" si="38"/>
        <v>08</v>
      </c>
      <c r="S163" s="74" t="str">
        <f t="shared" si="39"/>
        <v>FB</v>
      </c>
      <c r="T163" s="74" t="str">
        <f t="shared" si="40"/>
        <v>08</v>
      </c>
      <c r="U163" s="58" t="str">
        <f t="shared" si="30"/>
        <v>F0</v>
      </c>
      <c r="V163" s="74" t="str">
        <f t="shared" si="31"/>
        <v>54</v>
      </c>
      <c r="W163" s="74" t="str">
        <f t="shared" si="32"/>
        <v>00</v>
      </c>
      <c r="X163" s="74" t="str">
        <f t="shared" si="33"/>
        <v>F4</v>
      </c>
      <c r="Y163" s="74" t="str">
        <f t="shared" si="34"/>
        <v>7B</v>
      </c>
      <c r="Z163" s="74" t="str">
        <f t="shared" si="35"/>
        <v>FF</v>
      </c>
      <c r="AA163" s="74" t="str">
        <f t="shared" si="36"/>
        <v>FF</v>
      </c>
      <c r="AB163" s="74" t="str">
        <f t="shared" si="37"/>
        <v>FF</v>
      </c>
      <c r="AC163" s="75" t="str">
        <f t="shared" si="41"/>
        <v>45</v>
      </c>
      <c r="AE163" s="100" t="str">
        <f t="shared" si="42"/>
        <v>:08FB0000F05200F42A98FFFF07</v>
      </c>
      <c r="AG163" s="76" t="str">
        <f t="shared" si="43"/>
        <v xml:space="preserve">    {240, 84, 0, 244, 123, 255, 255, 255},</v>
      </c>
      <c r="AI163" s="76" t="str">
        <f t="shared" si="44"/>
        <v xml:space="preserve">    {char(0xF0), char(0x54), char(0x00), char(0xF4), char(0x7B), char(0xFF), char(0xFF), char(0xFF)},\</v>
      </c>
    </row>
    <row r="164" spans="1:35">
      <c r="A164" s="58" t="s">
        <v>845</v>
      </c>
      <c r="B164" s="74" t="s">
        <v>115</v>
      </c>
      <c r="C164" s="74"/>
      <c r="D164" s="72" t="s">
        <v>972</v>
      </c>
      <c r="E164" s="12" t="s">
        <v>1260</v>
      </c>
      <c r="F164" s="12" t="s">
        <v>1254</v>
      </c>
      <c r="G164" s="12" t="s">
        <v>886</v>
      </c>
      <c r="H164" s="12" t="s">
        <v>971</v>
      </c>
      <c r="K164" s="97"/>
      <c r="M164" s="97"/>
      <c r="O164" s="97"/>
      <c r="P164" s="97"/>
      <c r="Q164" s="119">
        <v>162</v>
      </c>
      <c r="R164" s="58" t="str">
        <f t="shared" si="38"/>
        <v>08</v>
      </c>
      <c r="S164" s="74" t="str">
        <f t="shared" si="39"/>
        <v>FB</v>
      </c>
      <c r="T164" s="74" t="str">
        <f t="shared" si="40"/>
        <v>10</v>
      </c>
      <c r="U164" s="58" t="str">
        <f t="shared" si="30"/>
        <v>F0</v>
      </c>
      <c r="V164" s="74" t="str">
        <f t="shared" si="31"/>
        <v>55</v>
      </c>
      <c r="W164" s="74" t="str">
        <f t="shared" si="32"/>
        <v>00</v>
      </c>
      <c r="X164" s="74" t="str">
        <f t="shared" si="33"/>
        <v>FE</v>
      </c>
      <c r="Y164" s="74" t="str">
        <f t="shared" si="34"/>
        <v>3D</v>
      </c>
      <c r="Z164" s="74" t="str">
        <f t="shared" si="35"/>
        <v>98</v>
      </c>
      <c r="AA164" s="74" t="str">
        <f t="shared" si="36"/>
        <v>3B</v>
      </c>
      <c r="AB164" s="74" t="str">
        <f t="shared" si="37"/>
        <v>FF</v>
      </c>
      <c r="AC164" s="75" t="str">
        <f t="shared" si="41"/>
        <v>9B</v>
      </c>
      <c r="AE164" s="100" t="str">
        <f t="shared" si="42"/>
        <v>:08FB0800F05400F47BFFFFFF45</v>
      </c>
      <c r="AG164" s="76" t="str">
        <f t="shared" si="43"/>
        <v xml:space="preserve">    {240, 85, 0, 254, 61, 152, 59, 255},</v>
      </c>
      <c r="AI164" s="76" t="str">
        <f t="shared" si="44"/>
        <v xml:space="preserve">    {char(0xF0), char(0x55), char(0x00), char(0xFE), char(0x3D), char(0x98), char(0x3B), char(0xFF)},\</v>
      </c>
    </row>
    <row r="165" spans="1:35">
      <c r="A165" s="58" t="s">
        <v>845</v>
      </c>
      <c r="B165" s="74" t="s">
        <v>116</v>
      </c>
      <c r="C165" s="74"/>
      <c r="D165" s="72" t="s">
        <v>970</v>
      </c>
      <c r="E165" s="12" t="s">
        <v>1264</v>
      </c>
      <c r="F165" s="12" t="s">
        <v>971</v>
      </c>
      <c r="G165" s="12" t="s">
        <v>971</v>
      </c>
      <c r="H165" s="12" t="s">
        <v>971</v>
      </c>
      <c r="K165" s="97"/>
      <c r="M165" s="97"/>
      <c r="O165" s="97"/>
      <c r="P165" s="97"/>
      <c r="Q165" s="119">
        <v>163</v>
      </c>
      <c r="R165" s="58" t="str">
        <f t="shared" si="38"/>
        <v>08</v>
      </c>
      <c r="S165" s="74" t="str">
        <f t="shared" si="39"/>
        <v>FB</v>
      </c>
      <c r="T165" s="74" t="str">
        <f t="shared" si="40"/>
        <v>18</v>
      </c>
      <c r="U165" s="58" t="str">
        <f t="shared" si="30"/>
        <v>F0</v>
      </c>
      <c r="V165" s="74" t="str">
        <f t="shared" si="31"/>
        <v>58</v>
      </c>
      <c r="W165" s="74" t="str">
        <f t="shared" si="32"/>
        <v>00</v>
      </c>
      <c r="X165" s="74" t="str">
        <f t="shared" si="33"/>
        <v>F4</v>
      </c>
      <c r="Y165" s="74" t="str">
        <f t="shared" si="34"/>
        <v>A8</v>
      </c>
      <c r="Z165" s="74" t="str">
        <f t="shared" si="35"/>
        <v>FF</v>
      </c>
      <c r="AA165" s="74" t="str">
        <f t="shared" si="36"/>
        <v>FF</v>
      </c>
      <c r="AB165" s="74" t="str">
        <f t="shared" si="37"/>
        <v>FF</v>
      </c>
      <c r="AC165" s="75" t="str">
        <f t="shared" si="41"/>
        <v>04</v>
      </c>
      <c r="AE165" s="100" t="str">
        <f t="shared" si="42"/>
        <v>:08FB1000F05500FE3D983BFF9B</v>
      </c>
      <c r="AG165" s="76" t="str">
        <f t="shared" si="43"/>
        <v xml:space="preserve">    {240, 88, 0, 244, 168, 255, 255, 255},</v>
      </c>
      <c r="AI165" s="76" t="str">
        <f t="shared" si="44"/>
        <v xml:space="preserve">    {char(0xF0), char(0x58), char(0x00), char(0xF4), char(0xA8), char(0xFF), char(0xFF), char(0xFF)},\</v>
      </c>
    </row>
    <row r="166" spans="1:35">
      <c r="A166" s="58" t="s">
        <v>845</v>
      </c>
      <c r="B166" s="74" t="s">
        <v>118</v>
      </c>
      <c r="C166" s="74"/>
      <c r="D166" s="72" t="s">
        <v>970</v>
      </c>
      <c r="E166" s="12" t="s">
        <v>1254</v>
      </c>
      <c r="F166" s="12" t="s">
        <v>971</v>
      </c>
      <c r="G166" s="12" t="s">
        <v>971</v>
      </c>
      <c r="H166" s="12" t="s">
        <v>971</v>
      </c>
      <c r="K166" s="97"/>
      <c r="M166" s="97"/>
      <c r="O166" s="97"/>
      <c r="P166" s="97"/>
      <c r="Q166" s="119">
        <v>164</v>
      </c>
      <c r="R166" s="58" t="str">
        <f t="shared" si="38"/>
        <v>08</v>
      </c>
      <c r="S166" s="74" t="str">
        <f t="shared" si="39"/>
        <v>FB</v>
      </c>
      <c r="T166" s="74" t="str">
        <f t="shared" si="40"/>
        <v>20</v>
      </c>
      <c r="U166" s="58" t="str">
        <f t="shared" si="30"/>
        <v>F0</v>
      </c>
      <c r="V166" s="74" t="str">
        <f t="shared" si="31"/>
        <v>59</v>
      </c>
      <c r="W166" s="74" t="str">
        <f t="shared" si="32"/>
        <v>00</v>
      </c>
      <c r="X166" s="74" t="str">
        <f t="shared" si="33"/>
        <v>F4</v>
      </c>
      <c r="Y166" s="74" t="str">
        <f t="shared" si="34"/>
        <v>98</v>
      </c>
      <c r="Z166" s="74" t="str">
        <f t="shared" si="35"/>
        <v>FF</v>
      </c>
      <c r="AA166" s="74" t="str">
        <f t="shared" si="36"/>
        <v>FF</v>
      </c>
      <c r="AB166" s="74" t="str">
        <f t="shared" si="37"/>
        <v>FF</v>
      </c>
      <c r="AC166" s="75" t="str">
        <f t="shared" si="41"/>
        <v>0B</v>
      </c>
      <c r="AE166" s="100" t="str">
        <f t="shared" si="42"/>
        <v>:08FB1800F05800F4A8FFFFFF04</v>
      </c>
      <c r="AG166" s="76" t="str">
        <f t="shared" si="43"/>
        <v xml:space="preserve">    {240, 89, 0, 244, 152, 255, 255, 255},</v>
      </c>
      <c r="AI166" s="76" t="str">
        <f t="shared" si="44"/>
        <v xml:space="preserve">    {char(0xF0), char(0x59), char(0x00), char(0xF4), char(0x98), char(0xFF), char(0xFF), char(0xFF)},\</v>
      </c>
    </row>
    <row r="167" spans="1:35">
      <c r="A167" s="58" t="s">
        <v>845</v>
      </c>
      <c r="B167" s="74" t="s">
        <v>120</v>
      </c>
      <c r="C167" s="74"/>
      <c r="D167" s="72" t="s">
        <v>970</v>
      </c>
      <c r="E167" s="12" t="s">
        <v>924</v>
      </c>
      <c r="F167" s="12" t="s">
        <v>971</v>
      </c>
      <c r="G167" s="12" t="s">
        <v>971</v>
      </c>
      <c r="H167" s="12" t="s">
        <v>971</v>
      </c>
      <c r="K167" s="97"/>
      <c r="M167" s="97"/>
      <c r="O167" s="97"/>
      <c r="P167" s="97"/>
      <c r="Q167" s="119">
        <v>165</v>
      </c>
      <c r="R167" s="58" t="str">
        <f t="shared" si="38"/>
        <v>08</v>
      </c>
      <c r="S167" s="74" t="str">
        <f t="shared" si="39"/>
        <v>FB</v>
      </c>
      <c r="T167" s="74" t="str">
        <f t="shared" si="40"/>
        <v>28</v>
      </c>
      <c r="U167" s="58" t="str">
        <f t="shared" si="30"/>
        <v>F0</v>
      </c>
      <c r="V167" s="74" t="str">
        <f t="shared" si="31"/>
        <v>5A</v>
      </c>
      <c r="W167" s="74" t="str">
        <f t="shared" si="32"/>
        <v>00</v>
      </c>
      <c r="X167" s="74" t="str">
        <f t="shared" si="33"/>
        <v>F4</v>
      </c>
      <c r="Y167" s="74" t="str">
        <f t="shared" si="34"/>
        <v>1A</v>
      </c>
      <c r="Z167" s="74" t="str">
        <f t="shared" si="35"/>
        <v>FF</v>
      </c>
      <c r="AA167" s="74" t="str">
        <f t="shared" si="36"/>
        <v>FF</v>
      </c>
      <c r="AB167" s="74" t="str">
        <f t="shared" si="37"/>
        <v>FF</v>
      </c>
      <c r="AC167" s="75" t="str">
        <f t="shared" si="41"/>
        <v>80</v>
      </c>
      <c r="AE167" s="100" t="str">
        <f t="shared" si="42"/>
        <v>:08FB2000F05900F498FFFFFF0B</v>
      </c>
      <c r="AG167" s="76" t="str">
        <f t="shared" si="43"/>
        <v xml:space="preserve">    {240, 90, 0, 244, 26, 255, 255, 255},</v>
      </c>
      <c r="AI167" s="76" t="str">
        <f t="shared" si="44"/>
        <v xml:space="preserve">    {char(0xF0), char(0x5A), char(0x00), char(0xF4), char(0x1A), char(0xFF), char(0xFF), char(0xFF)},\</v>
      </c>
    </row>
    <row r="168" spans="1:35">
      <c r="A168" s="58" t="s">
        <v>845</v>
      </c>
      <c r="B168" s="74" t="s">
        <v>122</v>
      </c>
      <c r="C168" s="74"/>
      <c r="D168" s="72" t="s">
        <v>1084</v>
      </c>
      <c r="E168" s="12" t="s">
        <v>942</v>
      </c>
      <c r="F168" s="12" t="s">
        <v>971</v>
      </c>
      <c r="G168" s="12" t="s">
        <v>971</v>
      </c>
      <c r="H168" s="12" t="s">
        <v>971</v>
      </c>
      <c r="K168" s="97"/>
      <c r="M168" s="97"/>
      <c r="O168" s="97"/>
      <c r="P168" s="97"/>
      <c r="Q168" s="119">
        <v>166</v>
      </c>
      <c r="R168" s="58" t="str">
        <f t="shared" si="38"/>
        <v>08</v>
      </c>
      <c r="S168" s="74" t="str">
        <f t="shared" si="39"/>
        <v>FB</v>
      </c>
      <c r="T168" s="74" t="str">
        <f t="shared" si="40"/>
        <v>30</v>
      </c>
      <c r="U168" s="58" t="str">
        <f t="shared" si="30"/>
        <v>F0</v>
      </c>
      <c r="V168" s="74" t="str">
        <f t="shared" si="31"/>
        <v>5B</v>
      </c>
      <c r="W168" s="74" t="str">
        <f t="shared" si="32"/>
        <v>00</v>
      </c>
      <c r="X168" s="74" t="str">
        <f t="shared" si="33"/>
        <v>F6</v>
      </c>
      <c r="Y168" s="74" t="str">
        <f t="shared" si="34"/>
        <v>7D</v>
      </c>
      <c r="Z168" s="74" t="str">
        <f t="shared" si="35"/>
        <v>FF</v>
      </c>
      <c r="AA168" s="74" t="str">
        <f t="shared" si="36"/>
        <v>FF</v>
      </c>
      <c r="AB168" s="74" t="str">
        <f t="shared" si="37"/>
        <v>FF</v>
      </c>
      <c r="AC168" s="75" t="str">
        <f t="shared" si="41"/>
        <v>12</v>
      </c>
      <c r="AE168" s="100" t="str">
        <f t="shared" si="42"/>
        <v>:08FB2800F05A00F41AFFFFFF80</v>
      </c>
      <c r="AG168" s="76" t="str">
        <f t="shared" si="43"/>
        <v xml:space="preserve">    {240, 91, 0, 246, 125, 255, 255, 255},</v>
      </c>
      <c r="AI168" s="76" t="str">
        <f t="shared" si="44"/>
        <v xml:space="preserve">    {char(0xF0), char(0x5B), char(0x00), char(0xF6), char(0x7D), char(0xFF), char(0xFF), char(0xFF)},\</v>
      </c>
    </row>
    <row r="169" spans="1:35">
      <c r="A169" s="58" t="s">
        <v>845</v>
      </c>
      <c r="B169" s="74" t="s">
        <v>124</v>
      </c>
      <c r="C169" s="74"/>
      <c r="D169" s="72" t="s">
        <v>970</v>
      </c>
      <c r="E169" s="12" t="s">
        <v>859</v>
      </c>
      <c r="F169" s="12" t="s">
        <v>971</v>
      </c>
      <c r="G169" s="12" t="s">
        <v>971</v>
      </c>
      <c r="H169" s="12" t="s">
        <v>971</v>
      </c>
      <c r="K169" s="97"/>
      <c r="M169" s="97"/>
      <c r="O169" s="97"/>
      <c r="P169" s="97"/>
      <c r="Q169" s="119">
        <v>167</v>
      </c>
      <c r="R169" s="58" t="str">
        <f t="shared" si="38"/>
        <v>08</v>
      </c>
      <c r="S169" s="74" t="str">
        <f t="shared" si="39"/>
        <v>FB</v>
      </c>
      <c r="T169" s="74" t="str">
        <f t="shared" si="40"/>
        <v>38</v>
      </c>
      <c r="U169" s="58" t="str">
        <f t="shared" si="30"/>
        <v>F0</v>
      </c>
      <c r="V169" s="74" t="str">
        <f t="shared" si="31"/>
        <v>5D</v>
      </c>
      <c r="W169" s="74" t="str">
        <f t="shared" si="32"/>
        <v>00</v>
      </c>
      <c r="X169" s="74" t="str">
        <f t="shared" si="33"/>
        <v>F4</v>
      </c>
      <c r="Y169" s="74" t="str">
        <f t="shared" si="34"/>
        <v>7C</v>
      </c>
      <c r="Z169" s="74" t="str">
        <f t="shared" si="35"/>
        <v>FF</v>
      </c>
      <c r="AA169" s="74" t="str">
        <f t="shared" si="36"/>
        <v>FF</v>
      </c>
      <c r="AB169" s="74" t="str">
        <f t="shared" si="37"/>
        <v>FF</v>
      </c>
      <c r="AC169" s="75" t="str">
        <f t="shared" si="41"/>
        <v>0B</v>
      </c>
      <c r="AE169" s="100" t="str">
        <f t="shared" si="42"/>
        <v>:08FB3000F05B00F67DFFFFFF12</v>
      </c>
      <c r="AG169" s="76" t="str">
        <f t="shared" si="43"/>
        <v xml:space="preserve">    {240, 93, 0, 244, 124, 255, 255, 255},</v>
      </c>
      <c r="AI169" s="76" t="str">
        <f t="shared" si="44"/>
        <v xml:space="preserve">    {char(0xF0), char(0x5D), char(0x00), char(0xF4), char(0x7C), char(0xFF), char(0xFF), char(0xFF)},\</v>
      </c>
    </row>
    <row r="170" spans="1:35">
      <c r="A170" s="58" t="s">
        <v>845</v>
      </c>
      <c r="B170" s="74" t="s">
        <v>126</v>
      </c>
      <c r="C170" s="74"/>
      <c r="D170" s="72" t="s">
        <v>970</v>
      </c>
      <c r="E170" s="12" t="s">
        <v>930</v>
      </c>
      <c r="F170" s="12" t="s">
        <v>971</v>
      </c>
      <c r="G170" s="12" t="s">
        <v>971</v>
      </c>
      <c r="H170" s="12" t="s">
        <v>971</v>
      </c>
      <c r="K170" s="97"/>
      <c r="M170" s="97"/>
      <c r="O170" s="97"/>
      <c r="P170" s="97"/>
      <c r="Q170" s="119">
        <v>168</v>
      </c>
      <c r="R170" s="58" t="str">
        <f t="shared" si="38"/>
        <v>08</v>
      </c>
      <c r="S170" s="74" t="str">
        <f t="shared" si="39"/>
        <v>FB</v>
      </c>
      <c r="T170" s="74" t="str">
        <f t="shared" si="40"/>
        <v>40</v>
      </c>
      <c r="U170" s="58" t="str">
        <f t="shared" si="30"/>
        <v>F0</v>
      </c>
      <c r="V170" s="74" t="str">
        <f t="shared" si="31"/>
        <v>66</v>
      </c>
      <c r="W170" s="74" t="str">
        <f t="shared" si="32"/>
        <v>00</v>
      </c>
      <c r="X170" s="74" t="str">
        <f t="shared" si="33"/>
        <v>F4</v>
      </c>
      <c r="Y170" s="74" t="str">
        <f t="shared" si="34"/>
        <v>1B</v>
      </c>
      <c r="Z170" s="74" t="str">
        <f t="shared" si="35"/>
        <v>FF</v>
      </c>
      <c r="AA170" s="74" t="str">
        <f t="shared" si="36"/>
        <v>FF</v>
      </c>
      <c r="AB170" s="74" t="str">
        <f t="shared" si="37"/>
        <v>FF</v>
      </c>
      <c r="AC170" s="75" t="str">
        <f t="shared" si="41"/>
        <v>5B</v>
      </c>
      <c r="AE170" s="100" t="str">
        <f t="shared" si="42"/>
        <v>:08FB3800F05D00F47CFFFFFF0B</v>
      </c>
      <c r="AG170" s="76" t="str">
        <f t="shared" si="43"/>
        <v xml:space="preserve">    {240, 102, 0, 244, 27, 255, 255, 255},</v>
      </c>
      <c r="AI170" s="76" t="str">
        <f t="shared" si="44"/>
        <v xml:space="preserve">    {char(0xF0), char(0x66), char(0x00), char(0xF4), char(0x1B), char(0xFF), char(0xFF), char(0xFF)},\</v>
      </c>
    </row>
    <row r="171" spans="1:35">
      <c r="A171" s="58" t="s">
        <v>845</v>
      </c>
      <c r="B171" s="74" t="s">
        <v>128</v>
      </c>
      <c r="C171" s="74"/>
      <c r="D171" s="72" t="s">
        <v>970</v>
      </c>
      <c r="E171" s="12" t="s">
        <v>937</v>
      </c>
      <c r="F171" s="12" t="s">
        <v>971</v>
      </c>
      <c r="G171" s="12" t="s">
        <v>971</v>
      </c>
      <c r="H171" s="12" t="s">
        <v>971</v>
      </c>
      <c r="K171" s="97"/>
      <c r="M171" s="97"/>
      <c r="O171" s="97"/>
      <c r="P171" s="97"/>
      <c r="Q171" s="119">
        <v>169</v>
      </c>
      <c r="R171" s="58" t="str">
        <f t="shared" si="38"/>
        <v>08</v>
      </c>
      <c r="S171" s="74" t="str">
        <f t="shared" si="39"/>
        <v>FB</v>
      </c>
      <c r="T171" s="74" t="str">
        <f t="shared" si="40"/>
        <v>48</v>
      </c>
      <c r="U171" s="58" t="str">
        <f t="shared" si="30"/>
        <v>F0</v>
      </c>
      <c r="V171" s="74" t="str">
        <f t="shared" si="31"/>
        <v>69</v>
      </c>
      <c r="W171" s="74" t="str">
        <f t="shared" si="32"/>
        <v>00</v>
      </c>
      <c r="X171" s="74" t="str">
        <f t="shared" si="33"/>
        <v>F4</v>
      </c>
      <c r="Y171" s="74" t="str">
        <f t="shared" si="34"/>
        <v>29</v>
      </c>
      <c r="Z171" s="74" t="str">
        <f t="shared" si="35"/>
        <v>FF</v>
      </c>
      <c r="AA171" s="74" t="str">
        <f t="shared" si="36"/>
        <v>FF</v>
      </c>
      <c r="AB171" s="74" t="str">
        <f t="shared" si="37"/>
        <v>FF</v>
      </c>
      <c r="AC171" s="75" t="str">
        <f t="shared" si="41"/>
        <v>42</v>
      </c>
      <c r="AE171" s="100" t="str">
        <f t="shared" si="42"/>
        <v>:08FB4000F06600F41BFFFFFF5B</v>
      </c>
      <c r="AG171" s="76" t="str">
        <f t="shared" si="43"/>
        <v xml:space="preserve">    {240, 105, 0, 244, 41, 255, 255, 255},</v>
      </c>
      <c r="AI171" s="76" t="str">
        <f t="shared" si="44"/>
        <v xml:space="preserve">    {char(0xF0), char(0x69), char(0x00), char(0xF4), char(0x29), char(0xFF), char(0xFF), char(0xFF)},\</v>
      </c>
    </row>
    <row r="172" spans="1:35">
      <c r="A172" s="58" t="s">
        <v>845</v>
      </c>
      <c r="B172" s="74" t="s">
        <v>130</v>
      </c>
      <c r="C172" s="74"/>
      <c r="D172" s="72" t="s">
        <v>973</v>
      </c>
      <c r="E172" s="12" t="s">
        <v>926</v>
      </c>
      <c r="F172" s="12" t="s">
        <v>971</v>
      </c>
      <c r="G172" s="12" t="s">
        <v>940</v>
      </c>
      <c r="H172" s="12" t="s">
        <v>971</v>
      </c>
      <c r="K172" s="97"/>
      <c r="M172" s="97"/>
      <c r="O172" s="97"/>
      <c r="P172" s="97"/>
      <c r="Q172" s="119">
        <v>170</v>
      </c>
      <c r="R172" s="58" t="str">
        <f t="shared" si="38"/>
        <v>08</v>
      </c>
      <c r="S172" s="74" t="str">
        <f t="shared" si="39"/>
        <v>FB</v>
      </c>
      <c r="T172" s="74" t="str">
        <f t="shared" si="40"/>
        <v>50</v>
      </c>
      <c r="U172" s="58" t="str">
        <f t="shared" si="30"/>
        <v>F0</v>
      </c>
      <c r="V172" s="74" t="str">
        <f t="shared" si="31"/>
        <v>6B</v>
      </c>
      <c r="W172" s="74" t="str">
        <f t="shared" si="32"/>
        <v>00</v>
      </c>
      <c r="X172" s="74" t="str">
        <f t="shared" si="33"/>
        <v>FD</v>
      </c>
      <c r="Y172" s="74" t="str">
        <f t="shared" si="34"/>
        <v>2C</v>
      </c>
      <c r="Z172" s="74" t="str">
        <f t="shared" si="35"/>
        <v>FF</v>
      </c>
      <c r="AA172" s="74" t="str">
        <f t="shared" si="36"/>
        <v>1C</v>
      </c>
      <c r="AB172" s="74" t="str">
        <f t="shared" si="37"/>
        <v>FF</v>
      </c>
      <c r="AC172" s="75" t="str">
        <f t="shared" si="41"/>
        <v>0F</v>
      </c>
      <c r="AE172" s="100" t="str">
        <f t="shared" si="42"/>
        <v>:08FB4800F06900F429FFFFFF42</v>
      </c>
      <c r="AG172" s="76" t="str">
        <f t="shared" si="43"/>
        <v xml:space="preserve">    {240, 107, 0, 253, 44, 255, 28, 255},</v>
      </c>
      <c r="AI172" s="76" t="str">
        <f t="shared" si="44"/>
        <v xml:space="preserve">    {char(0xF0), char(0x6B), char(0x00), char(0xFD), char(0x2C), char(0xFF), char(0x1C), char(0xFF)},\</v>
      </c>
    </row>
    <row r="173" spans="1:35">
      <c r="A173" s="58" t="s">
        <v>845</v>
      </c>
      <c r="B173" s="74" t="s">
        <v>132</v>
      </c>
      <c r="C173" s="74"/>
      <c r="D173" s="72" t="s">
        <v>973</v>
      </c>
      <c r="E173" s="12" t="s">
        <v>894</v>
      </c>
      <c r="F173" s="12" t="s">
        <v>971</v>
      </c>
      <c r="G173" s="12" t="s">
        <v>914</v>
      </c>
      <c r="H173" s="12" t="s">
        <v>971</v>
      </c>
      <c r="K173" s="97"/>
      <c r="M173" s="97"/>
      <c r="O173" s="97"/>
      <c r="P173" s="97"/>
      <c r="Q173" s="119">
        <v>171</v>
      </c>
      <c r="R173" s="58" t="str">
        <f t="shared" si="38"/>
        <v>08</v>
      </c>
      <c r="S173" s="74" t="str">
        <f t="shared" si="39"/>
        <v>FB</v>
      </c>
      <c r="T173" s="74" t="str">
        <f t="shared" si="40"/>
        <v>58</v>
      </c>
      <c r="U173" s="58" t="str">
        <f t="shared" si="30"/>
        <v>F0</v>
      </c>
      <c r="V173" s="74" t="str">
        <f t="shared" si="31"/>
        <v>6C</v>
      </c>
      <c r="W173" s="74" t="str">
        <f t="shared" si="32"/>
        <v>00</v>
      </c>
      <c r="X173" s="74" t="str">
        <f t="shared" si="33"/>
        <v>FD</v>
      </c>
      <c r="Y173" s="74" t="str">
        <f t="shared" si="34"/>
        <v>2F</v>
      </c>
      <c r="Z173" s="74" t="str">
        <f t="shared" si="35"/>
        <v>FF</v>
      </c>
      <c r="AA173" s="74" t="str">
        <f t="shared" si="36"/>
        <v>08</v>
      </c>
      <c r="AB173" s="74" t="str">
        <f t="shared" si="37"/>
        <v>FF</v>
      </c>
      <c r="AC173" s="75" t="str">
        <f t="shared" si="41"/>
        <v>17</v>
      </c>
      <c r="AE173" s="100" t="str">
        <f t="shared" si="42"/>
        <v>:08FB5000F06B00FD2CFF1CFF0F</v>
      </c>
      <c r="AG173" s="76" t="str">
        <f t="shared" si="43"/>
        <v xml:space="preserve">    {240, 108, 0, 253, 47, 255, 8, 255},</v>
      </c>
      <c r="AI173" s="76" t="str">
        <f t="shared" si="44"/>
        <v xml:space="preserve">    {char(0xF0), char(0x6C), char(0x00), char(0xFD), char(0x2F), char(0xFF), char(0x08), char(0xFF)},\</v>
      </c>
    </row>
    <row r="174" spans="1:35">
      <c r="A174" s="58" t="s">
        <v>845</v>
      </c>
      <c r="B174" s="74" t="s">
        <v>320</v>
      </c>
      <c r="C174" s="74"/>
      <c r="D174" s="72" t="s">
        <v>970</v>
      </c>
      <c r="E174" s="12" t="s">
        <v>916</v>
      </c>
      <c r="F174" s="12" t="s">
        <v>971</v>
      </c>
      <c r="G174" s="12" t="s">
        <v>971</v>
      </c>
      <c r="H174" s="12" t="s">
        <v>971</v>
      </c>
      <c r="K174" s="97"/>
      <c r="M174" s="97"/>
      <c r="O174" s="97"/>
      <c r="P174" s="97"/>
      <c r="Q174" s="119">
        <v>172</v>
      </c>
      <c r="R174" s="58" t="str">
        <f t="shared" si="38"/>
        <v>08</v>
      </c>
      <c r="S174" s="74" t="str">
        <f t="shared" si="39"/>
        <v>FB</v>
      </c>
      <c r="T174" s="74" t="str">
        <f t="shared" si="40"/>
        <v>60</v>
      </c>
      <c r="U174" s="58" t="str">
        <f t="shared" si="30"/>
        <v>F0</v>
      </c>
      <c r="V174" s="74" t="str">
        <f t="shared" si="31"/>
        <v>6D</v>
      </c>
      <c r="W174" s="74" t="str">
        <f t="shared" si="32"/>
        <v>00</v>
      </c>
      <c r="X174" s="74" t="str">
        <f t="shared" si="33"/>
        <v>F4</v>
      </c>
      <c r="Y174" s="74" t="str">
        <f t="shared" si="34"/>
        <v>2B</v>
      </c>
      <c r="Z174" s="74" t="str">
        <f t="shared" si="35"/>
        <v>FF</v>
      </c>
      <c r="AA174" s="74" t="str">
        <f t="shared" si="36"/>
        <v>FF</v>
      </c>
      <c r="AB174" s="74" t="str">
        <f t="shared" si="37"/>
        <v>FF</v>
      </c>
      <c r="AC174" s="75" t="str">
        <f t="shared" si="41"/>
        <v>24</v>
      </c>
      <c r="AE174" s="100" t="str">
        <f t="shared" si="42"/>
        <v>:08FB5800F06C00FD2FFF08FF17</v>
      </c>
      <c r="AG174" s="76" t="str">
        <f t="shared" si="43"/>
        <v xml:space="preserve">    {240, 109, 0, 244, 43, 255, 255, 255},</v>
      </c>
      <c r="AI174" s="76" t="str">
        <f t="shared" si="44"/>
        <v xml:space="preserve">    {char(0xF0), char(0x6D), char(0x00), char(0xF4), char(0x2B), char(0xFF), char(0xFF), char(0xFF)},\</v>
      </c>
    </row>
    <row r="175" spans="1:35">
      <c r="A175" s="58" t="s">
        <v>845</v>
      </c>
      <c r="B175" s="74" t="s">
        <v>134</v>
      </c>
      <c r="C175" s="74"/>
      <c r="D175" s="72" t="s">
        <v>973</v>
      </c>
      <c r="E175" s="12" t="s">
        <v>1149</v>
      </c>
      <c r="F175" s="12" t="s">
        <v>971</v>
      </c>
      <c r="G175" s="12" t="s">
        <v>971</v>
      </c>
      <c r="H175" s="12" t="s">
        <v>971</v>
      </c>
      <c r="K175" s="97"/>
      <c r="M175" s="97"/>
      <c r="O175" s="97"/>
      <c r="P175" s="97"/>
      <c r="Q175" s="119">
        <v>173</v>
      </c>
      <c r="R175" s="58" t="str">
        <f t="shared" si="38"/>
        <v>08</v>
      </c>
      <c r="S175" s="74" t="str">
        <f t="shared" si="39"/>
        <v>FB</v>
      </c>
      <c r="T175" s="74" t="str">
        <f t="shared" si="40"/>
        <v>68</v>
      </c>
      <c r="U175" s="58" t="str">
        <f t="shared" si="30"/>
        <v>F0</v>
      </c>
      <c r="V175" s="74" t="str">
        <f t="shared" si="31"/>
        <v>70</v>
      </c>
      <c r="W175" s="74" t="str">
        <f t="shared" si="32"/>
        <v>00</v>
      </c>
      <c r="X175" s="74" t="str">
        <f t="shared" si="33"/>
        <v>FD</v>
      </c>
      <c r="Y175" s="74" t="str">
        <f t="shared" si="34"/>
        <v>28</v>
      </c>
      <c r="Z175" s="74" t="str">
        <f t="shared" si="35"/>
        <v>FF</v>
      </c>
      <c r="AA175" s="74" t="str">
        <f t="shared" si="36"/>
        <v>FF</v>
      </c>
      <c r="AB175" s="74" t="str">
        <f t="shared" si="37"/>
        <v>FF</v>
      </c>
      <c r="AC175" s="75" t="str">
        <f t="shared" si="41"/>
        <v>13</v>
      </c>
      <c r="AE175" s="100" t="str">
        <f t="shared" si="42"/>
        <v>:08FB6000F06D00F42BFFFFFF24</v>
      </c>
      <c r="AG175" s="76" t="str">
        <f t="shared" si="43"/>
        <v xml:space="preserve">    {240, 112, 0, 253, 40, 255, 255, 255},</v>
      </c>
      <c r="AI175" s="76" t="str">
        <f t="shared" si="44"/>
        <v xml:space="preserve">    {char(0xF0), char(0x70), char(0x00), char(0xFD), char(0x28), char(0xFF), char(0xFF), char(0xFF)},\</v>
      </c>
    </row>
    <row r="176" spans="1:35">
      <c r="A176" s="58" t="s">
        <v>845</v>
      </c>
      <c r="B176" s="74" t="s">
        <v>136</v>
      </c>
      <c r="C176" s="74"/>
      <c r="D176" s="72" t="s">
        <v>973</v>
      </c>
      <c r="E176" s="12" t="s">
        <v>911</v>
      </c>
      <c r="F176" s="12" t="s">
        <v>971</v>
      </c>
      <c r="G176" s="12" t="s">
        <v>971</v>
      </c>
      <c r="H176" s="12" t="s">
        <v>971</v>
      </c>
      <c r="K176" s="97"/>
      <c r="M176" s="97"/>
      <c r="O176" s="97"/>
      <c r="P176" s="97"/>
      <c r="Q176" s="119">
        <v>174</v>
      </c>
      <c r="R176" s="58" t="str">
        <f t="shared" si="38"/>
        <v>08</v>
      </c>
      <c r="S176" s="74" t="str">
        <f t="shared" si="39"/>
        <v>FB</v>
      </c>
      <c r="T176" s="74" t="str">
        <f t="shared" si="40"/>
        <v>70</v>
      </c>
      <c r="U176" s="58" t="str">
        <f t="shared" si="30"/>
        <v>F0</v>
      </c>
      <c r="V176" s="74" t="str">
        <f t="shared" si="31"/>
        <v>71</v>
      </c>
      <c r="W176" s="74" t="str">
        <f t="shared" si="32"/>
        <v>00</v>
      </c>
      <c r="X176" s="74" t="str">
        <f t="shared" si="33"/>
        <v>FD</v>
      </c>
      <c r="Y176" s="74" t="str">
        <f t="shared" si="34"/>
        <v>3E</v>
      </c>
      <c r="Z176" s="74" t="str">
        <f t="shared" si="35"/>
        <v>FF</v>
      </c>
      <c r="AA176" s="74" t="str">
        <f t="shared" si="36"/>
        <v>FF</v>
      </c>
      <c r="AB176" s="74" t="str">
        <f t="shared" si="37"/>
        <v>FF</v>
      </c>
      <c r="AC176" s="75" t="str">
        <f t="shared" si="41"/>
        <v>F4</v>
      </c>
      <c r="AE176" s="100" t="str">
        <f t="shared" si="42"/>
        <v>:08FB6800F07000FD28FFFFFF13</v>
      </c>
      <c r="AG176" s="76" t="str">
        <f t="shared" si="43"/>
        <v xml:space="preserve">    {240, 113, 0, 253, 62, 255, 255, 255},</v>
      </c>
      <c r="AI176" s="76" t="str">
        <f t="shared" si="44"/>
        <v xml:space="preserve">    {char(0xF0), char(0x71), char(0x00), char(0xFD), char(0x3E), char(0xFF), char(0xFF), char(0xFF)},\</v>
      </c>
    </row>
    <row r="177" spans="1:35">
      <c r="A177" s="58" t="s">
        <v>845</v>
      </c>
      <c r="B177" s="74" t="s">
        <v>137</v>
      </c>
      <c r="C177" s="74"/>
      <c r="D177" s="72" t="s">
        <v>973</v>
      </c>
      <c r="E177" s="12" t="s">
        <v>908</v>
      </c>
      <c r="F177" s="12" t="s">
        <v>971</v>
      </c>
      <c r="G177" s="12" t="s">
        <v>920</v>
      </c>
      <c r="H177" s="12" t="s">
        <v>971</v>
      </c>
      <c r="K177" s="97"/>
      <c r="M177" s="97"/>
      <c r="O177" s="97"/>
      <c r="P177" s="97"/>
      <c r="Q177" s="119">
        <v>175</v>
      </c>
      <c r="R177" s="58" t="str">
        <f t="shared" si="38"/>
        <v>08</v>
      </c>
      <c r="S177" s="74" t="str">
        <f t="shared" si="39"/>
        <v>FB</v>
      </c>
      <c r="T177" s="74" t="str">
        <f t="shared" si="40"/>
        <v>78</v>
      </c>
      <c r="U177" s="58" t="str">
        <f t="shared" si="30"/>
        <v>F0</v>
      </c>
      <c r="V177" s="74" t="str">
        <f t="shared" si="31"/>
        <v>72</v>
      </c>
      <c r="W177" s="74" t="str">
        <f t="shared" si="32"/>
        <v>00</v>
      </c>
      <c r="X177" s="74" t="str">
        <f t="shared" si="33"/>
        <v>FD</v>
      </c>
      <c r="Y177" s="74" t="str">
        <f t="shared" si="34"/>
        <v>2A</v>
      </c>
      <c r="Z177" s="74" t="str">
        <f t="shared" si="35"/>
        <v>FF</v>
      </c>
      <c r="AA177" s="74" t="str">
        <f t="shared" si="36"/>
        <v>1F</v>
      </c>
      <c r="AB177" s="74" t="str">
        <f t="shared" si="37"/>
        <v>FF</v>
      </c>
      <c r="AC177" s="75" t="str">
        <f t="shared" si="41"/>
        <v>DF</v>
      </c>
      <c r="AE177" s="100" t="str">
        <f t="shared" si="42"/>
        <v>:08FB7000F07100FD3EFFFFFFF4</v>
      </c>
      <c r="AG177" s="76" t="str">
        <f t="shared" si="43"/>
        <v xml:space="preserve">    {240, 114, 0, 253, 42, 255, 31, 255},</v>
      </c>
      <c r="AI177" s="76" t="str">
        <f t="shared" si="44"/>
        <v xml:space="preserve">    {char(0xF0), char(0x72), char(0x00), char(0xFD), char(0x2A), char(0xFF), char(0x1F), char(0xFF)},\</v>
      </c>
    </row>
    <row r="178" spans="1:35">
      <c r="A178" s="58" t="s">
        <v>845</v>
      </c>
      <c r="B178" s="74" t="s">
        <v>139</v>
      </c>
      <c r="C178" s="74"/>
      <c r="D178" s="72" t="s">
        <v>970</v>
      </c>
      <c r="E178" s="12" t="s">
        <v>909</v>
      </c>
      <c r="F178" s="12" t="s">
        <v>971</v>
      </c>
      <c r="G178" s="12" t="s">
        <v>909</v>
      </c>
      <c r="H178" s="12" t="s">
        <v>971</v>
      </c>
      <c r="K178" s="97"/>
      <c r="M178" s="97"/>
      <c r="O178" s="97"/>
      <c r="P178" s="97"/>
      <c r="Q178" s="119">
        <v>176</v>
      </c>
      <c r="R178" s="58" t="str">
        <f t="shared" si="38"/>
        <v>08</v>
      </c>
      <c r="S178" s="74" t="str">
        <f t="shared" si="39"/>
        <v>FB</v>
      </c>
      <c r="T178" s="74" t="str">
        <f t="shared" si="40"/>
        <v>80</v>
      </c>
      <c r="U178" s="58" t="str">
        <f t="shared" si="30"/>
        <v>F0</v>
      </c>
      <c r="V178" s="74" t="str">
        <f t="shared" si="31"/>
        <v>73</v>
      </c>
      <c r="W178" s="74" t="str">
        <f t="shared" si="32"/>
        <v>00</v>
      </c>
      <c r="X178" s="74" t="str">
        <f t="shared" si="33"/>
        <v>F4</v>
      </c>
      <c r="Y178" s="74" t="str">
        <f t="shared" si="34"/>
        <v>2D</v>
      </c>
      <c r="Z178" s="74" t="str">
        <f t="shared" si="35"/>
        <v>FF</v>
      </c>
      <c r="AA178" s="74" t="str">
        <f t="shared" si="36"/>
        <v>2D</v>
      </c>
      <c r="AB178" s="74" t="str">
        <f t="shared" si="37"/>
        <v>FF</v>
      </c>
      <c r="AC178" s="75" t="str">
        <f t="shared" si="41"/>
        <v>CE</v>
      </c>
      <c r="AE178" s="100" t="str">
        <f t="shared" si="42"/>
        <v>:08FB7800F07200FD2AFF1FFFDF</v>
      </c>
      <c r="AG178" s="76" t="str">
        <f t="shared" si="43"/>
        <v xml:space="preserve">    {240, 115, 0, 244, 45, 255, 45, 255},</v>
      </c>
      <c r="AI178" s="76" t="str">
        <f t="shared" si="44"/>
        <v xml:space="preserve">    {char(0xF0), char(0x73), char(0x00), char(0xF4), char(0x2D), char(0xFF), char(0x2D), char(0xFF)},\</v>
      </c>
    </row>
    <row r="179" spans="1:35">
      <c r="A179" s="58" t="s">
        <v>845</v>
      </c>
      <c r="B179" s="74" t="s">
        <v>141</v>
      </c>
      <c r="C179" s="74"/>
      <c r="D179" s="72" t="s">
        <v>973</v>
      </c>
      <c r="E179" s="12" t="s">
        <v>872</v>
      </c>
      <c r="F179" s="12" t="s">
        <v>971</v>
      </c>
      <c r="G179" s="12" t="s">
        <v>920</v>
      </c>
      <c r="H179" s="12" t="s">
        <v>971</v>
      </c>
      <c r="K179" s="97"/>
      <c r="M179" s="97"/>
      <c r="O179" s="97"/>
      <c r="P179" s="97"/>
      <c r="Q179" s="119">
        <v>177</v>
      </c>
      <c r="R179" s="58" t="str">
        <f t="shared" si="38"/>
        <v>08</v>
      </c>
      <c r="S179" s="74" t="str">
        <f t="shared" si="39"/>
        <v>FB</v>
      </c>
      <c r="T179" s="74" t="str">
        <f t="shared" si="40"/>
        <v>88</v>
      </c>
      <c r="U179" s="58" t="str">
        <f t="shared" si="30"/>
        <v>F0</v>
      </c>
      <c r="V179" s="74" t="str">
        <f t="shared" si="31"/>
        <v>74</v>
      </c>
      <c r="W179" s="74" t="str">
        <f t="shared" si="32"/>
        <v>00</v>
      </c>
      <c r="X179" s="74" t="str">
        <f t="shared" si="33"/>
        <v>FD</v>
      </c>
      <c r="Y179" s="74" t="str">
        <f t="shared" si="34"/>
        <v>2E</v>
      </c>
      <c r="Z179" s="74" t="str">
        <f t="shared" si="35"/>
        <v>FF</v>
      </c>
      <c r="AA179" s="74" t="str">
        <f t="shared" si="36"/>
        <v>1F</v>
      </c>
      <c r="AB179" s="74" t="str">
        <f t="shared" si="37"/>
        <v>FF</v>
      </c>
      <c r="AC179" s="75" t="str">
        <f t="shared" si="41"/>
        <v>C9</v>
      </c>
      <c r="AE179" s="100" t="str">
        <f t="shared" si="42"/>
        <v>:08FB8000F07300F42DFF2DFFCE</v>
      </c>
      <c r="AG179" s="76" t="str">
        <f t="shared" si="43"/>
        <v xml:space="preserve">    {240, 116, 0, 253, 46, 255, 31, 255},</v>
      </c>
      <c r="AI179" s="76" t="str">
        <f t="shared" si="44"/>
        <v xml:space="preserve">    {char(0xF0), char(0x74), char(0x00), char(0xFD), char(0x2E), char(0xFF), char(0x1F), char(0xFF)},\</v>
      </c>
    </row>
    <row r="180" spans="1:35">
      <c r="A180" s="58" t="s">
        <v>845</v>
      </c>
      <c r="B180" s="74" t="s">
        <v>143</v>
      </c>
      <c r="C180" s="74"/>
      <c r="D180" s="72" t="s">
        <v>973</v>
      </c>
      <c r="E180" s="12" t="s">
        <v>878</v>
      </c>
      <c r="F180" s="12" t="s">
        <v>971</v>
      </c>
      <c r="G180" s="12" t="s">
        <v>928</v>
      </c>
      <c r="H180" s="12" t="s">
        <v>971</v>
      </c>
      <c r="K180" s="97"/>
      <c r="M180" s="97"/>
      <c r="O180" s="97"/>
      <c r="P180" s="97"/>
      <c r="Q180" s="119">
        <v>178</v>
      </c>
      <c r="R180" s="58" t="str">
        <f t="shared" si="38"/>
        <v>08</v>
      </c>
      <c r="S180" s="74" t="str">
        <f t="shared" si="39"/>
        <v>FB</v>
      </c>
      <c r="T180" s="74" t="str">
        <f t="shared" si="40"/>
        <v>90</v>
      </c>
      <c r="U180" s="58" t="str">
        <f t="shared" si="30"/>
        <v>F0</v>
      </c>
      <c r="V180" s="74" t="str">
        <f t="shared" si="31"/>
        <v>75</v>
      </c>
      <c r="W180" s="74" t="str">
        <f t="shared" si="32"/>
        <v>00</v>
      </c>
      <c r="X180" s="74" t="str">
        <f t="shared" si="33"/>
        <v>FD</v>
      </c>
      <c r="Y180" s="74" t="str">
        <f t="shared" si="34"/>
        <v>38</v>
      </c>
      <c r="Z180" s="74" t="str">
        <f t="shared" si="35"/>
        <v>FF</v>
      </c>
      <c r="AA180" s="74" t="str">
        <f t="shared" si="36"/>
        <v>1D</v>
      </c>
      <c r="AB180" s="74" t="str">
        <f t="shared" si="37"/>
        <v>FF</v>
      </c>
      <c r="AC180" s="75" t="str">
        <f t="shared" si="41"/>
        <v>B8</v>
      </c>
      <c r="AE180" s="100" t="str">
        <f t="shared" si="42"/>
        <v>:08FB8800F07400FD2EFF1FFFC9</v>
      </c>
      <c r="AG180" s="76" t="str">
        <f t="shared" si="43"/>
        <v xml:space="preserve">    {240, 117, 0, 253, 56, 255, 29, 255},</v>
      </c>
      <c r="AI180" s="76" t="str">
        <f t="shared" si="44"/>
        <v xml:space="preserve">    {char(0xF0), char(0x75), char(0x00), char(0xFD), char(0x38), char(0xFF), char(0x1D), char(0xFF)},\</v>
      </c>
    </row>
    <row r="181" spans="1:35">
      <c r="A181" s="58" t="s">
        <v>845</v>
      </c>
      <c r="B181" s="74" t="s">
        <v>145</v>
      </c>
      <c r="C181" s="74"/>
      <c r="D181" s="72" t="s">
        <v>970</v>
      </c>
      <c r="E181" s="12" t="s">
        <v>876</v>
      </c>
      <c r="F181" s="12" t="s">
        <v>971</v>
      </c>
      <c r="G181" s="12" t="s">
        <v>971</v>
      </c>
      <c r="H181" s="12" t="s">
        <v>971</v>
      </c>
      <c r="K181" s="97"/>
      <c r="M181" s="97"/>
      <c r="O181" s="97"/>
      <c r="P181" s="97"/>
      <c r="Q181" s="119">
        <v>179</v>
      </c>
      <c r="R181" s="58" t="str">
        <f t="shared" si="38"/>
        <v>08</v>
      </c>
      <c r="S181" s="74" t="str">
        <f t="shared" si="39"/>
        <v>FB</v>
      </c>
      <c r="T181" s="74" t="str">
        <f t="shared" si="40"/>
        <v>98</v>
      </c>
      <c r="U181" s="58" t="str">
        <f t="shared" si="30"/>
        <v>F0</v>
      </c>
      <c r="V181" s="74" t="str">
        <f t="shared" si="31"/>
        <v>76</v>
      </c>
      <c r="W181" s="74" t="str">
        <f t="shared" si="32"/>
        <v>00</v>
      </c>
      <c r="X181" s="74" t="str">
        <f t="shared" si="33"/>
        <v>F4</v>
      </c>
      <c r="Y181" s="74" t="str">
        <f t="shared" si="34"/>
        <v>0A</v>
      </c>
      <c r="Z181" s="74" t="str">
        <f t="shared" si="35"/>
        <v>FF</v>
      </c>
      <c r="AA181" s="74" t="str">
        <f t="shared" si="36"/>
        <v>FF</v>
      </c>
      <c r="AB181" s="74" t="str">
        <f t="shared" si="37"/>
        <v>FF</v>
      </c>
      <c r="AC181" s="75" t="str">
        <f t="shared" si="41"/>
        <v>04</v>
      </c>
      <c r="AE181" s="100" t="str">
        <f t="shared" si="42"/>
        <v>:08FB9000F07500FD38FF1DFFB8</v>
      </c>
      <c r="AG181" s="76" t="str">
        <f t="shared" si="43"/>
        <v xml:space="preserve">    {240, 118, 0, 244, 10, 255, 255, 255},</v>
      </c>
      <c r="AI181" s="76" t="str">
        <f t="shared" si="44"/>
        <v xml:space="preserve">    {char(0xF0), char(0x76), char(0x00), char(0xF4), char(0x0A), char(0xFF), char(0xFF), char(0xFF)},\</v>
      </c>
    </row>
    <row r="182" spans="1:35">
      <c r="A182" s="58" t="s">
        <v>845</v>
      </c>
      <c r="B182" s="74" t="s">
        <v>151</v>
      </c>
      <c r="C182" s="74"/>
      <c r="D182" s="72" t="s">
        <v>970</v>
      </c>
      <c r="E182" s="12" t="s">
        <v>886</v>
      </c>
      <c r="F182" s="12" t="s">
        <v>1254</v>
      </c>
      <c r="G182" s="12" t="s">
        <v>971</v>
      </c>
      <c r="H182" s="12" t="s">
        <v>971</v>
      </c>
      <c r="K182" s="97"/>
      <c r="M182" s="97"/>
      <c r="O182" s="97"/>
      <c r="P182" s="97"/>
      <c r="Q182" s="119">
        <v>180</v>
      </c>
      <c r="R182" s="58" t="str">
        <f t="shared" si="38"/>
        <v>08</v>
      </c>
      <c r="S182" s="74" t="str">
        <f t="shared" si="39"/>
        <v>FB</v>
      </c>
      <c r="T182" s="74" t="str">
        <f t="shared" si="40"/>
        <v>A0</v>
      </c>
      <c r="U182" s="58" t="str">
        <f t="shared" si="30"/>
        <v>F0</v>
      </c>
      <c r="V182" s="74" t="str">
        <f t="shared" si="31"/>
        <v>79</v>
      </c>
      <c r="W182" s="74" t="str">
        <f t="shared" si="32"/>
        <v>00</v>
      </c>
      <c r="X182" s="74" t="str">
        <f t="shared" si="33"/>
        <v>F4</v>
      </c>
      <c r="Y182" s="74" t="str">
        <f t="shared" si="34"/>
        <v>3B</v>
      </c>
      <c r="Z182" s="74" t="str">
        <f t="shared" si="35"/>
        <v>98</v>
      </c>
      <c r="AA182" s="74" t="str">
        <f t="shared" si="36"/>
        <v>FF</v>
      </c>
      <c r="AB182" s="74" t="str">
        <f t="shared" si="37"/>
        <v>FF</v>
      </c>
      <c r="AC182" s="75" t="str">
        <f t="shared" si="41"/>
        <v>2F</v>
      </c>
      <c r="AE182" s="100" t="str">
        <f t="shared" si="42"/>
        <v>:08FB9800F07600F40AFFFFFF04</v>
      </c>
      <c r="AG182" s="76" t="str">
        <f t="shared" si="43"/>
        <v xml:space="preserve">    {240, 121, 0, 244, 59, 152, 255, 255},</v>
      </c>
      <c r="AI182" s="76" t="str">
        <f t="shared" si="44"/>
        <v xml:space="preserve">    {char(0xF0), char(0x79), char(0x00), char(0xF4), char(0x3B), char(0x98), char(0xFF), char(0xFF)},\</v>
      </c>
    </row>
    <row r="183" spans="1:35">
      <c r="A183" s="58" t="s">
        <v>845</v>
      </c>
      <c r="B183" s="74" t="s">
        <v>153</v>
      </c>
      <c r="C183" s="74"/>
      <c r="D183" s="72" t="s">
        <v>970</v>
      </c>
      <c r="E183" s="12" t="s">
        <v>916</v>
      </c>
      <c r="F183" s="12" t="s">
        <v>971</v>
      </c>
      <c r="G183" s="12" t="s">
        <v>971</v>
      </c>
      <c r="H183" s="12" t="s">
        <v>971</v>
      </c>
      <c r="K183" s="97"/>
      <c r="M183" s="97"/>
      <c r="O183" s="97"/>
      <c r="P183" s="97"/>
      <c r="Q183" s="119">
        <v>181</v>
      </c>
      <c r="R183" s="58" t="str">
        <f t="shared" si="38"/>
        <v>08</v>
      </c>
      <c r="S183" s="74" t="str">
        <f t="shared" si="39"/>
        <v>FB</v>
      </c>
      <c r="T183" s="74" t="str">
        <f t="shared" si="40"/>
        <v>A8</v>
      </c>
      <c r="U183" s="58" t="str">
        <f t="shared" si="30"/>
        <v>F0</v>
      </c>
      <c r="V183" s="74" t="str">
        <f t="shared" si="31"/>
        <v>7A</v>
      </c>
      <c r="W183" s="74" t="str">
        <f t="shared" si="32"/>
        <v>00</v>
      </c>
      <c r="X183" s="74" t="str">
        <f t="shared" si="33"/>
        <v>F4</v>
      </c>
      <c r="Y183" s="74" t="str">
        <f t="shared" si="34"/>
        <v>2B</v>
      </c>
      <c r="Z183" s="74" t="str">
        <f t="shared" si="35"/>
        <v>FF</v>
      </c>
      <c r="AA183" s="74" t="str">
        <f t="shared" si="36"/>
        <v>FF</v>
      </c>
      <c r="AB183" s="74" t="str">
        <f t="shared" si="37"/>
        <v>FF</v>
      </c>
      <c r="AC183" s="75" t="str">
        <f t="shared" si="41"/>
        <v>CF</v>
      </c>
      <c r="AE183" s="100" t="str">
        <f t="shared" si="42"/>
        <v>:08FBA000F07900F43B98FFFF2F</v>
      </c>
      <c r="AG183" s="76" t="str">
        <f t="shared" si="43"/>
        <v xml:space="preserve">    {240, 122, 0, 244, 43, 255, 255, 255},</v>
      </c>
      <c r="AI183" s="76" t="str">
        <f t="shared" si="44"/>
        <v xml:space="preserve">    {char(0xF0), char(0x7A), char(0x00), char(0xF4), char(0x2B), char(0xFF), char(0xFF), char(0xFF)},\</v>
      </c>
    </row>
    <row r="184" spans="1:35">
      <c r="A184" s="58" t="s">
        <v>845</v>
      </c>
      <c r="B184" s="74" t="s">
        <v>155</v>
      </c>
      <c r="C184" s="74"/>
      <c r="D184" s="72" t="s">
        <v>970</v>
      </c>
      <c r="E184" s="12" t="s">
        <v>1260</v>
      </c>
      <c r="F184" s="12" t="s">
        <v>971</v>
      </c>
      <c r="G184" s="12" t="s">
        <v>971</v>
      </c>
      <c r="H184" s="12" t="s">
        <v>971</v>
      </c>
      <c r="K184" s="97"/>
      <c r="M184" s="97"/>
      <c r="O184" s="97"/>
      <c r="P184" s="97"/>
      <c r="Q184" s="119">
        <v>182</v>
      </c>
      <c r="R184" s="58" t="str">
        <f t="shared" si="38"/>
        <v>08</v>
      </c>
      <c r="S184" s="74" t="str">
        <f t="shared" si="39"/>
        <v>FB</v>
      </c>
      <c r="T184" s="74" t="str">
        <f t="shared" si="40"/>
        <v>B0</v>
      </c>
      <c r="U184" s="58" t="str">
        <f t="shared" si="30"/>
        <v>F0</v>
      </c>
      <c r="V184" s="74" t="str">
        <f t="shared" si="31"/>
        <v>7B</v>
      </c>
      <c r="W184" s="74" t="str">
        <f t="shared" si="32"/>
        <v>00</v>
      </c>
      <c r="X184" s="74" t="str">
        <f t="shared" si="33"/>
        <v>F4</v>
      </c>
      <c r="Y184" s="74" t="str">
        <f t="shared" si="34"/>
        <v>3D</v>
      </c>
      <c r="Z184" s="74" t="str">
        <f t="shared" si="35"/>
        <v>FF</v>
      </c>
      <c r="AA184" s="74" t="str">
        <f t="shared" si="36"/>
        <v>FF</v>
      </c>
      <c r="AB184" s="74" t="str">
        <f t="shared" si="37"/>
        <v>FF</v>
      </c>
      <c r="AC184" s="75" t="str">
        <f t="shared" si="41"/>
        <v>B4</v>
      </c>
      <c r="AE184" s="100" t="str">
        <f t="shared" si="42"/>
        <v>:08FBA800F07A00F42BFFFFFFCF</v>
      </c>
      <c r="AG184" s="76" t="str">
        <f t="shared" si="43"/>
        <v xml:space="preserve">    {240, 123, 0, 244, 61, 255, 255, 255},</v>
      </c>
      <c r="AI184" s="76" t="str">
        <f t="shared" si="44"/>
        <v xml:space="preserve">    {char(0xF0), char(0x7B), char(0x00), char(0xF4), char(0x3D), char(0xFF), char(0xFF), char(0xFF)},\</v>
      </c>
    </row>
    <row r="185" spans="1:35">
      <c r="A185" s="58" t="s">
        <v>845</v>
      </c>
      <c r="B185" s="74" t="s">
        <v>157</v>
      </c>
      <c r="C185" s="74"/>
      <c r="D185" s="72" t="s">
        <v>970</v>
      </c>
      <c r="E185" s="12" t="s">
        <v>1282</v>
      </c>
      <c r="F185" s="12" t="s">
        <v>1254</v>
      </c>
      <c r="G185" s="12" t="s">
        <v>971</v>
      </c>
      <c r="H185" s="12" t="s">
        <v>971</v>
      </c>
      <c r="K185" s="97"/>
      <c r="M185" s="97"/>
      <c r="O185" s="97"/>
      <c r="P185" s="97"/>
      <c r="Q185" s="119">
        <v>183</v>
      </c>
      <c r="R185" s="58" t="str">
        <f t="shared" si="38"/>
        <v>08</v>
      </c>
      <c r="S185" s="74" t="str">
        <f t="shared" si="39"/>
        <v>FB</v>
      </c>
      <c r="T185" s="74" t="str">
        <f t="shared" si="40"/>
        <v>B8</v>
      </c>
      <c r="U185" s="58" t="str">
        <f t="shared" si="30"/>
        <v>F0</v>
      </c>
      <c r="V185" s="74" t="str">
        <f t="shared" si="31"/>
        <v>7C</v>
      </c>
      <c r="W185" s="74" t="str">
        <f t="shared" si="32"/>
        <v>00</v>
      </c>
      <c r="X185" s="74" t="str">
        <f t="shared" si="33"/>
        <v>F4</v>
      </c>
      <c r="Y185" s="74" t="str">
        <f t="shared" si="34"/>
        <v>3A</v>
      </c>
      <c r="Z185" s="74" t="str">
        <f t="shared" si="35"/>
        <v>98</v>
      </c>
      <c r="AA185" s="74" t="str">
        <f t="shared" si="36"/>
        <v>FF</v>
      </c>
      <c r="AB185" s="74" t="str">
        <f t="shared" si="37"/>
        <v>FF</v>
      </c>
      <c r="AC185" s="75" t="str">
        <f t="shared" si="41"/>
        <v>15</v>
      </c>
      <c r="AE185" s="100" t="str">
        <f t="shared" si="42"/>
        <v>:08FBB000F07B00F43DFFFFFFB4</v>
      </c>
      <c r="AG185" s="76" t="str">
        <f t="shared" si="43"/>
        <v xml:space="preserve">    {240, 124, 0, 244, 58, 152, 255, 255},</v>
      </c>
      <c r="AI185" s="76" t="str">
        <f t="shared" si="44"/>
        <v xml:space="preserve">    {char(0xF0), char(0x7C), char(0x00), char(0xF4), char(0x3A), char(0x98), char(0xFF), char(0xFF)},\</v>
      </c>
    </row>
    <row r="186" spans="1:35">
      <c r="A186" s="58" t="s">
        <v>845</v>
      </c>
      <c r="B186" s="74" t="s">
        <v>159</v>
      </c>
      <c r="C186" s="74"/>
      <c r="D186" s="72" t="s">
        <v>970</v>
      </c>
      <c r="E186" s="12" t="s">
        <v>882</v>
      </c>
      <c r="F186" s="12" t="s">
        <v>971</v>
      </c>
      <c r="G186" s="12" t="s">
        <v>971</v>
      </c>
      <c r="H186" s="12" t="s">
        <v>971</v>
      </c>
      <c r="K186" s="97"/>
      <c r="M186" s="97"/>
      <c r="O186" s="97"/>
      <c r="P186" s="97"/>
      <c r="Q186" s="119">
        <v>184</v>
      </c>
      <c r="R186" s="58" t="str">
        <f t="shared" si="38"/>
        <v>08</v>
      </c>
      <c r="S186" s="74" t="str">
        <f t="shared" si="39"/>
        <v>FB</v>
      </c>
      <c r="T186" s="74" t="str">
        <f t="shared" si="40"/>
        <v>C0</v>
      </c>
      <c r="U186" s="58" t="str">
        <f t="shared" si="30"/>
        <v>F0</v>
      </c>
      <c r="V186" s="74" t="str">
        <f t="shared" si="31"/>
        <v>7D</v>
      </c>
      <c r="W186" s="74" t="str">
        <f t="shared" si="32"/>
        <v>00</v>
      </c>
      <c r="X186" s="74" t="str">
        <f t="shared" si="33"/>
        <v>F4</v>
      </c>
      <c r="Y186" s="74" t="str">
        <f t="shared" si="34"/>
        <v>39</v>
      </c>
      <c r="Z186" s="74" t="str">
        <f t="shared" si="35"/>
        <v>FF</v>
      </c>
      <c r="AA186" s="74" t="str">
        <f t="shared" si="36"/>
        <v>FF</v>
      </c>
      <c r="AB186" s="74" t="str">
        <f t="shared" si="37"/>
        <v>FF</v>
      </c>
      <c r="AC186" s="75" t="str">
        <f t="shared" si="41"/>
        <v>A6</v>
      </c>
      <c r="AE186" s="100" t="str">
        <f t="shared" si="42"/>
        <v>:08FBB800F07C00F43A98FFFF15</v>
      </c>
      <c r="AG186" s="76" t="str">
        <f t="shared" si="43"/>
        <v xml:space="preserve">    {240, 125, 0, 244, 57, 255, 255, 255},</v>
      </c>
      <c r="AI186" s="76" t="str">
        <f t="shared" si="44"/>
        <v xml:space="preserve">    {char(0xF0), char(0x7D), char(0x00), char(0xF4), char(0x39), char(0xFF), char(0xFF), char(0xFF)},\</v>
      </c>
    </row>
    <row r="187" spans="1:35">
      <c r="A187" s="58" t="s">
        <v>806</v>
      </c>
      <c r="B187" s="74" t="s">
        <v>806</v>
      </c>
      <c r="C187" s="74" t="s">
        <v>806</v>
      </c>
      <c r="D187" s="72" t="s">
        <v>971</v>
      </c>
      <c r="E187" s="12" t="s">
        <v>971</v>
      </c>
      <c r="F187" s="12" t="s">
        <v>971</v>
      </c>
      <c r="G187" s="12" t="s">
        <v>971</v>
      </c>
      <c r="H187" s="12" t="s">
        <v>971</v>
      </c>
      <c r="K187" s="97"/>
      <c r="M187" s="97"/>
      <c r="O187" s="97"/>
      <c r="P187" s="97"/>
      <c r="Q187" s="119">
        <v>185</v>
      </c>
      <c r="R187" s="58" t="str">
        <f t="shared" si="38"/>
        <v>08</v>
      </c>
      <c r="S187" s="74" t="str">
        <f t="shared" si="39"/>
        <v>FB</v>
      </c>
      <c r="T187" s="74" t="str">
        <f t="shared" si="40"/>
        <v>C8</v>
      </c>
      <c r="U187" s="58" t="str">
        <f t="shared" si="30"/>
        <v>FF</v>
      </c>
      <c r="V187" s="74" t="str">
        <f t="shared" si="31"/>
        <v>FF</v>
      </c>
      <c r="W187" s="74" t="str">
        <f t="shared" si="32"/>
        <v>FF</v>
      </c>
      <c r="X187" s="74" t="str">
        <f t="shared" si="33"/>
        <v>FF</v>
      </c>
      <c r="Y187" s="74" t="str">
        <f t="shared" si="34"/>
        <v>FF</v>
      </c>
      <c r="Z187" s="74" t="str">
        <f t="shared" si="35"/>
        <v>FF</v>
      </c>
      <c r="AA187" s="74" t="str">
        <f t="shared" si="36"/>
        <v>FF</v>
      </c>
      <c r="AB187" s="74" t="str">
        <f t="shared" si="37"/>
        <v>FF</v>
      </c>
      <c r="AC187" s="75" t="str">
        <f t="shared" si="41"/>
        <v>3D</v>
      </c>
      <c r="AE187" s="100" t="str">
        <f t="shared" si="42"/>
        <v>:08FBC000F07D00F439FFFFFFA6</v>
      </c>
      <c r="AG187" s="76" t="str">
        <f t="shared" si="43"/>
        <v xml:space="preserve">    {255, 255, 255, 255, 255, 255, 255, 255},</v>
      </c>
      <c r="AI187" s="76" t="str">
        <f t="shared" si="44"/>
        <v xml:space="preserve">    {char(0xFF), char(0xFF), char(0xFF), char(0xFF), char(0xFF), char(0xFF), char(0xFF), char(0xFF)},\</v>
      </c>
    </row>
    <row r="188" spans="1:35">
      <c r="A188" s="58" t="s">
        <v>806</v>
      </c>
      <c r="B188" s="74" t="s">
        <v>806</v>
      </c>
      <c r="C188" s="74" t="s">
        <v>806</v>
      </c>
      <c r="D188" s="72" t="s">
        <v>971</v>
      </c>
      <c r="E188" s="12" t="s">
        <v>971</v>
      </c>
      <c r="F188" s="12" t="s">
        <v>971</v>
      </c>
      <c r="G188" s="12" t="s">
        <v>971</v>
      </c>
      <c r="H188" s="12" t="s">
        <v>971</v>
      </c>
      <c r="K188" s="97"/>
      <c r="M188" s="97"/>
      <c r="O188" s="97"/>
      <c r="P188" s="97"/>
      <c r="Q188" s="119">
        <v>186</v>
      </c>
      <c r="R188" s="58" t="str">
        <f t="shared" si="38"/>
        <v>08</v>
      </c>
      <c r="S188" s="74" t="str">
        <f t="shared" si="39"/>
        <v>FB</v>
      </c>
      <c r="T188" s="74" t="str">
        <f t="shared" si="40"/>
        <v>D0</v>
      </c>
      <c r="U188" s="58" t="str">
        <f t="shared" si="30"/>
        <v>FF</v>
      </c>
      <c r="V188" s="74" t="str">
        <f t="shared" si="31"/>
        <v>FF</v>
      </c>
      <c r="W188" s="74" t="str">
        <f t="shared" si="32"/>
        <v>FF</v>
      </c>
      <c r="X188" s="74" t="str">
        <f t="shared" si="33"/>
        <v>FF</v>
      </c>
      <c r="Y188" s="74" t="str">
        <f t="shared" si="34"/>
        <v>FF</v>
      </c>
      <c r="Z188" s="74" t="str">
        <f t="shared" si="35"/>
        <v>FF</v>
      </c>
      <c r="AA188" s="74" t="str">
        <f t="shared" si="36"/>
        <v>FF</v>
      </c>
      <c r="AB188" s="74" t="str">
        <f t="shared" si="37"/>
        <v>FF</v>
      </c>
      <c r="AC188" s="75" t="str">
        <f t="shared" si="41"/>
        <v>35</v>
      </c>
      <c r="AE188" s="100" t="str">
        <f t="shared" si="42"/>
        <v>:08FBC800FFFFFFFFFFFFFFFF3D</v>
      </c>
      <c r="AG188" s="76" t="str">
        <f t="shared" si="43"/>
        <v xml:space="preserve">    {255, 255, 255, 255, 255, 255, 255, 255},</v>
      </c>
      <c r="AI188" s="76" t="str">
        <f t="shared" si="44"/>
        <v xml:space="preserve">    {char(0xFF), char(0xFF), char(0xFF), char(0xFF), char(0xFF), char(0xFF), char(0xFF), char(0xFF)},\</v>
      </c>
    </row>
    <row r="189" spans="1:35">
      <c r="A189" s="58" t="s">
        <v>806</v>
      </c>
      <c r="B189" s="74" t="s">
        <v>806</v>
      </c>
      <c r="C189" s="74" t="s">
        <v>806</v>
      </c>
      <c r="D189" s="72" t="s">
        <v>971</v>
      </c>
      <c r="E189" s="12" t="s">
        <v>971</v>
      </c>
      <c r="F189" s="12" t="s">
        <v>971</v>
      </c>
      <c r="G189" s="12" t="s">
        <v>971</v>
      </c>
      <c r="H189" s="12" t="s">
        <v>971</v>
      </c>
      <c r="K189" s="97"/>
      <c r="M189" s="97"/>
      <c r="O189" s="97"/>
      <c r="P189" s="97"/>
      <c r="Q189" s="119">
        <v>187</v>
      </c>
      <c r="R189" s="58" t="str">
        <f t="shared" si="38"/>
        <v>08</v>
      </c>
      <c r="S189" s="74" t="str">
        <f t="shared" si="39"/>
        <v>FB</v>
      </c>
      <c r="T189" s="74" t="str">
        <f t="shared" si="40"/>
        <v>D8</v>
      </c>
      <c r="U189" s="58" t="str">
        <f t="shared" si="30"/>
        <v>FF</v>
      </c>
      <c r="V189" s="74" t="str">
        <f t="shared" si="31"/>
        <v>FF</v>
      </c>
      <c r="W189" s="74" t="str">
        <f t="shared" si="32"/>
        <v>FF</v>
      </c>
      <c r="X189" s="74" t="str">
        <f t="shared" si="33"/>
        <v>FF</v>
      </c>
      <c r="Y189" s="74" t="str">
        <f t="shared" si="34"/>
        <v>FF</v>
      </c>
      <c r="Z189" s="74" t="str">
        <f t="shared" si="35"/>
        <v>FF</v>
      </c>
      <c r="AA189" s="74" t="str">
        <f t="shared" si="36"/>
        <v>FF</v>
      </c>
      <c r="AB189" s="74" t="str">
        <f t="shared" si="37"/>
        <v>FF</v>
      </c>
      <c r="AC189" s="75" t="str">
        <f t="shared" si="41"/>
        <v>2D</v>
      </c>
      <c r="AE189" s="100" t="str">
        <f t="shared" si="42"/>
        <v>:08FBD000FFFFFFFFFFFFFFFF35</v>
      </c>
      <c r="AG189" s="76" t="str">
        <f t="shared" si="43"/>
        <v xml:space="preserve">    {255, 255, 255, 255, 255, 255, 255, 255},</v>
      </c>
      <c r="AI189" s="76" t="str">
        <f t="shared" si="44"/>
        <v xml:space="preserve">    {char(0xFF), char(0xFF), char(0xFF), char(0xFF), char(0xFF), char(0xFF), char(0xFF), char(0xFF)},\</v>
      </c>
    </row>
    <row r="190" spans="1:35">
      <c r="A190" s="58" t="s">
        <v>806</v>
      </c>
      <c r="B190" s="74" t="s">
        <v>806</v>
      </c>
      <c r="C190" s="74" t="s">
        <v>806</v>
      </c>
      <c r="D190" s="72" t="s">
        <v>971</v>
      </c>
      <c r="E190" s="12" t="s">
        <v>971</v>
      </c>
      <c r="F190" s="12" t="s">
        <v>971</v>
      </c>
      <c r="G190" s="12" t="s">
        <v>971</v>
      </c>
      <c r="H190" s="12" t="s">
        <v>971</v>
      </c>
      <c r="K190" s="97"/>
      <c r="M190" s="97"/>
      <c r="O190" s="97"/>
      <c r="P190" s="97"/>
      <c r="Q190" s="119">
        <v>188</v>
      </c>
      <c r="R190" s="58" t="str">
        <f t="shared" si="38"/>
        <v>08</v>
      </c>
      <c r="S190" s="74" t="str">
        <f t="shared" si="39"/>
        <v>FB</v>
      </c>
      <c r="T190" s="74" t="str">
        <f t="shared" si="40"/>
        <v>E0</v>
      </c>
      <c r="U190" s="58" t="str">
        <f t="shared" si="30"/>
        <v>FF</v>
      </c>
      <c r="V190" s="74" t="str">
        <f t="shared" si="31"/>
        <v>FF</v>
      </c>
      <c r="W190" s="74" t="str">
        <f t="shared" si="32"/>
        <v>FF</v>
      </c>
      <c r="X190" s="74" t="str">
        <f t="shared" si="33"/>
        <v>FF</v>
      </c>
      <c r="Y190" s="74" t="str">
        <f t="shared" si="34"/>
        <v>FF</v>
      </c>
      <c r="Z190" s="74" t="str">
        <f t="shared" si="35"/>
        <v>FF</v>
      </c>
      <c r="AA190" s="74" t="str">
        <f t="shared" si="36"/>
        <v>FF</v>
      </c>
      <c r="AB190" s="74" t="str">
        <f t="shared" si="37"/>
        <v>FF</v>
      </c>
      <c r="AC190" s="75" t="str">
        <f t="shared" si="41"/>
        <v>25</v>
      </c>
      <c r="AE190" s="100" t="str">
        <f t="shared" si="42"/>
        <v>:08FBD800FFFFFFFFFFFFFFFF2D</v>
      </c>
      <c r="AG190" s="76" t="str">
        <f t="shared" si="43"/>
        <v xml:space="preserve">    {255, 255, 255, 255, 255, 255, 255, 255},</v>
      </c>
      <c r="AI190" s="76" t="str">
        <f t="shared" si="44"/>
        <v xml:space="preserve">    {char(0xFF), char(0xFF), char(0xFF), char(0xFF), char(0xFF), char(0xFF), char(0xFF), char(0xFF)},\</v>
      </c>
    </row>
    <row r="191" spans="1:35">
      <c r="A191" s="58" t="s">
        <v>806</v>
      </c>
      <c r="B191" s="74" t="s">
        <v>806</v>
      </c>
      <c r="C191" s="74" t="s">
        <v>806</v>
      </c>
      <c r="D191" s="72" t="s">
        <v>971</v>
      </c>
      <c r="E191" s="12" t="s">
        <v>971</v>
      </c>
      <c r="F191" s="12" t="s">
        <v>971</v>
      </c>
      <c r="G191" s="12" t="s">
        <v>971</v>
      </c>
      <c r="H191" s="12" t="s">
        <v>971</v>
      </c>
      <c r="K191" s="97"/>
      <c r="M191" s="97"/>
      <c r="O191" s="97"/>
      <c r="P191" s="97"/>
      <c r="Q191" s="119">
        <v>189</v>
      </c>
      <c r="R191" s="58" t="str">
        <f t="shared" si="38"/>
        <v>08</v>
      </c>
      <c r="S191" s="74" t="str">
        <f t="shared" si="39"/>
        <v>FB</v>
      </c>
      <c r="T191" s="74" t="str">
        <f t="shared" si="40"/>
        <v>E8</v>
      </c>
      <c r="U191" s="58" t="str">
        <f t="shared" si="30"/>
        <v>FF</v>
      </c>
      <c r="V191" s="74" t="str">
        <f t="shared" si="31"/>
        <v>FF</v>
      </c>
      <c r="W191" s="74" t="str">
        <f t="shared" si="32"/>
        <v>FF</v>
      </c>
      <c r="X191" s="74" t="str">
        <f t="shared" si="33"/>
        <v>FF</v>
      </c>
      <c r="Y191" s="74" t="str">
        <f t="shared" si="34"/>
        <v>FF</v>
      </c>
      <c r="Z191" s="74" t="str">
        <f t="shared" si="35"/>
        <v>FF</v>
      </c>
      <c r="AA191" s="74" t="str">
        <f t="shared" si="36"/>
        <v>FF</v>
      </c>
      <c r="AB191" s="74" t="str">
        <f t="shared" si="37"/>
        <v>FF</v>
      </c>
      <c r="AC191" s="75" t="str">
        <f t="shared" si="41"/>
        <v>1D</v>
      </c>
      <c r="AE191" s="100" t="str">
        <f t="shared" si="42"/>
        <v>:08FBE000FFFFFFFFFFFFFFFF25</v>
      </c>
      <c r="AG191" s="76" t="str">
        <f t="shared" si="43"/>
        <v xml:space="preserve">    {255, 255, 255, 255, 255, 255, 255, 255},</v>
      </c>
      <c r="AI191" s="76" t="str">
        <f t="shared" si="44"/>
        <v xml:space="preserve">    {char(0xFF), char(0xFF), char(0xFF), char(0xFF), char(0xFF), char(0xFF), char(0xFF), char(0xFF)},\</v>
      </c>
    </row>
    <row r="192" spans="1:35">
      <c r="A192" s="58" t="s">
        <v>806</v>
      </c>
      <c r="B192" s="74" t="s">
        <v>806</v>
      </c>
      <c r="C192" s="74" t="s">
        <v>806</v>
      </c>
      <c r="D192" s="72" t="s">
        <v>971</v>
      </c>
      <c r="E192" s="12" t="s">
        <v>971</v>
      </c>
      <c r="F192" s="12" t="s">
        <v>971</v>
      </c>
      <c r="G192" s="12" t="s">
        <v>971</v>
      </c>
      <c r="H192" s="12" t="s">
        <v>971</v>
      </c>
      <c r="K192" s="97"/>
      <c r="M192" s="97"/>
      <c r="O192" s="97"/>
      <c r="P192" s="97"/>
      <c r="Q192" s="119">
        <v>190</v>
      </c>
      <c r="R192" s="58" t="str">
        <f t="shared" si="38"/>
        <v>08</v>
      </c>
      <c r="S192" s="74" t="str">
        <f t="shared" si="39"/>
        <v>FB</v>
      </c>
      <c r="T192" s="74" t="str">
        <f t="shared" si="40"/>
        <v>F0</v>
      </c>
      <c r="U192" s="58" t="str">
        <f t="shared" si="30"/>
        <v>FF</v>
      </c>
      <c r="V192" s="74" t="str">
        <f t="shared" si="31"/>
        <v>FF</v>
      </c>
      <c r="W192" s="74" t="str">
        <f t="shared" si="32"/>
        <v>FF</v>
      </c>
      <c r="X192" s="74" t="str">
        <f t="shared" si="33"/>
        <v>FF</v>
      </c>
      <c r="Y192" s="74" t="str">
        <f t="shared" si="34"/>
        <v>FF</v>
      </c>
      <c r="Z192" s="74" t="str">
        <f t="shared" si="35"/>
        <v>FF</v>
      </c>
      <c r="AA192" s="74" t="str">
        <f t="shared" si="36"/>
        <v>FF</v>
      </c>
      <c r="AB192" s="74" t="str">
        <f t="shared" si="37"/>
        <v>FF</v>
      </c>
      <c r="AC192" s="75" t="str">
        <f t="shared" si="41"/>
        <v>15</v>
      </c>
      <c r="AE192" s="100" t="str">
        <f t="shared" si="42"/>
        <v>:08FBE800FFFFFFFFFFFFFFFF1D</v>
      </c>
      <c r="AG192" s="76" t="str">
        <f t="shared" si="43"/>
        <v xml:space="preserve">    {255, 255, 255, 255, 255, 255, 255, 255},</v>
      </c>
      <c r="AI192" s="76" t="str">
        <f t="shared" si="44"/>
        <v xml:space="preserve">    {char(0xFF), char(0xFF), char(0xFF), char(0xFF), char(0xFF), char(0xFF), char(0xFF), char(0xFF)},\</v>
      </c>
    </row>
    <row r="193" spans="1:35">
      <c r="A193" s="58" t="s">
        <v>806</v>
      </c>
      <c r="B193" s="74" t="s">
        <v>806</v>
      </c>
      <c r="C193" s="74" t="s">
        <v>806</v>
      </c>
      <c r="D193" s="72" t="s">
        <v>971</v>
      </c>
      <c r="E193" s="12" t="s">
        <v>971</v>
      </c>
      <c r="F193" s="12" t="s">
        <v>971</v>
      </c>
      <c r="G193" s="12" t="s">
        <v>971</v>
      </c>
      <c r="H193" s="12" t="s">
        <v>971</v>
      </c>
      <c r="K193" s="97"/>
      <c r="M193" s="97"/>
      <c r="O193" s="97"/>
      <c r="P193" s="97"/>
      <c r="Q193" s="119">
        <v>191</v>
      </c>
      <c r="R193" s="58" t="str">
        <f t="shared" si="38"/>
        <v>08</v>
      </c>
      <c r="S193" s="74" t="str">
        <f t="shared" si="39"/>
        <v>FB</v>
      </c>
      <c r="T193" s="74" t="str">
        <f t="shared" si="40"/>
        <v>F8</v>
      </c>
      <c r="U193" s="58" t="str">
        <f t="shared" si="30"/>
        <v>FF</v>
      </c>
      <c r="V193" s="74" t="str">
        <f t="shared" si="31"/>
        <v>FF</v>
      </c>
      <c r="W193" s="74" t="str">
        <f t="shared" si="32"/>
        <v>FF</v>
      </c>
      <c r="X193" s="74" t="str">
        <f t="shared" si="33"/>
        <v>FF</v>
      </c>
      <c r="Y193" s="74" t="str">
        <f t="shared" si="34"/>
        <v>FF</v>
      </c>
      <c r="Z193" s="74" t="str">
        <f t="shared" si="35"/>
        <v>FF</v>
      </c>
      <c r="AA193" s="74" t="str">
        <f t="shared" si="36"/>
        <v>FF</v>
      </c>
      <c r="AB193" s="74" t="str">
        <f t="shared" si="37"/>
        <v>FF</v>
      </c>
      <c r="AC193" s="75" t="str">
        <f t="shared" si="41"/>
        <v>0D</v>
      </c>
      <c r="AE193" s="100" t="str">
        <f t="shared" si="42"/>
        <v>:08FBF000FFFFFFFFFFFFFFFF15</v>
      </c>
      <c r="AG193" s="76" t="str">
        <f t="shared" si="43"/>
        <v xml:space="preserve">    {255, 255, 255, 255, 255, 255, 255, 255},</v>
      </c>
      <c r="AI193" s="76" t="str">
        <f t="shared" si="44"/>
        <v xml:space="preserve">    {char(0xFF), char(0xFF), char(0xFF), char(0xFF), char(0xFF), char(0xFF), char(0xFF), char(0xFF)},\</v>
      </c>
    </row>
    <row r="194" spans="1:35">
      <c r="A194" s="58" t="s">
        <v>806</v>
      </c>
      <c r="B194" s="74" t="s">
        <v>806</v>
      </c>
      <c r="C194" s="74" t="s">
        <v>806</v>
      </c>
      <c r="D194" s="72" t="s">
        <v>971</v>
      </c>
      <c r="E194" s="12" t="s">
        <v>971</v>
      </c>
      <c r="F194" s="12" t="s">
        <v>971</v>
      </c>
      <c r="G194" s="12" t="s">
        <v>971</v>
      </c>
      <c r="H194" s="12" t="s">
        <v>971</v>
      </c>
      <c r="K194" s="97"/>
      <c r="M194" s="97"/>
      <c r="O194" s="97"/>
      <c r="P194" s="97"/>
      <c r="Q194" s="119">
        <v>192</v>
      </c>
      <c r="R194" s="58" t="str">
        <f t="shared" si="38"/>
        <v>08</v>
      </c>
      <c r="S194" s="74" t="str">
        <f t="shared" si="39"/>
        <v>FC</v>
      </c>
      <c r="T194" s="74" t="str">
        <f t="shared" si="40"/>
        <v>00</v>
      </c>
      <c r="U194" s="58" t="str">
        <f t="shared" ref="U194:U257" si="45">IF(A194="","00",RIGHT(A194,2))</f>
        <v>FF</v>
      </c>
      <c r="V194" s="74" t="str">
        <f t="shared" ref="V194:V257" si="46">IF(B194="","00",RIGHT(B194,2))</f>
        <v>FF</v>
      </c>
      <c r="W194" s="74" t="str">
        <f t="shared" ref="W194:W257" si="47">IF(C194="","00",RIGHT(C194,2))</f>
        <v>FF</v>
      </c>
      <c r="X194" s="74" t="str">
        <f t="shared" ref="X194:X257" si="48">IF(LEN(BIN2HEX(RIGHT(D194,LEN(D194)-2)))=1,"0"&amp;(BIN2HEX(RIGHT(D194,LEN(D194)-2))),(BIN2HEX(RIGHT(D194,LEN(D194)-2))))</f>
        <v>FF</v>
      </c>
      <c r="Y194" s="74" t="str">
        <f t="shared" ref="Y194:Y257" si="49">IF(LEN(BIN2HEX(RIGHT(E194,LEN(E194)-2)))=1,"0"&amp;(BIN2HEX(RIGHT(E194,LEN(E194)-2))),(BIN2HEX(RIGHT(E194,LEN(E194)-2))))</f>
        <v>FF</v>
      </c>
      <c r="Z194" s="74" t="str">
        <f t="shared" ref="Z194:Z257" si="50">IF(LEN(BIN2HEX(RIGHT(F194,LEN(F194)-2)))=1,"0"&amp;(BIN2HEX(RIGHT(F194,LEN(F194)-2))),(BIN2HEX(RIGHT(F194,LEN(F194)-2))))</f>
        <v>FF</v>
      </c>
      <c r="AA194" s="74" t="str">
        <f t="shared" ref="AA194:AA257" si="51">IF(LEN(BIN2HEX(RIGHT(G194,LEN(G194)-2)))=1,"0"&amp;(BIN2HEX(RIGHT(G194,LEN(G194)-2))),(BIN2HEX(RIGHT(G194,LEN(G194)-2))))</f>
        <v>FF</v>
      </c>
      <c r="AB194" s="74" t="str">
        <f t="shared" ref="AB194:AB257" si="52">IF(LEN(BIN2HEX(RIGHT(H194,LEN(H194)-2)))=1,"0"&amp;(BIN2HEX(RIGHT(H194,LEN(H194)-2))),(BIN2HEX(RIGHT(H194,LEN(H194)-2))))</f>
        <v>FF</v>
      </c>
      <c r="AC194" s="75" t="str">
        <f t="shared" si="41"/>
        <v>04</v>
      </c>
      <c r="AE194" s="100" t="str">
        <f t="shared" si="42"/>
        <v>:08FBF800FFFFFFFFFFFFFFFF0D</v>
      </c>
      <c r="AG194" s="76" t="str">
        <f t="shared" si="43"/>
        <v xml:space="preserve">    {255, 255, 255, 255, 255, 255, 255, 255},</v>
      </c>
      <c r="AI194" s="76" t="str">
        <f t="shared" si="44"/>
        <v xml:space="preserve">    {char(0xFF), char(0xFF), char(0xFF), char(0xFF), char(0xFF), char(0xFF), char(0xFF), char(0xFF)},\</v>
      </c>
    </row>
    <row r="195" spans="1:35">
      <c r="A195" s="58" t="s">
        <v>806</v>
      </c>
      <c r="B195" s="74" t="s">
        <v>806</v>
      </c>
      <c r="C195" s="74" t="s">
        <v>806</v>
      </c>
      <c r="D195" s="72" t="s">
        <v>971</v>
      </c>
      <c r="E195" s="12" t="s">
        <v>971</v>
      </c>
      <c r="F195" s="12" t="s">
        <v>971</v>
      </c>
      <c r="G195" s="12" t="s">
        <v>971</v>
      </c>
      <c r="H195" s="12" t="s">
        <v>971</v>
      </c>
      <c r="K195" s="97"/>
      <c r="M195" s="97"/>
      <c r="O195" s="97"/>
      <c r="P195" s="97"/>
      <c r="Q195" s="119">
        <v>193</v>
      </c>
      <c r="R195" s="58" t="str">
        <f t="shared" ref="R195:R258" si="53">R194</f>
        <v>08</v>
      </c>
      <c r="S195" s="74" t="str">
        <f t="shared" ref="S195:S258" si="54">LEFT(DEC2HEX(HEX2DEC(RIGHT($P$1,4))+$Q195*HEX2DEC($R195),4),2)</f>
        <v>FC</v>
      </c>
      <c r="T195" s="74" t="str">
        <f t="shared" ref="T195:T258" si="55">RIGHT(DEC2HEX(HEX2DEC(RIGHT($P$1,4))+$Q195*HEX2DEC($R195),4),2)</f>
        <v>08</v>
      </c>
      <c r="U195" s="58" t="str">
        <f t="shared" si="45"/>
        <v>FF</v>
      </c>
      <c r="V195" s="74" t="str">
        <f t="shared" si="46"/>
        <v>FF</v>
      </c>
      <c r="W195" s="74" t="str">
        <f t="shared" si="47"/>
        <v>FF</v>
      </c>
      <c r="X195" s="74" t="str">
        <f t="shared" si="48"/>
        <v>FF</v>
      </c>
      <c r="Y195" s="74" t="str">
        <f t="shared" si="49"/>
        <v>FF</v>
      </c>
      <c r="Z195" s="74" t="str">
        <f t="shared" si="50"/>
        <v>FF</v>
      </c>
      <c r="AA195" s="74" t="str">
        <f t="shared" si="51"/>
        <v>FF</v>
      </c>
      <c r="AB195" s="74" t="str">
        <f t="shared" si="52"/>
        <v>FF</v>
      </c>
      <c r="AC195" s="75" t="str">
        <f t="shared" ref="AC195:AC258" si="56">RIGHT(DEC2HEX(256-MOD((HEX2DEC(R195)+HEX2DEC(S195)+HEX2DEC(T195)+HEX2DEC(U195)+HEX2DEC(V195)+HEX2DEC(W195)+HEX2DEC(X195)+HEX2DEC(Y195)+HEX2DEC(Z195)+HEX2DEC(AA195)+HEX2DEC(AB195)),256),3),2)</f>
        <v>FC</v>
      </c>
      <c r="AE195" s="100" t="str">
        <f t="shared" ref="AE195:AE258" si="57">IF((":"&amp;R194&amp;S194&amp;T194&amp;"00"&amp;U194&amp;V194&amp;W194&amp;X194&amp;Y194&amp;Z194&amp;AA194&amp;AB194&amp;AC194)&lt;&gt;":00",(":"&amp;R194&amp;S194&amp;T194&amp;"00"&amp;U194&amp;V194&amp;W194&amp;X194&amp;Y194&amp;Z194&amp;AA194&amp;AB194&amp;AC194),IF(AE194=":00000001FF","",":00000001FF"))</f>
        <v>:08FC0000FFFFFFFFFFFFFFFF04</v>
      </c>
      <c r="AG195" s="76" t="str">
        <f t="shared" ref="AG195:AG258" si="58">IFERROR("    {"&amp;HEX2DEC(U195)&amp;", "&amp;HEX2DEC(V195)&amp;", "&amp;HEX2DEC(W195)&amp;", "&amp;HEX2DEC(X195)&amp;", "&amp;HEX2DEC(Y195)&amp;", "&amp;HEX2DEC(Z195)&amp;", "&amp;HEX2DEC(AA195)&amp;", "&amp;HEX2DEC(AB195)&amp;"},","")</f>
        <v xml:space="preserve">    {255, 255, 255, 255, 255, 255, 255, 255},</v>
      </c>
      <c r="AI195" s="76" t="str">
        <f t="shared" ref="AI195:AI258" si="59">IFERROR("    {char(0x"&amp;U195&amp;"), char(0x"&amp;V195&amp;"), char(0x"&amp;W195&amp;"), char(0x"&amp;X195&amp;"), char(0x"&amp;Y195&amp;"), char(0x"&amp;Z195&amp;"), char(0x"&amp;AA195&amp;"), char(0x"&amp;AB195&amp;")},\","")</f>
        <v xml:space="preserve">    {char(0xFF), char(0xFF), char(0xFF), char(0xFF), char(0xFF), char(0xFF), char(0xFF), char(0xFF)},\</v>
      </c>
    </row>
    <row r="196" spans="1:35">
      <c r="A196" s="58" t="s">
        <v>806</v>
      </c>
      <c r="B196" s="74" t="s">
        <v>806</v>
      </c>
      <c r="C196" s="74" t="s">
        <v>806</v>
      </c>
      <c r="D196" s="72" t="s">
        <v>971</v>
      </c>
      <c r="E196" s="12" t="s">
        <v>971</v>
      </c>
      <c r="F196" s="12" t="s">
        <v>971</v>
      </c>
      <c r="G196" s="12" t="s">
        <v>971</v>
      </c>
      <c r="H196" s="12" t="s">
        <v>971</v>
      </c>
      <c r="K196" s="97"/>
      <c r="M196" s="97"/>
      <c r="O196" s="97"/>
      <c r="P196" s="97"/>
      <c r="Q196" s="119">
        <v>194</v>
      </c>
      <c r="R196" s="58" t="str">
        <f t="shared" si="53"/>
        <v>08</v>
      </c>
      <c r="S196" s="74" t="str">
        <f t="shared" si="54"/>
        <v>FC</v>
      </c>
      <c r="T196" s="74" t="str">
        <f t="shared" si="55"/>
        <v>10</v>
      </c>
      <c r="U196" s="58" t="str">
        <f t="shared" si="45"/>
        <v>FF</v>
      </c>
      <c r="V196" s="74" t="str">
        <f t="shared" si="46"/>
        <v>FF</v>
      </c>
      <c r="W196" s="74" t="str">
        <f t="shared" si="47"/>
        <v>FF</v>
      </c>
      <c r="X196" s="74" t="str">
        <f t="shared" si="48"/>
        <v>FF</v>
      </c>
      <c r="Y196" s="74" t="str">
        <f t="shared" si="49"/>
        <v>FF</v>
      </c>
      <c r="Z196" s="74" t="str">
        <f t="shared" si="50"/>
        <v>FF</v>
      </c>
      <c r="AA196" s="74" t="str">
        <f t="shared" si="51"/>
        <v>FF</v>
      </c>
      <c r="AB196" s="74" t="str">
        <f t="shared" si="52"/>
        <v>FF</v>
      </c>
      <c r="AC196" s="75" t="str">
        <f t="shared" si="56"/>
        <v>F4</v>
      </c>
      <c r="AE196" s="100" t="str">
        <f t="shared" si="57"/>
        <v>:08FC0800FFFFFFFFFFFFFFFFFC</v>
      </c>
      <c r="AG196" s="76" t="str">
        <f t="shared" si="58"/>
        <v xml:space="preserve">    {255, 255, 255, 255, 255, 255, 255, 255},</v>
      </c>
      <c r="AI196" s="76" t="str">
        <f t="shared" si="59"/>
        <v xml:space="preserve">    {char(0xFF), char(0xFF), char(0xFF), char(0xFF), char(0xFF), char(0xFF), char(0xFF), char(0xFF)},\</v>
      </c>
    </row>
    <row r="197" spans="1:35">
      <c r="A197" s="58" t="s">
        <v>806</v>
      </c>
      <c r="B197" s="74" t="s">
        <v>806</v>
      </c>
      <c r="C197" s="74" t="s">
        <v>806</v>
      </c>
      <c r="D197" s="72" t="s">
        <v>971</v>
      </c>
      <c r="E197" s="12" t="s">
        <v>971</v>
      </c>
      <c r="F197" s="12" t="s">
        <v>971</v>
      </c>
      <c r="G197" s="12" t="s">
        <v>971</v>
      </c>
      <c r="H197" s="12" t="s">
        <v>971</v>
      </c>
      <c r="K197" s="97"/>
      <c r="M197" s="97"/>
      <c r="O197" s="97"/>
      <c r="P197" s="97"/>
      <c r="Q197" s="119">
        <v>195</v>
      </c>
      <c r="R197" s="58" t="str">
        <f t="shared" si="53"/>
        <v>08</v>
      </c>
      <c r="S197" s="74" t="str">
        <f t="shared" si="54"/>
        <v>FC</v>
      </c>
      <c r="T197" s="74" t="str">
        <f t="shared" si="55"/>
        <v>18</v>
      </c>
      <c r="U197" s="58" t="str">
        <f t="shared" si="45"/>
        <v>FF</v>
      </c>
      <c r="V197" s="74" t="str">
        <f t="shared" si="46"/>
        <v>FF</v>
      </c>
      <c r="W197" s="74" t="str">
        <f t="shared" si="47"/>
        <v>FF</v>
      </c>
      <c r="X197" s="74" t="str">
        <f t="shared" si="48"/>
        <v>FF</v>
      </c>
      <c r="Y197" s="74" t="str">
        <f t="shared" si="49"/>
        <v>FF</v>
      </c>
      <c r="Z197" s="74" t="str">
        <f t="shared" si="50"/>
        <v>FF</v>
      </c>
      <c r="AA197" s="74" t="str">
        <f t="shared" si="51"/>
        <v>FF</v>
      </c>
      <c r="AB197" s="74" t="str">
        <f t="shared" si="52"/>
        <v>FF</v>
      </c>
      <c r="AC197" s="75" t="str">
        <f t="shared" si="56"/>
        <v>EC</v>
      </c>
      <c r="AE197" s="100" t="str">
        <f t="shared" si="57"/>
        <v>:08FC1000FFFFFFFFFFFFFFFFF4</v>
      </c>
      <c r="AG197" s="76" t="str">
        <f t="shared" si="58"/>
        <v xml:space="preserve">    {255, 255, 255, 255, 255, 255, 255, 255},</v>
      </c>
      <c r="AI197" s="76" t="str">
        <f t="shared" si="59"/>
        <v xml:space="preserve">    {char(0xFF), char(0xFF), char(0xFF), char(0xFF), char(0xFF), char(0xFF), char(0xFF), char(0xFF)},\</v>
      </c>
    </row>
    <row r="198" spans="1:35">
      <c r="A198" s="58" t="s">
        <v>806</v>
      </c>
      <c r="B198" s="74" t="s">
        <v>806</v>
      </c>
      <c r="C198" s="74" t="s">
        <v>806</v>
      </c>
      <c r="D198" s="72" t="s">
        <v>971</v>
      </c>
      <c r="E198" s="12" t="s">
        <v>971</v>
      </c>
      <c r="F198" s="12" t="s">
        <v>971</v>
      </c>
      <c r="G198" s="12" t="s">
        <v>971</v>
      </c>
      <c r="H198" s="12" t="s">
        <v>971</v>
      </c>
      <c r="K198" s="97"/>
      <c r="M198" s="97"/>
      <c r="O198" s="97"/>
      <c r="P198" s="97"/>
      <c r="Q198" s="119">
        <v>196</v>
      </c>
      <c r="R198" s="58" t="str">
        <f t="shared" si="53"/>
        <v>08</v>
      </c>
      <c r="S198" s="74" t="str">
        <f t="shared" si="54"/>
        <v>FC</v>
      </c>
      <c r="T198" s="74" t="str">
        <f t="shared" si="55"/>
        <v>20</v>
      </c>
      <c r="U198" s="58" t="str">
        <f t="shared" si="45"/>
        <v>FF</v>
      </c>
      <c r="V198" s="74" t="str">
        <f t="shared" si="46"/>
        <v>FF</v>
      </c>
      <c r="W198" s="74" t="str">
        <f t="shared" si="47"/>
        <v>FF</v>
      </c>
      <c r="X198" s="74" t="str">
        <f t="shared" si="48"/>
        <v>FF</v>
      </c>
      <c r="Y198" s="74" t="str">
        <f t="shared" si="49"/>
        <v>FF</v>
      </c>
      <c r="Z198" s="74" t="str">
        <f t="shared" si="50"/>
        <v>FF</v>
      </c>
      <c r="AA198" s="74" t="str">
        <f t="shared" si="51"/>
        <v>FF</v>
      </c>
      <c r="AB198" s="74" t="str">
        <f t="shared" si="52"/>
        <v>FF</v>
      </c>
      <c r="AC198" s="75" t="str">
        <f t="shared" si="56"/>
        <v>E4</v>
      </c>
      <c r="AE198" s="100" t="str">
        <f t="shared" si="57"/>
        <v>:08FC1800FFFFFFFFFFFFFFFFEC</v>
      </c>
      <c r="AG198" s="76" t="str">
        <f t="shared" si="58"/>
        <v xml:space="preserve">    {255, 255, 255, 255, 255, 255, 255, 255},</v>
      </c>
      <c r="AI198" s="76" t="str">
        <f t="shared" si="59"/>
        <v xml:space="preserve">    {char(0xFF), char(0xFF), char(0xFF), char(0xFF), char(0xFF), char(0xFF), char(0xFF), char(0xFF)},\</v>
      </c>
    </row>
    <row r="199" spans="1:35">
      <c r="A199" s="58" t="s">
        <v>806</v>
      </c>
      <c r="B199" s="74" t="s">
        <v>806</v>
      </c>
      <c r="C199" s="74" t="s">
        <v>806</v>
      </c>
      <c r="D199" s="72" t="s">
        <v>971</v>
      </c>
      <c r="E199" s="12" t="s">
        <v>971</v>
      </c>
      <c r="F199" s="12" t="s">
        <v>971</v>
      </c>
      <c r="G199" s="12" t="s">
        <v>971</v>
      </c>
      <c r="H199" s="12" t="s">
        <v>971</v>
      </c>
      <c r="K199" s="97"/>
      <c r="M199" s="97"/>
      <c r="O199" s="97"/>
      <c r="P199" s="97"/>
      <c r="Q199" s="119">
        <v>197</v>
      </c>
      <c r="R199" s="58" t="str">
        <f t="shared" si="53"/>
        <v>08</v>
      </c>
      <c r="S199" s="74" t="str">
        <f t="shared" si="54"/>
        <v>FC</v>
      </c>
      <c r="T199" s="74" t="str">
        <f t="shared" si="55"/>
        <v>28</v>
      </c>
      <c r="U199" s="58" t="str">
        <f t="shared" si="45"/>
        <v>FF</v>
      </c>
      <c r="V199" s="74" t="str">
        <f t="shared" si="46"/>
        <v>FF</v>
      </c>
      <c r="W199" s="74" t="str">
        <f t="shared" si="47"/>
        <v>FF</v>
      </c>
      <c r="X199" s="74" t="str">
        <f t="shared" si="48"/>
        <v>FF</v>
      </c>
      <c r="Y199" s="74" t="str">
        <f t="shared" si="49"/>
        <v>FF</v>
      </c>
      <c r="Z199" s="74" t="str">
        <f t="shared" si="50"/>
        <v>FF</v>
      </c>
      <c r="AA199" s="74" t="str">
        <f t="shared" si="51"/>
        <v>FF</v>
      </c>
      <c r="AB199" s="74" t="str">
        <f t="shared" si="52"/>
        <v>FF</v>
      </c>
      <c r="AC199" s="75" t="str">
        <f t="shared" si="56"/>
        <v>DC</v>
      </c>
      <c r="AE199" s="100" t="str">
        <f t="shared" si="57"/>
        <v>:08FC2000FFFFFFFFFFFFFFFFE4</v>
      </c>
      <c r="AG199" s="76" t="str">
        <f t="shared" si="58"/>
        <v xml:space="preserve">    {255, 255, 255, 255, 255, 255, 255, 255},</v>
      </c>
      <c r="AI199" s="76" t="str">
        <f t="shared" si="59"/>
        <v xml:space="preserve">    {char(0xFF), char(0xFF), char(0xFF), char(0xFF), char(0xFF), char(0xFF), char(0xFF), char(0xFF)},\</v>
      </c>
    </row>
    <row r="200" spans="1:35">
      <c r="A200" s="58" t="s">
        <v>806</v>
      </c>
      <c r="B200" s="74" t="s">
        <v>806</v>
      </c>
      <c r="C200" s="74" t="s">
        <v>806</v>
      </c>
      <c r="D200" s="72" t="s">
        <v>971</v>
      </c>
      <c r="E200" s="12" t="s">
        <v>971</v>
      </c>
      <c r="F200" s="12" t="s">
        <v>971</v>
      </c>
      <c r="G200" s="12" t="s">
        <v>971</v>
      </c>
      <c r="H200" s="12" t="s">
        <v>971</v>
      </c>
      <c r="K200" s="97"/>
      <c r="M200" s="97"/>
      <c r="O200" s="97"/>
      <c r="P200" s="97"/>
      <c r="Q200" s="119">
        <v>198</v>
      </c>
      <c r="R200" s="58" t="str">
        <f t="shared" si="53"/>
        <v>08</v>
      </c>
      <c r="S200" s="74" t="str">
        <f t="shared" si="54"/>
        <v>FC</v>
      </c>
      <c r="T200" s="74" t="str">
        <f t="shared" si="55"/>
        <v>30</v>
      </c>
      <c r="U200" s="58" t="str">
        <f t="shared" si="45"/>
        <v>FF</v>
      </c>
      <c r="V200" s="74" t="str">
        <f t="shared" si="46"/>
        <v>FF</v>
      </c>
      <c r="W200" s="74" t="str">
        <f t="shared" si="47"/>
        <v>FF</v>
      </c>
      <c r="X200" s="74" t="str">
        <f t="shared" si="48"/>
        <v>FF</v>
      </c>
      <c r="Y200" s="74" t="str">
        <f t="shared" si="49"/>
        <v>FF</v>
      </c>
      <c r="Z200" s="74" t="str">
        <f t="shared" si="50"/>
        <v>FF</v>
      </c>
      <c r="AA200" s="74" t="str">
        <f t="shared" si="51"/>
        <v>FF</v>
      </c>
      <c r="AB200" s="74" t="str">
        <f t="shared" si="52"/>
        <v>FF</v>
      </c>
      <c r="AC200" s="75" t="str">
        <f t="shared" si="56"/>
        <v>D4</v>
      </c>
      <c r="AE200" s="100" t="str">
        <f t="shared" si="57"/>
        <v>:08FC2800FFFFFFFFFFFFFFFFDC</v>
      </c>
      <c r="AG200" s="76" t="str">
        <f t="shared" si="58"/>
        <v xml:space="preserve">    {255, 255, 255, 255, 255, 255, 255, 255},</v>
      </c>
      <c r="AI200" s="76" t="str">
        <f t="shared" si="59"/>
        <v xml:space="preserve">    {char(0xFF), char(0xFF), char(0xFF), char(0xFF), char(0xFF), char(0xFF), char(0xFF), char(0xFF)},\</v>
      </c>
    </row>
    <row r="201" spans="1:35">
      <c r="A201" s="58" t="s">
        <v>806</v>
      </c>
      <c r="B201" s="74" t="s">
        <v>806</v>
      </c>
      <c r="C201" s="74" t="s">
        <v>806</v>
      </c>
      <c r="D201" s="72" t="s">
        <v>971</v>
      </c>
      <c r="E201" s="12" t="s">
        <v>971</v>
      </c>
      <c r="F201" s="12" t="s">
        <v>971</v>
      </c>
      <c r="G201" s="12" t="s">
        <v>971</v>
      </c>
      <c r="H201" s="12" t="s">
        <v>971</v>
      </c>
      <c r="K201" s="97"/>
      <c r="M201" s="97"/>
      <c r="O201" s="97"/>
      <c r="P201" s="97"/>
      <c r="Q201" s="119">
        <v>199</v>
      </c>
      <c r="R201" s="58" t="str">
        <f t="shared" si="53"/>
        <v>08</v>
      </c>
      <c r="S201" s="74" t="str">
        <f t="shared" si="54"/>
        <v>FC</v>
      </c>
      <c r="T201" s="74" t="str">
        <f t="shared" si="55"/>
        <v>38</v>
      </c>
      <c r="U201" s="58" t="str">
        <f t="shared" si="45"/>
        <v>FF</v>
      </c>
      <c r="V201" s="74" t="str">
        <f t="shared" si="46"/>
        <v>FF</v>
      </c>
      <c r="W201" s="74" t="str">
        <f t="shared" si="47"/>
        <v>FF</v>
      </c>
      <c r="X201" s="74" t="str">
        <f t="shared" si="48"/>
        <v>FF</v>
      </c>
      <c r="Y201" s="74" t="str">
        <f t="shared" si="49"/>
        <v>FF</v>
      </c>
      <c r="Z201" s="74" t="str">
        <f t="shared" si="50"/>
        <v>FF</v>
      </c>
      <c r="AA201" s="74" t="str">
        <f t="shared" si="51"/>
        <v>FF</v>
      </c>
      <c r="AB201" s="74" t="str">
        <f t="shared" si="52"/>
        <v>FF</v>
      </c>
      <c r="AC201" s="75" t="str">
        <f t="shared" si="56"/>
        <v>CC</v>
      </c>
      <c r="AE201" s="100" t="str">
        <f t="shared" si="57"/>
        <v>:08FC3000FFFFFFFFFFFFFFFFD4</v>
      </c>
      <c r="AG201" s="76" t="str">
        <f t="shared" si="58"/>
        <v xml:space="preserve">    {255, 255, 255, 255, 255, 255, 255, 255},</v>
      </c>
      <c r="AI201" s="76" t="str">
        <f t="shared" si="59"/>
        <v xml:space="preserve">    {char(0xFF), char(0xFF), char(0xFF), char(0xFF), char(0xFF), char(0xFF), char(0xFF), char(0xFF)},\</v>
      </c>
    </row>
    <row r="202" spans="1:35">
      <c r="A202" s="58" t="s">
        <v>806</v>
      </c>
      <c r="B202" s="74" t="s">
        <v>806</v>
      </c>
      <c r="C202" s="74" t="s">
        <v>806</v>
      </c>
      <c r="D202" s="72" t="s">
        <v>971</v>
      </c>
      <c r="E202" s="12" t="s">
        <v>971</v>
      </c>
      <c r="F202" s="12" t="s">
        <v>971</v>
      </c>
      <c r="G202" s="12" t="s">
        <v>971</v>
      </c>
      <c r="H202" s="12" t="s">
        <v>971</v>
      </c>
      <c r="K202" s="97"/>
      <c r="M202" s="97"/>
      <c r="O202" s="97"/>
      <c r="P202" s="97"/>
      <c r="Q202" s="119">
        <v>200</v>
      </c>
      <c r="R202" s="58" t="str">
        <f t="shared" si="53"/>
        <v>08</v>
      </c>
      <c r="S202" s="74" t="str">
        <f t="shared" si="54"/>
        <v>FC</v>
      </c>
      <c r="T202" s="74" t="str">
        <f t="shared" si="55"/>
        <v>40</v>
      </c>
      <c r="U202" s="58" t="str">
        <f t="shared" si="45"/>
        <v>FF</v>
      </c>
      <c r="V202" s="74" t="str">
        <f t="shared" si="46"/>
        <v>FF</v>
      </c>
      <c r="W202" s="74" t="str">
        <f t="shared" si="47"/>
        <v>FF</v>
      </c>
      <c r="X202" s="74" t="str">
        <f t="shared" si="48"/>
        <v>FF</v>
      </c>
      <c r="Y202" s="74" t="str">
        <f t="shared" si="49"/>
        <v>FF</v>
      </c>
      <c r="Z202" s="74" t="str">
        <f t="shared" si="50"/>
        <v>FF</v>
      </c>
      <c r="AA202" s="74" t="str">
        <f t="shared" si="51"/>
        <v>FF</v>
      </c>
      <c r="AB202" s="74" t="str">
        <f t="shared" si="52"/>
        <v>FF</v>
      </c>
      <c r="AC202" s="75" t="str">
        <f t="shared" si="56"/>
        <v>C4</v>
      </c>
      <c r="AE202" s="100" t="str">
        <f t="shared" si="57"/>
        <v>:08FC3800FFFFFFFFFFFFFFFFCC</v>
      </c>
      <c r="AG202" s="76" t="str">
        <f t="shared" si="58"/>
        <v xml:space="preserve">    {255, 255, 255, 255, 255, 255, 255, 255},</v>
      </c>
      <c r="AI202" s="76" t="str">
        <f t="shared" si="59"/>
        <v xml:space="preserve">    {char(0xFF), char(0xFF), char(0xFF), char(0xFF), char(0xFF), char(0xFF), char(0xFF), char(0xFF)},\</v>
      </c>
    </row>
    <row r="203" spans="1:35">
      <c r="A203" s="58" t="s">
        <v>806</v>
      </c>
      <c r="B203" s="74" t="s">
        <v>806</v>
      </c>
      <c r="C203" s="74" t="s">
        <v>806</v>
      </c>
      <c r="D203" s="72" t="s">
        <v>971</v>
      </c>
      <c r="E203" s="12" t="s">
        <v>971</v>
      </c>
      <c r="F203" s="12" t="s">
        <v>971</v>
      </c>
      <c r="G203" s="12" t="s">
        <v>971</v>
      </c>
      <c r="H203" s="12" t="s">
        <v>971</v>
      </c>
      <c r="K203" s="97"/>
      <c r="M203" s="97"/>
      <c r="O203" s="97"/>
      <c r="P203" s="97"/>
      <c r="Q203" s="119">
        <v>201</v>
      </c>
      <c r="R203" s="58" t="str">
        <f t="shared" si="53"/>
        <v>08</v>
      </c>
      <c r="S203" s="74" t="str">
        <f t="shared" si="54"/>
        <v>FC</v>
      </c>
      <c r="T203" s="74" t="str">
        <f t="shared" si="55"/>
        <v>48</v>
      </c>
      <c r="U203" s="58" t="str">
        <f t="shared" si="45"/>
        <v>FF</v>
      </c>
      <c r="V203" s="74" t="str">
        <f t="shared" si="46"/>
        <v>FF</v>
      </c>
      <c r="W203" s="74" t="str">
        <f t="shared" si="47"/>
        <v>FF</v>
      </c>
      <c r="X203" s="74" t="str">
        <f t="shared" si="48"/>
        <v>FF</v>
      </c>
      <c r="Y203" s="74" t="str">
        <f t="shared" si="49"/>
        <v>FF</v>
      </c>
      <c r="Z203" s="74" t="str">
        <f t="shared" si="50"/>
        <v>FF</v>
      </c>
      <c r="AA203" s="74" t="str">
        <f t="shared" si="51"/>
        <v>FF</v>
      </c>
      <c r="AB203" s="74" t="str">
        <f t="shared" si="52"/>
        <v>FF</v>
      </c>
      <c r="AC203" s="75" t="str">
        <f t="shared" si="56"/>
        <v>BC</v>
      </c>
      <c r="AE203" s="100" t="str">
        <f t="shared" si="57"/>
        <v>:08FC4000FFFFFFFFFFFFFFFFC4</v>
      </c>
      <c r="AG203" s="76" t="str">
        <f t="shared" si="58"/>
        <v xml:space="preserve">    {255, 255, 255, 255, 255, 255, 255, 255},</v>
      </c>
      <c r="AI203" s="76" t="str">
        <f t="shared" si="59"/>
        <v xml:space="preserve">    {char(0xFF), char(0xFF), char(0xFF), char(0xFF), char(0xFF), char(0xFF), char(0xFF), char(0xFF)},\</v>
      </c>
    </row>
    <row r="204" spans="1:35">
      <c r="A204" s="58" t="s">
        <v>806</v>
      </c>
      <c r="B204" s="74" t="s">
        <v>806</v>
      </c>
      <c r="C204" s="74" t="s">
        <v>806</v>
      </c>
      <c r="D204" s="72" t="s">
        <v>971</v>
      </c>
      <c r="E204" s="12" t="s">
        <v>971</v>
      </c>
      <c r="F204" s="12" t="s">
        <v>971</v>
      </c>
      <c r="G204" s="12" t="s">
        <v>971</v>
      </c>
      <c r="H204" s="12" t="s">
        <v>971</v>
      </c>
      <c r="K204" s="97"/>
      <c r="M204" s="97"/>
      <c r="O204" s="97"/>
      <c r="P204" s="97"/>
      <c r="Q204" s="119">
        <v>202</v>
      </c>
      <c r="R204" s="58" t="str">
        <f t="shared" si="53"/>
        <v>08</v>
      </c>
      <c r="S204" s="74" t="str">
        <f t="shared" si="54"/>
        <v>FC</v>
      </c>
      <c r="T204" s="74" t="str">
        <f t="shared" si="55"/>
        <v>50</v>
      </c>
      <c r="U204" s="58" t="str">
        <f t="shared" si="45"/>
        <v>FF</v>
      </c>
      <c r="V204" s="74" t="str">
        <f t="shared" si="46"/>
        <v>FF</v>
      </c>
      <c r="W204" s="74" t="str">
        <f t="shared" si="47"/>
        <v>FF</v>
      </c>
      <c r="X204" s="74" t="str">
        <f t="shared" si="48"/>
        <v>FF</v>
      </c>
      <c r="Y204" s="74" t="str">
        <f t="shared" si="49"/>
        <v>FF</v>
      </c>
      <c r="Z204" s="74" t="str">
        <f t="shared" si="50"/>
        <v>FF</v>
      </c>
      <c r="AA204" s="74" t="str">
        <f t="shared" si="51"/>
        <v>FF</v>
      </c>
      <c r="AB204" s="74" t="str">
        <f t="shared" si="52"/>
        <v>FF</v>
      </c>
      <c r="AC204" s="75" t="str">
        <f t="shared" si="56"/>
        <v>B4</v>
      </c>
      <c r="AE204" s="100" t="str">
        <f t="shared" si="57"/>
        <v>:08FC4800FFFFFFFFFFFFFFFFBC</v>
      </c>
      <c r="AG204" s="76" t="str">
        <f t="shared" si="58"/>
        <v xml:space="preserve">    {255, 255, 255, 255, 255, 255, 255, 255},</v>
      </c>
      <c r="AI204" s="76" t="str">
        <f t="shared" si="59"/>
        <v xml:space="preserve">    {char(0xFF), char(0xFF), char(0xFF), char(0xFF), char(0xFF), char(0xFF), char(0xFF), char(0xFF)},\</v>
      </c>
    </row>
    <row r="205" spans="1:35">
      <c r="A205" s="58" t="s">
        <v>806</v>
      </c>
      <c r="B205" s="74" t="s">
        <v>806</v>
      </c>
      <c r="C205" s="74" t="s">
        <v>806</v>
      </c>
      <c r="D205" s="72" t="s">
        <v>971</v>
      </c>
      <c r="E205" s="12" t="s">
        <v>971</v>
      </c>
      <c r="F205" s="12" t="s">
        <v>971</v>
      </c>
      <c r="G205" s="12" t="s">
        <v>971</v>
      </c>
      <c r="H205" s="12" t="s">
        <v>971</v>
      </c>
      <c r="K205" s="97"/>
      <c r="M205" s="97"/>
      <c r="O205" s="97"/>
      <c r="P205" s="97"/>
      <c r="Q205" s="119">
        <v>203</v>
      </c>
      <c r="R205" s="58" t="str">
        <f t="shared" si="53"/>
        <v>08</v>
      </c>
      <c r="S205" s="74" t="str">
        <f t="shared" si="54"/>
        <v>FC</v>
      </c>
      <c r="T205" s="74" t="str">
        <f t="shared" si="55"/>
        <v>58</v>
      </c>
      <c r="U205" s="58" t="str">
        <f t="shared" si="45"/>
        <v>FF</v>
      </c>
      <c r="V205" s="74" t="str">
        <f t="shared" si="46"/>
        <v>FF</v>
      </c>
      <c r="W205" s="74" t="str">
        <f t="shared" si="47"/>
        <v>FF</v>
      </c>
      <c r="X205" s="74" t="str">
        <f t="shared" si="48"/>
        <v>FF</v>
      </c>
      <c r="Y205" s="74" t="str">
        <f t="shared" si="49"/>
        <v>FF</v>
      </c>
      <c r="Z205" s="74" t="str">
        <f t="shared" si="50"/>
        <v>FF</v>
      </c>
      <c r="AA205" s="74" t="str">
        <f t="shared" si="51"/>
        <v>FF</v>
      </c>
      <c r="AB205" s="74" t="str">
        <f t="shared" si="52"/>
        <v>FF</v>
      </c>
      <c r="AC205" s="75" t="str">
        <f t="shared" si="56"/>
        <v>AC</v>
      </c>
      <c r="AE205" s="100" t="str">
        <f t="shared" si="57"/>
        <v>:08FC5000FFFFFFFFFFFFFFFFB4</v>
      </c>
      <c r="AG205" s="76" t="str">
        <f t="shared" si="58"/>
        <v xml:space="preserve">    {255, 255, 255, 255, 255, 255, 255, 255},</v>
      </c>
      <c r="AI205" s="76" t="str">
        <f t="shared" si="59"/>
        <v xml:space="preserve">    {char(0xFF), char(0xFF), char(0xFF), char(0xFF), char(0xFF), char(0xFF), char(0xFF), char(0xFF)},\</v>
      </c>
    </row>
    <row r="206" spans="1:35">
      <c r="A206" s="58" t="s">
        <v>806</v>
      </c>
      <c r="B206" s="74" t="s">
        <v>806</v>
      </c>
      <c r="C206" s="74" t="s">
        <v>806</v>
      </c>
      <c r="D206" s="72" t="s">
        <v>971</v>
      </c>
      <c r="E206" s="12" t="s">
        <v>971</v>
      </c>
      <c r="F206" s="12" t="s">
        <v>971</v>
      </c>
      <c r="G206" s="12" t="s">
        <v>971</v>
      </c>
      <c r="H206" s="12" t="s">
        <v>971</v>
      </c>
      <c r="K206" s="97"/>
      <c r="M206" s="97"/>
      <c r="O206" s="97"/>
      <c r="P206" s="97"/>
      <c r="Q206" s="119">
        <v>204</v>
      </c>
      <c r="R206" s="58" t="str">
        <f t="shared" si="53"/>
        <v>08</v>
      </c>
      <c r="S206" s="74" t="str">
        <f t="shared" si="54"/>
        <v>FC</v>
      </c>
      <c r="T206" s="74" t="str">
        <f t="shared" si="55"/>
        <v>60</v>
      </c>
      <c r="U206" s="58" t="str">
        <f t="shared" si="45"/>
        <v>FF</v>
      </c>
      <c r="V206" s="74" t="str">
        <f t="shared" si="46"/>
        <v>FF</v>
      </c>
      <c r="W206" s="74" t="str">
        <f t="shared" si="47"/>
        <v>FF</v>
      </c>
      <c r="X206" s="74" t="str">
        <f t="shared" si="48"/>
        <v>FF</v>
      </c>
      <c r="Y206" s="74" t="str">
        <f t="shared" si="49"/>
        <v>FF</v>
      </c>
      <c r="Z206" s="74" t="str">
        <f t="shared" si="50"/>
        <v>FF</v>
      </c>
      <c r="AA206" s="74" t="str">
        <f t="shared" si="51"/>
        <v>FF</v>
      </c>
      <c r="AB206" s="74" t="str">
        <f t="shared" si="52"/>
        <v>FF</v>
      </c>
      <c r="AC206" s="75" t="str">
        <f t="shared" si="56"/>
        <v>A4</v>
      </c>
      <c r="AE206" s="100" t="str">
        <f t="shared" si="57"/>
        <v>:08FC5800FFFFFFFFFFFFFFFFAC</v>
      </c>
      <c r="AG206" s="76" t="str">
        <f t="shared" si="58"/>
        <v xml:space="preserve">    {255, 255, 255, 255, 255, 255, 255, 255},</v>
      </c>
      <c r="AI206" s="76" t="str">
        <f t="shared" si="59"/>
        <v xml:space="preserve">    {char(0xFF), char(0xFF), char(0xFF), char(0xFF), char(0xFF), char(0xFF), char(0xFF), char(0xFF)},\</v>
      </c>
    </row>
    <row r="207" spans="1:35">
      <c r="A207" s="58" t="s">
        <v>806</v>
      </c>
      <c r="B207" s="74" t="s">
        <v>806</v>
      </c>
      <c r="C207" s="74" t="s">
        <v>806</v>
      </c>
      <c r="D207" s="72" t="s">
        <v>971</v>
      </c>
      <c r="E207" s="12" t="s">
        <v>971</v>
      </c>
      <c r="F207" s="12" t="s">
        <v>971</v>
      </c>
      <c r="G207" s="12" t="s">
        <v>971</v>
      </c>
      <c r="H207" s="12" t="s">
        <v>971</v>
      </c>
      <c r="K207" s="97"/>
      <c r="M207" s="97"/>
      <c r="O207" s="97"/>
      <c r="P207" s="97"/>
      <c r="Q207" s="119">
        <v>205</v>
      </c>
      <c r="R207" s="58" t="str">
        <f t="shared" si="53"/>
        <v>08</v>
      </c>
      <c r="S207" s="74" t="str">
        <f t="shared" si="54"/>
        <v>FC</v>
      </c>
      <c r="T207" s="74" t="str">
        <f t="shared" si="55"/>
        <v>68</v>
      </c>
      <c r="U207" s="58" t="str">
        <f t="shared" si="45"/>
        <v>FF</v>
      </c>
      <c r="V207" s="74" t="str">
        <f t="shared" si="46"/>
        <v>FF</v>
      </c>
      <c r="W207" s="74" t="str">
        <f t="shared" si="47"/>
        <v>FF</v>
      </c>
      <c r="X207" s="74" t="str">
        <f t="shared" si="48"/>
        <v>FF</v>
      </c>
      <c r="Y207" s="74" t="str">
        <f t="shared" si="49"/>
        <v>FF</v>
      </c>
      <c r="Z207" s="74" t="str">
        <f t="shared" si="50"/>
        <v>FF</v>
      </c>
      <c r="AA207" s="74" t="str">
        <f t="shared" si="51"/>
        <v>FF</v>
      </c>
      <c r="AB207" s="74" t="str">
        <f t="shared" si="52"/>
        <v>FF</v>
      </c>
      <c r="AC207" s="75" t="str">
        <f t="shared" si="56"/>
        <v>9C</v>
      </c>
      <c r="AE207" s="100" t="str">
        <f t="shared" si="57"/>
        <v>:08FC6000FFFFFFFFFFFFFFFFA4</v>
      </c>
      <c r="AG207" s="76" t="str">
        <f t="shared" si="58"/>
        <v xml:space="preserve">    {255, 255, 255, 255, 255, 255, 255, 255},</v>
      </c>
      <c r="AI207" s="76" t="str">
        <f t="shared" si="59"/>
        <v xml:space="preserve">    {char(0xFF), char(0xFF), char(0xFF), char(0xFF), char(0xFF), char(0xFF), char(0xFF), char(0xFF)},\</v>
      </c>
    </row>
    <row r="208" spans="1:35">
      <c r="A208" s="58" t="s">
        <v>806</v>
      </c>
      <c r="B208" s="74" t="s">
        <v>806</v>
      </c>
      <c r="C208" s="74" t="s">
        <v>806</v>
      </c>
      <c r="D208" s="72" t="s">
        <v>971</v>
      </c>
      <c r="E208" s="12" t="s">
        <v>971</v>
      </c>
      <c r="F208" s="12" t="s">
        <v>971</v>
      </c>
      <c r="G208" s="12" t="s">
        <v>971</v>
      </c>
      <c r="H208" s="12" t="s">
        <v>971</v>
      </c>
      <c r="K208" s="97"/>
      <c r="M208" s="97"/>
      <c r="O208" s="97"/>
      <c r="P208" s="97"/>
      <c r="Q208" s="119">
        <v>206</v>
      </c>
      <c r="R208" s="58" t="str">
        <f t="shared" si="53"/>
        <v>08</v>
      </c>
      <c r="S208" s="74" t="str">
        <f t="shared" si="54"/>
        <v>FC</v>
      </c>
      <c r="T208" s="74" t="str">
        <f t="shared" si="55"/>
        <v>70</v>
      </c>
      <c r="U208" s="58" t="str">
        <f t="shared" si="45"/>
        <v>FF</v>
      </c>
      <c r="V208" s="74" t="str">
        <f t="shared" si="46"/>
        <v>FF</v>
      </c>
      <c r="W208" s="74" t="str">
        <f t="shared" si="47"/>
        <v>FF</v>
      </c>
      <c r="X208" s="74" t="str">
        <f t="shared" si="48"/>
        <v>FF</v>
      </c>
      <c r="Y208" s="74" t="str">
        <f t="shared" si="49"/>
        <v>FF</v>
      </c>
      <c r="Z208" s="74" t="str">
        <f t="shared" si="50"/>
        <v>FF</v>
      </c>
      <c r="AA208" s="74" t="str">
        <f t="shared" si="51"/>
        <v>FF</v>
      </c>
      <c r="AB208" s="74" t="str">
        <f t="shared" si="52"/>
        <v>FF</v>
      </c>
      <c r="AC208" s="75" t="str">
        <f t="shared" si="56"/>
        <v>94</v>
      </c>
      <c r="AE208" s="100" t="str">
        <f t="shared" si="57"/>
        <v>:08FC6800FFFFFFFFFFFFFFFF9C</v>
      </c>
      <c r="AG208" s="76" t="str">
        <f t="shared" si="58"/>
        <v xml:space="preserve">    {255, 255, 255, 255, 255, 255, 255, 255},</v>
      </c>
      <c r="AI208" s="76" t="str">
        <f t="shared" si="59"/>
        <v xml:space="preserve">    {char(0xFF), char(0xFF), char(0xFF), char(0xFF), char(0xFF), char(0xFF), char(0xFF), char(0xFF)},\</v>
      </c>
    </row>
    <row r="209" spans="1:35">
      <c r="A209" s="58" t="s">
        <v>806</v>
      </c>
      <c r="B209" s="74" t="s">
        <v>806</v>
      </c>
      <c r="C209" s="74" t="s">
        <v>806</v>
      </c>
      <c r="D209" s="72" t="s">
        <v>971</v>
      </c>
      <c r="E209" s="12" t="s">
        <v>971</v>
      </c>
      <c r="F209" s="12" t="s">
        <v>971</v>
      </c>
      <c r="G209" s="12" t="s">
        <v>971</v>
      </c>
      <c r="H209" s="12" t="s">
        <v>971</v>
      </c>
      <c r="K209" s="97"/>
      <c r="M209" s="97"/>
      <c r="O209" s="97"/>
      <c r="P209" s="97"/>
      <c r="Q209" s="119">
        <v>207</v>
      </c>
      <c r="R209" s="58" t="str">
        <f t="shared" si="53"/>
        <v>08</v>
      </c>
      <c r="S209" s="74" t="str">
        <f t="shared" si="54"/>
        <v>FC</v>
      </c>
      <c r="T209" s="74" t="str">
        <f t="shared" si="55"/>
        <v>78</v>
      </c>
      <c r="U209" s="58" t="str">
        <f t="shared" si="45"/>
        <v>FF</v>
      </c>
      <c r="V209" s="74" t="str">
        <f t="shared" si="46"/>
        <v>FF</v>
      </c>
      <c r="W209" s="74" t="str">
        <f t="shared" si="47"/>
        <v>FF</v>
      </c>
      <c r="X209" s="74" t="str">
        <f t="shared" si="48"/>
        <v>FF</v>
      </c>
      <c r="Y209" s="74" t="str">
        <f t="shared" si="49"/>
        <v>FF</v>
      </c>
      <c r="Z209" s="74" t="str">
        <f t="shared" si="50"/>
        <v>FF</v>
      </c>
      <c r="AA209" s="74" t="str">
        <f t="shared" si="51"/>
        <v>FF</v>
      </c>
      <c r="AB209" s="74" t="str">
        <f t="shared" si="52"/>
        <v>FF</v>
      </c>
      <c r="AC209" s="75" t="str">
        <f t="shared" si="56"/>
        <v>8C</v>
      </c>
      <c r="AE209" s="100" t="str">
        <f t="shared" si="57"/>
        <v>:08FC7000FFFFFFFFFFFFFFFF94</v>
      </c>
      <c r="AG209" s="76" t="str">
        <f t="shared" si="58"/>
        <v xml:space="preserve">    {255, 255, 255, 255, 255, 255, 255, 255},</v>
      </c>
      <c r="AI209" s="76" t="str">
        <f t="shared" si="59"/>
        <v xml:space="preserve">    {char(0xFF), char(0xFF), char(0xFF), char(0xFF), char(0xFF), char(0xFF), char(0xFF), char(0xFF)},\</v>
      </c>
    </row>
    <row r="210" spans="1:35">
      <c r="A210" s="58" t="s">
        <v>806</v>
      </c>
      <c r="B210" s="74" t="s">
        <v>806</v>
      </c>
      <c r="C210" s="74" t="s">
        <v>806</v>
      </c>
      <c r="D210" s="72" t="s">
        <v>971</v>
      </c>
      <c r="E210" s="12" t="s">
        <v>971</v>
      </c>
      <c r="F210" s="12" t="s">
        <v>971</v>
      </c>
      <c r="G210" s="12" t="s">
        <v>971</v>
      </c>
      <c r="H210" s="12" t="s">
        <v>971</v>
      </c>
      <c r="K210" s="97"/>
      <c r="M210" s="97"/>
      <c r="O210" s="97"/>
      <c r="P210" s="97"/>
      <c r="Q210" s="119">
        <v>208</v>
      </c>
      <c r="R210" s="58" t="str">
        <f t="shared" si="53"/>
        <v>08</v>
      </c>
      <c r="S210" s="74" t="str">
        <f t="shared" si="54"/>
        <v>FC</v>
      </c>
      <c r="T210" s="74" t="str">
        <f t="shared" si="55"/>
        <v>80</v>
      </c>
      <c r="U210" s="58" t="str">
        <f t="shared" si="45"/>
        <v>FF</v>
      </c>
      <c r="V210" s="74" t="str">
        <f t="shared" si="46"/>
        <v>FF</v>
      </c>
      <c r="W210" s="74" t="str">
        <f t="shared" si="47"/>
        <v>FF</v>
      </c>
      <c r="X210" s="74" t="str">
        <f t="shared" si="48"/>
        <v>FF</v>
      </c>
      <c r="Y210" s="74" t="str">
        <f t="shared" si="49"/>
        <v>FF</v>
      </c>
      <c r="Z210" s="74" t="str">
        <f t="shared" si="50"/>
        <v>FF</v>
      </c>
      <c r="AA210" s="74" t="str">
        <f t="shared" si="51"/>
        <v>FF</v>
      </c>
      <c r="AB210" s="74" t="str">
        <f t="shared" si="52"/>
        <v>FF</v>
      </c>
      <c r="AC210" s="75" t="str">
        <f t="shared" si="56"/>
        <v>84</v>
      </c>
      <c r="AE210" s="100" t="str">
        <f t="shared" si="57"/>
        <v>:08FC7800FFFFFFFFFFFFFFFF8C</v>
      </c>
      <c r="AG210" s="76" t="str">
        <f t="shared" si="58"/>
        <v xml:space="preserve">    {255, 255, 255, 255, 255, 255, 255, 255},</v>
      </c>
      <c r="AI210" s="76" t="str">
        <f t="shared" si="59"/>
        <v xml:space="preserve">    {char(0xFF), char(0xFF), char(0xFF), char(0xFF), char(0xFF), char(0xFF), char(0xFF), char(0xFF)},\</v>
      </c>
    </row>
    <row r="211" spans="1:35">
      <c r="A211" s="58" t="s">
        <v>806</v>
      </c>
      <c r="B211" s="74" t="s">
        <v>806</v>
      </c>
      <c r="C211" s="74" t="s">
        <v>806</v>
      </c>
      <c r="D211" s="72" t="s">
        <v>971</v>
      </c>
      <c r="E211" s="12" t="s">
        <v>971</v>
      </c>
      <c r="F211" s="12" t="s">
        <v>971</v>
      </c>
      <c r="G211" s="12" t="s">
        <v>971</v>
      </c>
      <c r="H211" s="12" t="s">
        <v>971</v>
      </c>
      <c r="K211" s="97"/>
      <c r="M211" s="97"/>
      <c r="O211" s="97"/>
      <c r="P211" s="97"/>
      <c r="Q211" s="119">
        <v>209</v>
      </c>
      <c r="R211" s="58" t="str">
        <f t="shared" si="53"/>
        <v>08</v>
      </c>
      <c r="S211" s="74" t="str">
        <f t="shared" si="54"/>
        <v>FC</v>
      </c>
      <c r="T211" s="74" t="str">
        <f t="shared" si="55"/>
        <v>88</v>
      </c>
      <c r="U211" s="58" t="str">
        <f t="shared" si="45"/>
        <v>FF</v>
      </c>
      <c r="V211" s="74" t="str">
        <f t="shared" si="46"/>
        <v>FF</v>
      </c>
      <c r="W211" s="74" t="str">
        <f t="shared" si="47"/>
        <v>FF</v>
      </c>
      <c r="X211" s="74" t="str">
        <f t="shared" si="48"/>
        <v>FF</v>
      </c>
      <c r="Y211" s="74" t="str">
        <f t="shared" si="49"/>
        <v>FF</v>
      </c>
      <c r="Z211" s="74" t="str">
        <f t="shared" si="50"/>
        <v>FF</v>
      </c>
      <c r="AA211" s="74" t="str">
        <f t="shared" si="51"/>
        <v>FF</v>
      </c>
      <c r="AB211" s="74" t="str">
        <f t="shared" si="52"/>
        <v>FF</v>
      </c>
      <c r="AC211" s="75" t="str">
        <f t="shared" si="56"/>
        <v>7C</v>
      </c>
      <c r="AE211" s="100" t="str">
        <f t="shared" si="57"/>
        <v>:08FC8000FFFFFFFFFFFFFFFF84</v>
      </c>
      <c r="AG211" s="76" t="str">
        <f t="shared" si="58"/>
        <v xml:space="preserve">    {255, 255, 255, 255, 255, 255, 255, 255},</v>
      </c>
      <c r="AI211" s="76" t="str">
        <f t="shared" si="59"/>
        <v xml:space="preserve">    {char(0xFF), char(0xFF), char(0xFF), char(0xFF), char(0xFF), char(0xFF), char(0xFF), char(0xFF)},\</v>
      </c>
    </row>
    <row r="212" spans="1:35">
      <c r="A212" s="58" t="s">
        <v>806</v>
      </c>
      <c r="B212" s="74" t="s">
        <v>806</v>
      </c>
      <c r="C212" s="74" t="s">
        <v>806</v>
      </c>
      <c r="D212" s="72" t="s">
        <v>971</v>
      </c>
      <c r="E212" s="12" t="s">
        <v>971</v>
      </c>
      <c r="F212" s="12" t="s">
        <v>971</v>
      </c>
      <c r="G212" s="12" t="s">
        <v>971</v>
      </c>
      <c r="H212" s="12" t="s">
        <v>971</v>
      </c>
      <c r="K212" s="97"/>
      <c r="M212" s="97"/>
      <c r="O212" s="97"/>
      <c r="P212" s="97"/>
      <c r="Q212" s="119">
        <v>210</v>
      </c>
      <c r="R212" s="58" t="str">
        <f t="shared" si="53"/>
        <v>08</v>
      </c>
      <c r="S212" s="74" t="str">
        <f t="shared" si="54"/>
        <v>FC</v>
      </c>
      <c r="T212" s="74" t="str">
        <f t="shared" si="55"/>
        <v>90</v>
      </c>
      <c r="U212" s="58" t="str">
        <f t="shared" si="45"/>
        <v>FF</v>
      </c>
      <c r="V212" s="74" t="str">
        <f t="shared" si="46"/>
        <v>FF</v>
      </c>
      <c r="W212" s="74" t="str">
        <f t="shared" si="47"/>
        <v>FF</v>
      </c>
      <c r="X212" s="74" t="str">
        <f t="shared" si="48"/>
        <v>FF</v>
      </c>
      <c r="Y212" s="74" t="str">
        <f t="shared" si="49"/>
        <v>FF</v>
      </c>
      <c r="Z212" s="74" t="str">
        <f t="shared" si="50"/>
        <v>FF</v>
      </c>
      <c r="AA212" s="74" t="str">
        <f t="shared" si="51"/>
        <v>FF</v>
      </c>
      <c r="AB212" s="74" t="str">
        <f t="shared" si="52"/>
        <v>FF</v>
      </c>
      <c r="AC212" s="75" t="str">
        <f t="shared" si="56"/>
        <v>74</v>
      </c>
      <c r="AE212" s="100" t="str">
        <f t="shared" si="57"/>
        <v>:08FC8800FFFFFFFFFFFFFFFF7C</v>
      </c>
      <c r="AG212" s="76" t="str">
        <f t="shared" si="58"/>
        <v xml:space="preserve">    {255, 255, 255, 255, 255, 255, 255, 255},</v>
      </c>
      <c r="AI212" s="76" t="str">
        <f t="shared" si="59"/>
        <v xml:space="preserve">    {char(0xFF), char(0xFF), char(0xFF), char(0xFF), char(0xFF), char(0xFF), char(0xFF), char(0xFF)},\</v>
      </c>
    </row>
    <row r="213" spans="1:35">
      <c r="A213" s="58" t="s">
        <v>806</v>
      </c>
      <c r="B213" s="74" t="s">
        <v>806</v>
      </c>
      <c r="C213" s="74" t="s">
        <v>806</v>
      </c>
      <c r="D213" s="72" t="s">
        <v>971</v>
      </c>
      <c r="E213" s="12" t="s">
        <v>971</v>
      </c>
      <c r="F213" s="12" t="s">
        <v>971</v>
      </c>
      <c r="G213" s="12" t="s">
        <v>971</v>
      </c>
      <c r="H213" s="12" t="s">
        <v>971</v>
      </c>
      <c r="K213" s="97"/>
      <c r="M213" s="97"/>
      <c r="O213" s="97"/>
      <c r="P213" s="97"/>
      <c r="Q213" s="119">
        <v>211</v>
      </c>
      <c r="R213" s="58" t="str">
        <f t="shared" si="53"/>
        <v>08</v>
      </c>
      <c r="S213" s="74" t="str">
        <f t="shared" si="54"/>
        <v>FC</v>
      </c>
      <c r="T213" s="74" t="str">
        <f t="shared" si="55"/>
        <v>98</v>
      </c>
      <c r="U213" s="58" t="str">
        <f t="shared" si="45"/>
        <v>FF</v>
      </c>
      <c r="V213" s="74" t="str">
        <f t="shared" si="46"/>
        <v>FF</v>
      </c>
      <c r="W213" s="74" t="str">
        <f t="shared" si="47"/>
        <v>FF</v>
      </c>
      <c r="X213" s="74" t="str">
        <f t="shared" si="48"/>
        <v>FF</v>
      </c>
      <c r="Y213" s="74" t="str">
        <f t="shared" si="49"/>
        <v>FF</v>
      </c>
      <c r="Z213" s="74" t="str">
        <f t="shared" si="50"/>
        <v>FF</v>
      </c>
      <c r="AA213" s="74" t="str">
        <f t="shared" si="51"/>
        <v>FF</v>
      </c>
      <c r="AB213" s="74" t="str">
        <f t="shared" si="52"/>
        <v>FF</v>
      </c>
      <c r="AC213" s="75" t="str">
        <f t="shared" si="56"/>
        <v>6C</v>
      </c>
      <c r="AE213" s="100" t="str">
        <f t="shared" si="57"/>
        <v>:08FC9000FFFFFFFFFFFFFFFF74</v>
      </c>
      <c r="AG213" s="76" t="str">
        <f t="shared" si="58"/>
        <v xml:space="preserve">    {255, 255, 255, 255, 255, 255, 255, 255},</v>
      </c>
      <c r="AI213" s="76" t="str">
        <f t="shared" si="59"/>
        <v xml:space="preserve">    {char(0xFF), char(0xFF), char(0xFF), char(0xFF), char(0xFF), char(0xFF), char(0xFF), char(0xFF)},\</v>
      </c>
    </row>
    <row r="214" spans="1:35">
      <c r="A214" s="58" t="s">
        <v>806</v>
      </c>
      <c r="B214" s="74" t="s">
        <v>806</v>
      </c>
      <c r="C214" s="74" t="s">
        <v>806</v>
      </c>
      <c r="D214" s="72" t="s">
        <v>971</v>
      </c>
      <c r="E214" s="12" t="s">
        <v>971</v>
      </c>
      <c r="F214" s="12" t="s">
        <v>971</v>
      </c>
      <c r="G214" s="12" t="s">
        <v>971</v>
      </c>
      <c r="H214" s="12" t="s">
        <v>971</v>
      </c>
      <c r="K214" s="97"/>
      <c r="M214" s="97"/>
      <c r="O214" s="97"/>
      <c r="P214" s="97"/>
      <c r="Q214" s="119">
        <v>212</v>
      </c>
      <c r="R214" s="58" t="str">
        <f t="shared" si="53"/>
        <v>08</v>
      </c>
      <c r="S214" s="74" t="str">
        <f t="shared" si="54"/>
        <v>FC</v>
      </c>
      <c r="T214" s="74" t="str">
        <f t="shared" si="55"/>
        <v>A0</v>
      </c>
      <c r="U214" s="58" t="str">
        <f t="shared" si="45"/>
        <v>FF</v>
      </c>
      <c r="V214" s="74" t="str">
        <f t="shared" si="46"/>
        <v>FF</v>
      </c>
      <c r="W214" s="74" t="str">
        <f t="shared" si="47"/>
        <v>FF</v>
      </c>
      <c r="X214" s="74" t="str">
        <f t="shared" si="48"/>
        <v>FF</v>
      </c>
      <c r="Y214" s="74" t="str">
        <f t="shared" si="49"/>
        <v>FF</v>
      </c>
      <c r="Z214" s="74" t="str">
        <f t="shared" si="50"/>
        <v>FF</v>
      </c>
      <c r="AA214" s="74" t="str">
        <f t="shared" si="51"/>
        <v>FF</v>
      </c>
      <c r="AB214" s="74" t="str">
        <f t="shared" si="52"/>
        <v>FF</v>
      </c>
      <c r="AC214" s="75" t="str">
        <f t="shared" si="56"/>
        <v>64</v>
      </c>
      <c r="AE214" s="100" t="str">
        <f t="shared" si="57"/>
        <v>:08FC9800FFFFFFFFFFFFFFFF6C</v>
      </c>
      <c r="AG214" s="76" t="str">
        <f t="shared" si="58"/>
        <v xml:space="preserve">    {255, 255, 255, 255, 255, 255, 255, 255},</v>
      </c>
      <c r="AI214" s="76" t="str">
        <f t="shared" si="59"/>
        <v xml:space="preserve">    {char(0xFF), char(0xFF), char(0xFF), char(0xFF), char(0xFF), char(0xFF), char(0xFF), char(0xFF)},\</v>
      </c>
    </row>
    <row r="215" spans="1:35">
      <c r="A215" s="58" t="s">
        <v>806</v>
      </c>
      <c r="B215" s="74" t="s">
        <v>806</v>
      </c>
      <c r="C215" s="74" t="s">
        <v>806</v>
      </c>
      <c r="D215" s="72" t="s">
        <v>971</v>
      </c>
      <c r="E215" s="12" t="s">
        <v>971</v>
      </c>
      <c r="F215" s="12" t="s">
        <v>971</v>
      </c>
      <c r="G215" s="12" t="s">
        <v>971</v>
      </c>
      <c r="H215" s="12" t="s">
        <v>971</v>
      </c>
      <c r="K215" s="97"/>
      <c r="M215" s="97"/>
      <c r="O215" s="97"/>
      <c r="P215" s="97"/>
      <c r="Q215" s="119">
        <v>213</v>
      </c>
      <c r="R215" s="58" t="str">
        <f t="shared" si="53"/>
        <v>08</v>
      </c>
      <c r="S215" s="74" t="str">
        <f t="shared" si="54"/>
        <v>FC</v>
      </c>
      <c r="T215" s="74" t="str">
        <f t="shared" si="55"/>
        <v>A8</v>
      </c>
      <c r="U215" s="58" t="str">
        <f t="shared" si="45"/>
        <v>FF</v>
      </c>
      <c r="V215" s="74" t="str">
        <f t="shared" si="46"/>
        <v>FF</v>
      </c>
      <c r="W215" s="74" t="str">
        <f t="shared" si="47"/>
        <v>FF</v>
      </c>
      <c r="X215" s="74" t="str">
        <f t="shared" si="48"/>
        <v>FF</v>
      </c>
      <c r="Y215" s="74" t="str">
        <f t="shared" si="49"/>
        <v>FF</v>
      </c>
      <c r="Z215" s="74" t="str">
        <f t="shared" si="50"/>
        <v>FF</v>
      </c>
      <c r="AA215" s="74" t="str">
        <f t="shared" si="51"/>
        <v>FF</v>
      </c>
      <c r="AB215" s="74" t="str">
        <f t="shared" si="52"/>
        <v>FF</v>
      </c>
      <c r="AC215" s="75" t="str">
        <f t="shared" si="56"/>
        <v>5C</v>
      </c>
      <c r="AE215" s="100" t="str">
        <f t="shared" si="57"/>
        <v>:08FCA000FFFFFFFFFFFFFFFF64</v>
      </c>
      <c r="AG215" s="76" t="str">
        <f t="shared" si="58"/>
        <v xml:space="preserve">    {255, 255, 255, 255, 255, 255, 255, 255},</v>
      </c>
      <c r="AI215" s="76" t="str">
        <f t="shared" si="59"/>
        <v xml:space="preserve">    {char(0xFF), char(0xFF), char(0xFF), char(0xFF), char(0xFF), char(0xFF), char(0xFF), char(0xFF)},\</v>
      </c>
    </row>
    <row r="216" spans="1:35">
      <c r="A216" s="58" t="s">
        <v>806</v>
      </c>
      <c r="B216" s="74" t="s">
        <v>806</v>
      </c>
      <c r="C216" s="74" t="s">
        <v>806</v>
      </c>
      <c r="D216" s="72" t="s">
        <v>971</v>
      </c>
      <c r="E216" s="12" t="s">
        <v>971</v>
      </c>
      <c r="F216" s="12" t="s">
        <v>971</v>
      </c>
      <c r="G216" s="12" t="s">
        <v>971</v>
      </c>
      <c r="H216" s="12" t="s">
        <v>971</v>
      </c>
      <c r="K216" s="97"/>
      <c r="M216" s="97"/>
      <c r="O216" s="97"/>
      <c r="P216" s="97"/>
      <c r="Q216" s="119">
        <v>214</v>
      </c>
      <c r="R216" s="58" t="str">
        <f t="shared" si="53"/>
        <v>08</v>
      </c>
      <c r="S216" s="74" t="str">
        <f t="shared" si="54"/>
        <v>FC</v>
      </c>
      <c r="T216" s="74" t="str">
        <f t="shared" si="55"/>
        <v>B0</v>
      </c>
      <c r="U216" s="58" t="str">
        <f t="shared" si="45"/>
        <v>FF</v>
      </c>
      <c r="V216" s="74" t="str">
        <f t="shared" si="46"/>
        <v>FF</v>
      </c>
      <c r="W216" s="74" t="str">
        <f t="shared" si="47"/>
        <v>FF</v>
      </c>
      <c r="X216" s="74" t="str">
        <f t="shared" si="48"/>
        <v>FF</v>
      </c>
      <c r="Y216" s="74" t="str">
        <f t="shared" si="49"/>
        <v>FF</v>
      </c>
      <c r="Z216" s="74" t="str">
        <f t="shared" si="50"/>
        <v>FF</v>
      </c>
      <c r="AA216" s="74" t="str">
        <f t="shared" si="51"/>
        <v>FF</v>
      </c>
      <c r="AB216" s="74" t="str">
        <f t="shared" si="52"/>
        <v>FF</v>
      </c>
      <c r="AC216" s="75" t="str">
        <f t="shared" si="56"/>
        <v>54</v>
      </c>
      <c r="AE216" s="100" t="str">
        <f t="shared" si="57"/>
        <v>:08FCA800FFFFFFFFFFFFFFFF5C</v>
      </c>
      <c r="AG216" s="76" t="str">
        <f t="shared" si="58"/>
        <v xml:space="preserve">    {255, 255, 255, 255, 255, 255, 255, 255},</v>
      </c>
      <c r="AI216" s="76" t="str">
        <f t="shared" si="59"/>
        <v xml:space="preserve">    {char(0xFF), char(0xFF), char(0xFF), char(0xFF), char(0xFF), char(0xFF), char(0xFF), char(0xFF)},\</v>
      </c>
    </row>
    <row r="217" spans="1:35">
      <c r="A217" s="58" t="s">
        <v>806</v>
      </c>
      <c r="B217" s="74" t="s">
        <v>806</v>
      </c>
      <c r="C217" s="74" t="s">
        <v>806</v>
      </c>
      <c r="D217" s="72" t="s">
        <v>971</v>
      </c>
      <c r="E217" s="12" t="s">
        <v>971</v>
      </c>
      <c r="F217" s="12" t="s">
        <v>971</v>
      </c>
      <c r="G217" s="12" t="s">
        <v>971</v>
      </c>
      <c r="H217" s="12" t="s">
        <v>971</v>
      </c>
      <c r="K217" s="97"/>
      <c r="M217" s="97"/>
      <c r="O217" s="97"/>
      <c r="P217" s="97"/>
      <c r="Q217" s="119">
        <v>215</v>
      </c>
      <c r="R217" s="58" t="str">
        <f t="shared" si="53"/>
        <v>08</v>
      </c>
      <c r="S217" s="74" t="str">
        <f t="shared" si="54"/>
        <v>FC</v>
      </c>
      <c r="T217" s="74" t="str">
        <f t="shared" si="55"/>
        <v>B8</v>
      </c>
      <c r="U217" s="58" t="str">
        <f t="shared" si="45"/>
        <v>FF</v>
      </c>
      <c r="V217" s="74" t="str">
        <f t="shared" si="46"/>
        <v>FF</v>
      </c>
      <c r="W217" s="74" t="str">
        <f t="shared" si="47"/>
        <v>FF</v>
      </c>
      <c r="X217" s="74" t="str">
        <f t="shared" si="48"/>
        <v>FF</v>
      </c>
      <c r="Y217" s="74" t="str">
        <f t="shared" si="49"/>
        <v>FF</v>
      </c>
      <c r="Z217" s="74" t="str">
        <f t="shared" si="50"/>
        <v>FF</v>
      </c>
      <c r="AA217" s="74" t="str">
        <f t="shared" si="51"/>
        <v>FF</v>
      </c>
      <c r="AB217" s="74" t="str">
        <f t="shared" si="52"/>
        <v>FF</v>
      </c>
      <c r="AC217" s="75" t="str">
        <f t="shared" si="56"/>
        <v>4C</v>
      </c>
      <c r="AE217" s="100" t="str">
        <f t="shared" si="57"/>
        <v>:08FCB000FFFFFFFFFFFFFFFF54</v>
      </c>
      <c r="AG217" s="76" t="str">
        <f t="shared" si="58"/>
        <v xml:space="preserve">    {255, 255, 255, 255, 255, 255, 255, 255},</v>
      </c>
      <c r="AI217" s="76" t="str">
        <f t="shared" si="59"/>
        <v xml:space="preserve">    {char(0xFF), char(0xFF), char(0xFF), char(0xFF), char(0xFF), char(0xFF), char(0xFF), char(0xFF)},\</v>
      </c>
    </row>
    <row r="218" spans="1:35">
      <c r="A218" s="58" t="s">
        <v>806</v>
      </c>
      <c r="B218" s="74" t="s">
        <v>806</v>
      </c>
      <c r="C218" s="74" t="s">
        <v>806</v>
      </c>
      <c r="D218" s="72" t="s">
        <v>971</v>
      </c>
      <c r="E218" s="12" t="s">
        <v>971</v>
      </c>
      <c r="F218" s="12" t="s">
        <v>971</v>
      </c>
      <c r="G218" s="12" t="s">
        <v>971</v>
      </c>
      <c r="H218" s="12" t="s">
        <v>971</v>
      </c>
      <c r="K218" s="97"/>
      <c r="M218" s="97"/>
      <c r="O218" s="97"/>
      <c r="P218" s="97"/>
      <c r="Q218" s="119">
        <v>216</v>
      </c>
      <c r="R218" s="58" t="str">
        <f t="shared" si="53"/>
        <v>08</v>
      </c>
      <c r="S218" s="74" t="str">
        <f t="shared" si="54"/>
        <v>FC</v>
      </c>
      <c r="T218" s="74" t="str">
        <f t="shared" si="55"/>
        <v>C0</v>
      </c>
      <c r="U218" s="58" t="str">
        <f t="shared" si="45"/>
        <v>FF</v>
      </c>
      <c r="V218" s="74" t="str">
        <f t="shared" si="46"/>
        <v>FF</v>
      </c>
      <c r="W218" s="74" t="str">
        <f t="shared" si="47"/>
        <v>FF</v>
      </c>
      <c r="X218" s="74" t="str">
        <f t="shared" si="48"/>
        <v>FF</v>
      </c>
      <c r="Y218" s="74" t="str">
        <f t="shared" si="49"/>
        <v>FF</v>
      </c>
      <c r="Z218" s="74" t="str">
        <f t="shared" si="50"/>
        <v>FF</v>
      </c>
      <c r="AA218" s="74" t="str">
        <f t="shared" si="51"/>
        <v>FF</v>
      </c>
      <c r="AB218" s="74" t="str">
        <f t="shared" si="52"/>
        <v>FF</v>
      </c>
      <c r="AC218" s="75" t="str">
        <f t="shared" si="56"/>
        <v>44</v>
      </c>
      <c r="AE218" s="100" t="str">
        <f t="shared" si="57"/>
        <v>:08FCB800FFFFFFFFFFFFFFFF4C</v>
      </c>
      <c r="AG218" s="76" t="str">
        <f t="shared" si="58"/>
        <v xml:space="preserve">    {255, 255, 255, 255, 255, 255, 255, 255},</v>
      </c>
      <c r="AI218" s="76" t="str">
        <f t="shared" si="59"/>
        <v xml:space="preserve">    {char(0xFF), char(0xFF), char(0xFF), char(0xFF), char(0xFF), char(0xFF), char(0xFF), char(0xFF)},\</v>
      </c>
    </row>
    <row r="219" spans="1:35">
      <c r="A219" s="58" t="s">
        <v>806</v>
      </c>
      <c r="B219" s="74" t="s">
        <v>806</v>
      </c>
      <c r="C219" s="74" t="s">
        <v>806</v>
      </c>
      <c r="D219" s="72" t="s">
        <v>971</v>
      </c>
      <c r="E219" s="12" t="s">
        <v>971</v>
      </c>
      <c r="F219" s="12" t="s">
        <v>971</v>
      </c>
      <c r="G219" s="12" t="s">
        <v>971</v>
      </c>
      <c r="H219" s="12" t="s">
        <v>971</v>
      </c>
      <c r="K219" s="97"/>
      <c r="M219" s="97"/>
      <c r="O219" s="97"/>
      <c r="P219" s="97"/>
      <c r="Q219" s="119">
        <v>217</v>
      </c>
      <c r="R219" s="58" t="str">
        <f t="shared" si="53"/>
        <v>08</v>
      </c>
      <c r="S219" s="74" t="str">
        <f t="shared" si="54"/>
        <v>FC</v>
      </c>
      <c r="T219" s="74" t="str">
        <f t="shared" si="55"/>
        <v>C8</v>
      </c>
      <c r="U219" s="58" t="str">
        <f t="shared" si="45"/>
        <v>FF</v>
      </c>
      <c r="V219" s="74" t="str">
        <f t="shared" si="46"/>
        <v>FF</v>
      </c>
      <c r="W219" s="74" t="str">
        <f t="shared" si="47"/>
        <v>FF</v>
      </c>
      <c r="X219" s="74" t="str">
        <f t="shared" si="48"/>
        <v>FF</v>
      </c>
      <c r="Y219" s="74" t="str">
        <f t="shared" si="49"/>
        <v>FF</v>
      </c>
      <c r="Z219" s="74" t="str">
        <f t="shared" si="50"/>
        <v>FF</v>
      </c>
      <c r="AA219" s="74" t="str">
        <f t="shared" si="51"/>
        <v>FF</v>
      </c>
      <c r="AB219" s="74" t="str">
        <f t="shared" si="52"/>
        <v>FF</v>
      </c>
      <c r="AC219" s="75" t="str">
        <f t="shared" si="56"/>
        <v>3C</v>
      </c>
      <c r="AE219" s="100" t="str">
        <f t="shared" si="57"/>
        <v>:08FCC000FFFFFFFFFFFFFFFF44</v>
      </c>
      <c r="AG219" s="76" t="str">
        <f t="shared" si="58"/>
        <v xml:space="preserve">    {255, 255, 255, 255, 255, 255, 255, 255},</v>
      </c>
      <c r="AI219" s="76" t="str">
        <f t="shared" si="59"/>
        <v xml:space="preserve">    {char(0xFF), char(0xFF), char(0xFF), char(0xFF), char(0xFF), char(0xFF), char(0xFF), char(0xFF)},\</v>
      </c>
    </row>
    <row r="220" spans="1:35">
      <c r="A220" s="58" t="s">
        <v>806</v>
      </c>
      <c r="B220" s="74" t="s">
        <v>806</v>
      </c>
      <c r="C220" s="74" t="s">
        <v>806</v>
      </c>
      <c r="D220" s="72" t="s">
        <v>971</v>
      </c>
      <c r="E220" s="12" t="s">
        <v>971</v>
      </c>
      <c r="F220" s="12" t="s">
        <v>971</v>
      </c>
      <c r="G220" s="12" t="s">
        <v>971</v>
      </c>
      <c r="H220" s="12" t="s">
        <v>971</v>
      </c>
      <c r="K220" s="97"/>
      <c r="M220" s="97"/>
      <c r="O220" s="97"/>
      <c r="P220" s="97"/>
      <c r="Q220" s="119">
        <v>218</v>
      </c>
      <c r="R220" s="58" t="str">
        <f t="shared" si="53"/>
        <v>08</v>
      </c>
      <c r="S220" s="74" t="str">
        <f t="shared" si="54"/>
        <v>FC</v>
      </c>
      <c r="T220" s="74" t="str">
        <f t="shared" si="55"/>
        <v>D0</v>
      </c>
      <c r="U220" s="58" t="str">
        <f t="shared" si="45"/>
        <v>FF</v>
      </c>
      <c r="V220" s="74" t="str">
        <f t="shared" si="46"/>
        <v>FF</v>
      </c>
      <c r="W220" s="74" t="str">
        <f t="shared" si="47"/>
        <v>FF</v>
      </c>
      <c r="X220" s="74" t="str">
        <f t="shared" si="48"/>
        <v>FF</v>
      </c>
      <c r="Y220" s="74" t="str">
        <f t="shared" si="49"/>
        <v>FF</v>
      </c>
      <c r="Z220" s="74" t="str">
        <f t="shared" si="50"/>
        <v>FF</v>
      </c>
      <c r="AA220" s="74" t="str">
        <f t="shared" si="51"/>
        <v>FF</v>
      </c>
      <c r="AB220" s="74" t="str">
        <f t="shared" si="52"/>
        <v>FF</v>
      </c>
      <c r="AC220" s="75" t="str">
        <f t="shared" si="56"/>
        <v>34</v>
      </c>
      <c r="AE220" s="100" t="str">
        <f t="shared" si="57"/>
        <v>:08FCC800FFFFFFFFFFFFFFFF3C</v>
      </c>
      <c r="AG220" s="76" t="str">
        <f t="shared" si="58"/>
        <v xml:space="preserve">    {255, 255, 255, 255, 255, 255, 255, 255},</v>
      </c>
      <c r="AI220" s="76" t="str">
        <f t="shared" si="59"/>
        <v xml:space="preserve">    {char(0xFF), char(0xFF), char(0xFF), char(0xFF), char(0xFF), char(0xFF), char(0xFF), char(0xFF)},\</v>
      </c>
    </row>
    <row r="221" spans="1:35">
      <c r="A221" s="58" t="s">
        <v>806</v>
      </c>
      <c r="B221" s="74" t="s">
        <v>806</v>
      </c>
      <c r="C221" s="74" t="s">
        <v>806</v>
      </c>
      <c r="D221" s="72" t="s">
        <v>971</v>
      </c>
      <c r="E221" s="12" t="s">
        <v>971</v>
      </c>
      <c r="F221" s="12" t="s">
        <v>971</v>
      </c>
      <c r="G221" s="12" t="s">
        <v>971</v>
      </c>
      <c r="H221" s="12" t="s">
        <v>971</v>
      </c>
      <c r="K221" s="97"/>
      <c r="M221" s="97"/>
      <c r="O221" s="97"/>
      <c r="P221" s="97"/>
      <c r="Q221" s="119">
        <v>219</v>
      </c>
      <c r="R221" s="58" t="str">
        <f t="shared" si="53"/>
        <v>08</v>
      </c>
      <c r="S221" s="74" t="str">
        <f t="shared" si="54"/>
        <v>FC</v>
      </c>
      <c r="T221" s="74" t="str">
        <f t="shared" si="55"/>
        <v>D8</v>
      </c>
      <c r="U221" s="58" t="str">
        <f t="shared" si="45"/>
        <v>FF</v>
      </c>
      <c r="V221" s="74" t="str">
        <f t="shared" si="46"/>
        <v>FF</v>
      </c>
      <c r="W221" s="74" t="str">
        <f t="shared" si="47"/>
        <v>FF</v>
      </c>
      <c r="X221" s="74" t="str">
        <f t="shared" si="48"/>
        <v>FF</v>
      </c>
      <c r="Y221" s="74" t="str">
        <f t="shared" si="49"/>
        <v>FF</v>
      </c>
      <c r="Z221" s="74" t="str">
        <f t="shared" si="50"/>
        <v>FF</v>
      </c>
      <c r="AA221" s="74" t="str">
        <f t="shared" si="51"/>
        <v>FF</v>
      </c>
      <c r="AB221" s="74" t="str">
        <f t="shared" si="52"/>
        <v>FF</v>
      </c>
      <c r="AC221" s="75" t="str">
        <f t="shared" si="56"/>
        <v>2C</v>
      </c>
      <c r="AE221" s="100" t="str">
        <f t="shared" si="57"/>
        <v>:08FCD000FFFFFFFFFFFFFFFF34</v>
      </c>
      <c r="AG221" s="76" t="str">
        <f t="shared" si="58"/>
        <v xml:space="preserve">    {255, 255, 255, 255, 255, 255, 255, 255},</v>
      </c>
      <c r="AI221" s="76" t="str">
        <f t="shared" si="59"/>
        <v xml:space="preserve">    {char(0xFF), char(0xFF), char(0xFF), char(0xFF), char(0xFF), char(0xFF), char(0xFF), char(0xFF)},\</v>
      </c>
    </row>
    <row r="222" spans="1:35">
      <c r="A222" s="58" t="s">
        <v>806</v>
      </c>
      <c r="B222" s="74" t="s">
        <v>806</v>
      </c>
      <c r="C222" s="74" t="s">
        <v>806</v>
      </c>
      <c r="D222" s="72" t="s">
        <v>971</v>
      </c>
      <c r="E222" s="12" t="s">
        <v>971</v>
      </c>
      <c r="F222" s="12" t="s">
        <v>971</v>
      </c>
      <c r="G222" s="12" t="s">
        <v>971</v>
      </c>
      <c r="H222" s="12" t="s">
        <v>971</v>
      </c>
      <c r="K222" s="97"/>
      <c r="M222" s="97"/>
      <c r="O222" s="97"/>
      <c r="P222" s="97"/>
      <c r="Q222" s="119">
        <v>220</v>
      </c>
      <c r="R222" s="58" t="str">
        <f t="shared" si="53"/>
        <v>08</v>
      </c>
      <c r="S222" s="74" t="str">
        <f t="shared" si="54"/>
        <v>FC</v>
      </c>
      <c r="T222" s="74" t="str">
        <f t="shared" si="55"/>
        <v>E0</v>
      </c>
      <c r="U222" s="58" t="str">
        <f t="shared" si="45"/>
        <v>FF</v>
      </c>
      <c r="V222" s="74" t="str">
        <f t="shared" si="46"/>
        <v>FF</v>
      </c>
      <c r="W222" s="74" t="str">
        <f t="shared" si="47"/>
        <v>FF</v>
      </c>
      <c r="X222" s="74" t="str">
        <f t="shared" si="48"/>
        <v>FF</v>
      </c>
      <c r="Y222" s="74" t="str">
        <f t="shared" si="49"/>
        <v>FF</v>
      </c>
      <c r="Z222" s="74" t="str">
        <f t="shared" si="50"/>
        <v>FF</v>
      </c>
      <c r="AA222" s="74" t="str">
        <f t="shared" si="51"/>
        <v>FF</v>
      </c>
      <c r="AB222" s="74" t="str">
        <f t="shared" si="52"/>
        <v>FF</v>
      </c>
      <c r="AC222" s="75" t="str">
        <f t="shared" si="56"/>
        <v>24</v>
      </c>
      <c r="AE222" s="100" t="str">
        <f t="shared" si="57"/>
        <v>:08FCD800FFFFFFFFFFFFFFFF2C</v>
      </c>
      <c r="AG222" s="76" t="str">
        <f t="shared" si="58"/>
        <v xml:space="preserve">    {255, 255, 255, 255, 255, 255, 255, 255},</v>
      </c>
      <c r="AI222" s="76" t="str">
        <f t="shared" si="59"/>
        <v xml:space="preserve">    {char(0xFF), char(0xFF), char(0xFF), char(0xFF), char(0xFF), char(0xFF), char(0xFF), char(0xFF)},\</v>
      </c>
    </row>
    <row r="223" spans="1:35">
      <c r="A223" s="58" t="s">
        <v>806</v>
      </c>
      <c r="B223" s="74" t="s">
        <v>806</v>
      </c>
      <c r="C223" s="74" t="s">
        <v>806</v>
      </c>
      <c r="D223" s="72" t="s">
        <v>971</v>
      </c>
      <c r="E223" s="12" t="s">
        <v>971</v>
      </c>
      <c r="F223" s="12" t="s">
        <v>971</v>
      </c>
      <c r="G223" s="12" t="s">
        <v>971</v>
      </c>
      <c r="H223" s="12" t="s">
        <v>971</v>
      </c>
      <c r="K223" s="97"/>
      <c r="M223" s="97"/>
      <c r="O223" s="97"/>
      <c r="P223" s="97"/>
      <c r="Q223" s="119">
        <v>221</v>
      </c>
      <c r="R223" s="58" t="str">
        <f t="shared" si="53"/>
        <v>08</v>
      </c>
      <c r="S223" s="74" t="str">
        <f t="shared" si="54"/>
        <v>FC</v>
      </c>
      <c r="T223" s="74" t="str">
        <f t="shared" si="55"/>
        <v>E8</v>
      </c>
      <c r="U223" s="58" t="str">
        <f t="shared" si="45"/>
        <v>FF</v>
      </c>
      <c r="V223" s="74" t="str">
        <f t="shared" si="46"/>
        <v>FF</v>
      </c>
      <c r="W223" s="74" t="str">
        <f t="shared" si="47"/>
        <v>FF</v>
      </c>
      <c r="X223" s="74" t="str">
        <f t="shared" si="48"/>
        <v>FF</v>
      </c>
      <c r="Y223" s="74" t="str">
        <f t="shared" si="49"/>
        <v>FF</v>
      </c>
      <c r="Z223" s="74" t="str">
        <f t="shared" si="50"/>
        <v>FF</v>
      </c>
      <c r="AA223" s="74" t="str">
        <f t="shared" si="51"/>
        <v>FF</v>
      </c>
      <c r="AB223" s="74" t="str">
        <f t="shared" si="52"/>
        <v>FF</v>
      </c>
      <c r="AC223" s="75" t="str">
        <f t="shared" si="56"/>
        <v>1C</v>
      </c>
      <c r="AE223" s="100" t="str">
        <f t="shared" si="57"/>
        <v>:08FCE000FFFFFFFFFFFFFFFF24</v>
      </c>
      <c r="AG223" s="76" t="str">
        <f t="shared" si="58"/>
        <v xml:space="preserve">    {255, 255, 255, 255, 255, 255, 255, 255},</v>
      </c>
      <c r="AI223" s="76" t="str">
        <f t="shared" si="59"/>
        <v xml:space="preserve">    {char(0xFF), char(0xFF), char(0xFF), char(0xFF), char(0xFF), char(0xFF), char(0xFF), char(0xFF)},\</v>
      </c>
    </row>
    <row r="224" spans="1:35">
      <c r="A224" s="58" t="s">
        <v>806</v>
      </c>
      <c r="B224" s="74" t="s">
        <v>806</v>
      </c>
      <c r="C224" s="74" t="s">
        <v>806</v>
      </c>
      <c r="D224" s="72" t="s">
        <v>971</v>
      </c>
      <c r="E224" s="12" t="s">
        <v>971</v>
      </c>
      <c r="F224" s="12" t="s">
        <v>971</v>
      </c>
      <c r="G224" s="12" t="s">
        <v>971</v>
      </c>
      <c r="H224" s="12" t="s">
        <v>971</v>
      </c>
      <c r="K224" s="97"/>
      <c r="M224" s="97"/>
      <c r="O224" s="97"/>
      <c r="P224" s="97"/>
      <c r="Q224" s="119">
        <v>222</v>
      </c>
      <c r="R224" s="58" t="str">
        <f t="shared" si="53"/>
        <v>08</v>
      </c>
      <c r="S224" s="74" t="str">
        <f t="shared" si="54"/>
        <v>FC</v>
      </c>
      <c r="T224" s="74" t="str">
        <f t="shared" si="55"/>
        <v>F0</v>
      </c>
      <c r="U224" s="58" t="str">
        <f t="shared" si="45"/>
        <v>FF</v>
      </c>
      <c r="V224" s="74" t="str">
        <f t="shared" si="46"/>
        <v>FF</v>
      </c>
      <c r="W224" s="74" t="str">
        <f t="shared" si="47"/>
        <v>FF</v>
      </c>
      <c r="X224" s="74" t="str">
        <f t="shared" si="48"/>
        <v>FF</v>
      </c>
      <c r="Y224" s="74" t="str">
        <f t="shared" si="49"/>
        <v>FF</v>
      </c>
      <c r="Z224" s="74" t="str">
        <f t="shared" si="50"/>
        <v>FF</v>
      </c>
      <c r="AA224" s="74" t="str">
        <f t="shared" si="51"/>
        <v>FF</v>
      </c>
      <c r="AB224" s="74" t="str">
        <f t="shared" si="52"/>
        <v>FF</v>
      </c>
      <c r="AC224" s="75" t="str">
        <f t="shared" si="56"/>
        <v>14</v>
      </c>
      <c r="AE224" s="100" t="str">
        <f t="shared" si="57"/>
        <v>:08FCE800FFFFFFFFFFFFFFFF1C</v>
      </c>
      <c r="AG224" s="76" t="str">
        <f t="shared" si="58"/>
        <v xml:space="preserve">    {255, 255, 255, 255, 255, 255, 255, 255},</v>
      </c>
      <c r="AI224" s="76" t="str">
        <f t="shared" si="59"/>
        <v xml:space="preserve">    {char(0xFF), char(0xFF), char(0xFF), char(0xFF), char(0xFF), char(0xFF), char(0xFF), char(0xFF)},\</v>
      </c>
    </row>
    <row r="225" spans="1:35">
      <c r="A225" s="58" t="s">
        <v>806</v>
      </c>
      <c r="B225" s="74" t="s">
        <v>806</v>
      </c>
      <c r="C225" s="74" t="s">
        <v>806</v>
      </c>
      <c r="D225" s="72" t="s">
        <v>971</v>
      </c>
      <c r="E225" s="12" t="s">
        <v>971</v>
      </c>
      <c r="F225" s="12" t="s">
        <v>971</v>
      </c>
      <c r="G225" s="12" t="s">
        <v>971</v>
      </c>
      <c r="H225" s="12" t="s">
        <v>971</v>
      </c>
      <c r="K225" s="97"/>
      <c r="M225" s="97"/>
      <c r="O225" s="97"/>
      <c r="P225" s="97"/>
      <c r="Q225" s="119">
        <v>223</v>
      </c>
      <c r="R225" s="58" t="str">
        <f t="shared" si="53"/>
        <v>08</v>
      </c>
      <c r="S225" s="74" t="str">
        <f t="shared" si="54"/>
        <v>FC</v>
      </c>
      <c r="T225" s="74" t="str">
        <f t="shared" si="55"/>
        <v>F8</v>
      </c>
      <c r="U225" s="58" t="str">
        <f t="shared" si="45"/>
        <v>FF</v>
      </c>
      <c r="V225" s="74" t="str">
        <f t="shared" si="46"/>
        <v>FF</v>
      </c>
      <c r="W225" s="74" t="str">
        <f t="shared" si="47"/>
        <v>FF</v>
      </c>
      <c r="X225" s="74" t="str">
        <f t="shared" si="48"/>
        <v>FF</v>
      </c>
      <c r="Y225" s="74" t="str">
        <f t="shared" si="49"/>
        <v>FF</v>
      </c>
      <c r="Z225" s="74" t="str">
        <f t="shared" si="50"/>
        <v>FF</v>
      </c>
      <c r="AA225" s="74" t="str">
        <f t="shared" si="51"/>
        <v>FF</v>
      </c>
      <c r="AB225" s="74" t="str">
        <f t="shared" si="52"/>
        <v>FF</v>
      </c>
      <c r="AC225" s="75" t="str">
        <f t="shared" si="56"/>
        <v>0C</v>
      </c>
      <c r="AE225" s="100" t="str">
        <f t="shared" si="57"/>
        <v>:08FCF000FFFFFFFFFFFFFFFF14</v>
      </c>
      <c r="AG225" s="76" t="str">
        <f t="shared" si="58"/>
        <v xml:space="preserve">    {255, 255, 255, 255, 255, 255, 255, 255},</v>
      </c>
      <c r="AI225" s="76" t="str">
        <f t="shared" si="59"/>
        <v xml:space="preserve">    {char(0xFF), char(0xFF), char(0xFF), char(0xFF), char(0xFF), char(0xFF), char(0xFF), char(0xFF)},\</v>
      </c>
    </row>
    <row r="226" spans="1:35">
      <c r="A226" s="58" t="s">
        <v>806</v>
      </c>
      <c r="B226" s="74" t="s">
        <v>806</v>
      </c>
      <c r="C226" s="74" t="s">
        <v>806</v>
      </c>
      <c r="D226" s="72" t="s">
        <v>971</v>
      </c>
      <c r="E226" s="12" t="s">
        <v>971</v>
      </c>
      <c r="F226" s="12" t="s">
        <v>971</v>
      </c>
      <c r="G226" s="12" t="s">
        <v>971</v>
      </c>
      <c r="H226" s="12" t="s">
        <v>971</v>
      </c>
      <c r="K226" s="97"/>
      <c r="M226" s="97"/>
      <c r="O226" s="97"/>
      <c r="P226" s="97"/>
      <c r="Q226" s="119">
        <v>224</v>
      </c>
      <c r="R226" s="58" t="str">
        <f t="shared" si="53"/>
        <v>08</v>
      </c>
      <c r="S226" s="74" t="str">
        <f t="shared" si="54"/>
        <v>FD</v>
      </c>
      <c r="T226" s="74" t="str">
        <f t="shared" si="55"/>
        <v>00</v>
      </c>
      <c r="U226" s="58" t="str">
        <f t="shared" si="45"/>
        <v>FF</v>
      </c>
      <c r="V226" s="74" t="str">
        <f t="shared" si="46"/>
        <v>FF</v>
      </c>
      <c r="W226" s="74" t="str">
        <f t="shared" si="47"/>
        <v>FF</v>
      </c>
      <c r="X226" s="74" t="str">
        <f t="shared" si="48"/>
        <v>FF</v>
      </c>
      <c r="Y226" s="74" t="str">
        <f t="shared" si="49"/>
        <v>FF</v>
      </c>
      <c r="Z226" s="74" t="str">
        <f t="shared" si="50"/>
        <v>FF</v>
      </c>
      <c r="AA226" s="74" t="str">
        <f t="shared" si="51"/>
        <v>FF</v>
      </c>
      <c r="AB226" s="74" t="str">
        <f t="shared" si="52"/>
        <v>FF</v>
      </c>
      <c r="AC226" s="75" t="str">
        <f t="shared" si="56"/>
        <v>03</v>
      </c>
      <c r="AE226" s="100" t="str">
        <f t="shared" si="57"/>
        <v>:08FCF800FFFFFFFFFFFFFFFF0C</v>
      </c>
      <c r="AG226" s="76" t="str">
        <f t="shared" si="58"/>
        <v xml:space="preserve">    {255, 255, 255, 255, 255, 255, 255, 255},</v>
      </c>
      <c r="AI226" s="76" t="str">
        <f t="shared" si="59"/>
        <v xml:space="preserve">    {char(0xFF), char(0xFF), char(0xFF), char(0xFF), char(0xFF), char(0xFF), char(0xFF), char(0xFF)},\</v>
      </c>
    </row>
    <row r="227" spans="1:35">
      <c r="A227" s="58" t="s">
        <v>806</v>
      </c>
      <c r="B227" s="74" t="s">
        <v>806</v>
      </c>
      <c r="C227" s="74" t="s">
        <v>806</v>
      </c>
      <c r="D227" s="72" t="s">
        <v>971</v>
      </c>
      <c r="E227" s="12" t="s">
        <v>971</v>
      </c>
      <c r="F227" s="12" t="s">
        <v>971</v>
      </c>
      <c r="G227" s="12" t="s">
        <v>971</v>
      </c>
      <c r="H227" s="12" t="s">
        <v>971</v>
      </c>
      <c r="K227" s="97"/>
      <c r="M227" s="97"/>
      <c r="O227" s="97"/>
      <c r="P227" s="97"/>
      <c r="Q227" s="119">
        <v>225</v>
      </c>
      <c r="R227" s="58" t="str">
        <f t="shared" si="53"/>
        <v>08</v>
      </c>
      <c r="S227" s="74" t="str">
        <f t="shared" si="54"/>
        <v>FD</v>
      </c>
      <c r="T227" s="74" t="str">
        <f t="shared" si="55"/>
        <v>08</v>
      </c>
      <c r="U227" s="58" t="str">
        <f t="shared" si="45"/>
        <v>FF</v>
      </c>
      <c r="V227" s="74" t="str">
        <f t="shared" si="46"/>
        <v>FF</v>
      </c>
      <c r="W227" s="74" t="str">
        <f t="shared" si="47"/>
        <v>FF</v>
      </c>
      <c r="X227" s="74" t="str">
        <f t="shared" si="48"/>
        <v>FF</v>
      </c>
      <c r="Y227" s="74" t="str">
        <f t="shared" si="49"/>
        <v>FF</v>
      </c>
      <c r="Z227" s="74" t="str">
        <f t="shared" si="50"/>
        <v>FF</v>
      </c>
      <c r="AA227" s="74" t="str">
        <f t="shared" si="51"/>
        <v>FF</v>
      </c>
      <c r="AB227" s="74" t="str">
        <f t="shared" si="52"/>
        <v>FF</v>
      </c>
      <c r="AC227" s="75" t="str">
        <f t="shared" si="56"/>
        <v>FB</v>
      </c>
      <c r="AE227" s="100" t="str">
        <f t="shared" si="57"/>
        <v>:08FD0000FFFFFFFFFFFFFFFF03</v>
      </c>
      <c r="AG227" s="76" t="str">
        <f t="shared" si="58"/>
        <v xml:space="preserve">    {255, 255, 255, 255, 255, 255, 255, 255},</v>
      </c>
      <c r="AI227" s="76" t="str">
        <f t="shared" si="59"/>
        <v xml:space="preserve">    {char(0xFF), char(0xFF), char(0xFF), char(0xFF), char(0xFF), char(0xFF), char(0xFF), char(0xFF)},\</v>
      </c>
    </row>
    <row r="228" spans="1:35">
      <c r="A228" s="58" t="s">
        <v>806</v>
      </c>
      <c r="B228" s="74" t="s">
        <v>806</v>
      </c>
      <c r="C228" s="74" t="s">
        <v>806</v>
      </c>
      <c r="D228" s="72" t="s">
        <v>971</v>
      </c>
      <c r="E228" s="12" t="s">
        <v>971</v>
      </c>
      <c r="F228" s="12" t="s">
        <v>971</v>
      </c>
      <c r="G228" s="12" t="s">
        <v>971</v>
      </c>
      <c r="H228" s="12" t="s">
        <v>971</v>
      </c>
      <c r="K228" s="97"/>
      <c r="M228" s="97"/>
      <c r="O228" s="97"/>
      <c r="P228" s="97"/>
      <c r="Q228" s="119">
        <v>226</v>
      </c>
      <c r="R228" s="58" t="str">
        <f t="shared" si="53"/>
        <v>08</v>
      </c>
      <c r="S228" s="74" t="str">
        <f t="shared" si="54"/>
        <v>FD</v>
      </c>
      <c r="T228" s="74" t="str">
        <f t="shared" si="55"/>
        <v>10</v>
      </c>
      <c r="U228" s="58" t="str">
        <f t="shared" si="45"/>
        <v>FF</v>
      </c>
      <c r="V228" s="74" t="str">
        <f t="shared" si="46"/>
        <v>FF</v>
      </c>
      <c r="W228" s="74" t="str">
        <f t="shared" si="47"/>
        <v>FF</v>
      </c>
      <c r="X228" s="74" t="str">
        <f t="shared" si="48"/>
        <v>FF</v>
      </c>
      <c r="Y228" s="74" t="str">
        <f t="shared" si="49"/>
        <v>FF</v>
      </c>
      <c r="Z228" s="74" t="str">
        <f t="shared" si="50"/>
        <v>FF</v>
      </c>
      <c r="AA228" s="74" t="str">
        <f t="shared" si="51"/>
        <v>FF</v>
      </c>
      <c r="AB228" s="74" t="str">
        <f t="shared" si="52"/>
        <v>FF</v>
      </c>
      <c r="AC228" s="75" t="str">
        <f t="shared" si="56"/>
        <v>F3</v>
      </c>
      <c r="AE228" s="100" t="str">
        <f t="shared" si="57"/>
        <v>:08FD0800FFFFFFFFFFFFFFFFFB</v>
      </c>
      <c r="AG228" s="76" t="str">
        <f t="shared" si="58"/>
        <v xml:space="preserve">    {255, 255, 255, 255, 255, 255, 255, 255},</v>
      </c>
      <c r="AI228" s="76" t="str">
        <f t="shared" si="59"/>
        <v xml:space="preserve">    {char(0xFF), char(0xFF), char(0xFF), char(0xFF), char(0xFF), char(0xFF), char(0xFF), char(0xFF)},\</v>
      </c>
    </row>
    <row r="229" spans="1:35">
      <c r="A229" s="58" t="s">
        <v>806</v>
      </c>
      <c r="B229" s="74" t="s">
        <v>806</v>
      </c>
      <c r="C229" s="74" t="s">
        <v>806</v>
      </c>
      <c r="D229" s="72" t="s">
        <v>971</v>
      </c>
      <c r="E229" s="12" t="s">
        <v>971</v>
      </c>
      <c r="F229" s="12" t="s">
        <v>971</v>
      </c>
      <c r="G229" s="12" t="s">
        <v>971</v>
      </c>
      <c r="H229" s="12" t="s">
        <v>971</v>
      </c>
      <c r="K229" s="97"/>
      <c r="M229" s="97"/>
      <c r="O229" s="97"/>
      <c r="P229" s="97"/>
      <c r="Q229" s="119">
        <v>227</v>
      </c>
      <c r="R229" s="58" t="str">
        <f t="shared" si="53"/>
        <v>08</v>
      </c>
      <c r="S229" s="74" t="str">
        <f t="shared" si="54"/>
        <v>FD</v>
      </c>
      <c r="T229" s="74" t="str">
        <f t="shared" si="55"/>
        <v>18</v>
      </c>
      <c r="U229" s="58" t="str">
        <f t="shared" si="45"/>
        <v>FF</v>
      </c>
      <c r="V229" s="74" t="str">
        <f t="shared" si="46"/>
        <v>FF</v>
      </c>
      <c r="W229" s="74" t="str">
        <f t="shared" si="47"/>
        <v>FF</v>
      </c>
      <c r="X229" s="74" t="str">
        <f t="shared" si="48"/>
        <v>FF</v>
      </c>
      <c r="Y229" s="74" t="str">
        <f t="shared" si="49"/>
        <v>FF</v>
      </c>
      <c r="Z229" s="74" t="str">
        <f t="shared" si="50"/>
        <v>FF</v>
      </c>
      <c r="AA229" s="74" t="str">
        <f t="shared" si="51"/>
        <v>FF</v>
      </c>
      <c r="AB229" s="74" t="str">
        <f t="shared" si="52"/>
        <v>FF</v>
      </c>
      <c r="AC229" s="75" t="str">
        <f t="shared" si="56"/>
        <v>EB</v>
      </c>
      <c r="AE229" s="100" t="str">
        <f t="shared" si="57"/>
        <v>:08FD1000FFFFFFFFFFFFFFFFF3</v>
      </c>
      <c r="AG229" s="76" t="str">
        <f t="shared" si="58"/>
        <v xml:space="preserve">    {255, 255, 255, 255, 255, 255, 255, 255},</v>
      </c>
      <c r="AI229" s="76" t="str">
        <f t="shared" si="59"/>
        <v xml:space="preserve">    {char(0xFF), char(0xFF), char(0xFF), char(0xFF), char(0xFF), char(0xFF), char(0xFF), char(0xFF)},\</v>
      </c>
    </row>
    <row r="230" spans="1:35">
      <c r="A230" s="58" t="s">
        <v>806</v>
      </c>
      <c r="B230" s="74" t="s">
        <v>806</v>
      </c>
      <c r="C230" s="74" t="s">
        <v>806</v>
      </c>
      <c r="D230" s="72" t="s">
        <v>971</v>
      </c>
      <c r="E230" s="12" t="s">
        <v>971</v>
      </c>
      <c r="F230" s="12" t="s">
        <v>971</v>
      </c>
      <c r="G230" s="12" t="s">
        <v>971</v>
      </c>
      <c r="H230" s="12" t="s">
        <v>971</v>
      </c>
      <c r="K230" s="97"/>
      <c r="M230" s="97"/>
      <c r="O230" s="97"/>
      <c r="P230" s="97"/>
      <c r="Q230" s="119">
        <v>228</v>
      </c>
      <c r="R230" s="58" t="str">
        <f t="shared" si="53"/>
        <v>08</v>
      </c>
      <c r="S230" s="74" t="str">
        <f t="shared" si="54"/>
        <v>FD</v>
      </c>
      <c r="T230" s="74" t="str">
        <f t="shared" si="55"/>
        <v>20</v>
      </c>
      <c r="U230" s="58" t="str">
        <f t="shared" si="45"/>
        <v>FF</v>
      </c>
      <c r="V230" s="74" t="str">
        <f t="shared" si="46"/>
        <v>FF</v>
      </c>
      <c r="W230" s="74" t="str">
        <f t="shared" si="47"/>
        <v>FF</v>
      </c>
      <c r="X230" s="74" t="str">
        <f t="shared" si="48"/>
        <v>FF</v>
      </c>
      <c r="Y230" s="74" t="str">
        <f t="shared" si="49"/>
        <v>FF</v>
      </c>
      <c r="Z230" s="74" t="str">
        <f t="shared" si="50"/>
        <v>FF</v>
      </c>
      <c r="AA230" s="74" t="str">
        <f t="shared" si="51"/>
        <v>FF</v>
      </c>
      <c r="AB230" s="74" t="str">
        <f t="shared" si="52"/>
        <v>FF</v>
      </c>
      <c r="AC230" s="75" t="str">
        <f t="shared" si="56"/>
        <v>E3</v>
      </c>
      <c r="AE230" s="100" t="str">
        <f t="shared" si="57"/>
        <v>:08FD1800FFFFFFFFFFFFFFFFEB</v>
      </c>
      <c r="AG230" s="76" t="str">
        <f t="shared" si="58"/>
        <v xml:space="preserve">    {255, 255, 255, 255, 255, 255, 255, 255},</v>
      </c>
      <c r="AI230" s="76" t="str">
        <f t="shared" si="59"/>
        <v xml:space="preserve">    {char(0xFF), char(0xFF), char(0xFF), char(0xFF), char(0xFF), char(0xFF), char(0xFF), char(0xFF)},\</v>
      </c>
    </row>
    <row r="231" spans="1:35">
      <c r="A231" s="58" t="s">
        <v>806</v>
      </c>
      <c r="B231" s="74" t="s">
        <v>806</v>
      </c>
      <c r="C231" s="74" t="s">
        <v>806</v>
      </c>
      <c r="D231" s="72" t="s">
        <v>971</v>
      </c>
      <c r="E231" s="12" t="s">
        <v>971</v>
      </c>
      <c r="F231" s="12" t="s">
        <v>971</v>
      </c>
      <c r="G231" s="12" t="s">
        <v>971</v>
      </c>
      <c r="H231" s="12" t="s">
        <v>971</v>
      </c>
      <c r="K231" s="97"/>
      <c r="M231" s="97"/>
      <c r="O231" s="97"/>
      <c r="P231" s="97"/>
      <c r="Q231" s="119">
        <v>229</v>
      </c>
      <c r="R231" s="58" t="str">
        <f t="shared" si="53"/>
        <v>08</v>
      </c>
      <c r="S231" s="74" t="str">
        <f t="shared" si="54"/>
        <v>FD</v>
      </c>
      <c r="T231" s="74" t="str">
        <f t="shared" si="55"/>
        <v>28</v>
      </c>
      <c r="U231" s="58" t="str">
        <f t="shared" si="45"/>
        <v>FF</v>
      </c>
      <c r="V231" s="74" t="str">
        <f t="shared" si="46"/>
        <v>FF</v>
      </c>
      <c r="W231" s="74" t="str">
        <f t="shared" si="47"/>
        <v>FF</v>
      </c>
      <c r="X231" s="74" t="str">
        <f t="shared" si="48"/>
        <v>FF</v>
      </c>
      <c r="Y231" s="74" t="str">
        <f t="shared" si="49"/>
        <v>FF</v>
      </c>
      <c r="Z231" s="74" t="str">
        <f t="shared" si="50"/>
        <v>FF</v>
      </c>
      <c r="AA231" s="74" t="str">
        <f t="shared" si="51"/>
        <v>FF</v>
      </c>
      <c r="AB231" s="74" t="str">
        <f t="shared" si="52"/>
        <v>FF</v>
      </c>
      <c r="AC231" s="75" t="str">
        <f t="shared" si="56"/>
        <v>DB</v>
      </c>
      <c r="AE231" s="100" t="str">
        <f t="shared" si="57"/>
        <v>:08FD2000FFFFFFFFFFFFFFFFE3</v>
      </c>
      <c r="AG231" s="76" t="str">
        <f t="shared" si="58"/>
        <v xml:space="preserve">    {255, 255, 255, 255, 255, 255, 255, 255},</v>
      </c>
      <c r="AI231" s="76" t="str">
        <f t="shared" si="59"/>
        <v xml:space="preserve">    {char(0xFF), char(0xFF), char(0xFF), char(0xFF), char(0xFF), char(0xFF), char(0xFF), char(0xFF)},\</v>
      </c>
    </row>
    <row r="232" spans="1:35">
      <c r="A232" s="58" t="s">
        <v>806</v>
      </c>
      <c r="B232" s="74" t="s">
        <v>806</v>
      </c>
      <c r="C232" s="74" t="s">
        <v>806</v>
      </c>
      <c r="D232" s="72" t="s">
        <v>971</v>
      </c>
      <c r="E232" s="12" t="s">
        <v>971</v>
      </c>
      <c r="F232" s="12" t="s">
        <v>971</v>
      </c>
      <c r="G232" s="12" t="s">
        <v>971</v>
      </c>
      <c r="H232" s="12" t="s">
        <v>971</v>
      </c>
      <c r="K232" s="97"/>
      <c r="M232" s="97"/>
      <c r="O232" s="97"/>
      <c r="P232" s="97"/>
      <c r="Q232" s="119">
        <v>230</v>
      </c>
      <c r="R232" s="58" t="str">
        <f t="shared" si="53"/>
        <v>08</v>
      </c>
      <c r="S232" s="74" t="str">
        <f t="shared" si="54"/>
        <v>FD</v>
      </c>
      <c r="T232" s="74" t="str">
        <f t="shared" si="55"/>
        <v>30</v>
      </c>
      <c r="U232" s="58" t="str">
        <f t="shared" si="45"/>
        <v>FF</v>
      </c>
      <c r="V232" s="74" t="str">
        <f t="shared" si="46"/>
        <v>FF</v>
      </c>
      <c r="W232" s="74" t="str">
        <f t="shared" si="47"/>
        <v>FF</v>
      </c>
      <c r="X232" s="74" t="str">
        <f t="shared" si="48"/>
        <v>FF</v>
      </c>
      <c r="Y232" s="74" t="str">
        <f t="shared" si="49"/>
        <v>FF</v>
      </c>
      <c r="Z232" s="74" t="str">
        <f t="shared" si="50"/>
        <v>FF</v>
      </c>
      <c r="AA232" s="74" t="str">
        <f t="shared" si="51"/>
        <v>FF</v>
      </c>
      <c r="AB232" s="74" t="str">
        <f t="shared" si="52"/>
        <v>FF</v>
      </c>
      <c r="AC232" s="75" t="str">
        <f t="shared" si="56"/>
        <v>D3</v>
      </c>
      <c r="AE232" s="100" t="str">
        <f t="shared" si="57"/>
        <v>:08FD2800FFFFFFFFFFFFFFFFDB</v>
      </c>
      <c r="AG232" s="76" t="str">
        <f t="shared" si="58"/>
        <v xml:space="preserve">    {255, 255, 255, 255, 255, 255, 255, 255},</v>
      </c>
      <c r="AI232" s="76" t="str">
        <f t="shared" si="59"/>
        <v xml:space="preserve">    {char(0xFF), char(0xFF), char(0xFF), char(0xFF), char(0xFF), char(0xFF), char(0xFF), char(0xFF)},\</v>
      </c>
    </row>
    <row r="233" spans="1:35">
      <c r="A233" s="58" t="s">
        <v>806</v>
      </c>
      <c r="B233" s="74" t="s">
        <v>806</v>
      </c>
      <c r="C233" s="74" t="s">
        <v>806</v>
      </c>
      <c r="D233" s="72" t="s">
        <v>971</v>
      </c>
      <c r="E233" s="12" t="s">
        <v>971</v>
      </c>
      <c r="F233" s="12" t="s">
        <v>971</v>
      </c>
      <c r="G233" s="12" t="s">
        <v>971</v>
      </c>
      <c r="H233" s="12" t="s">
        <v>971</v>
      </c>
      <c r="K233" s="97"/>
      <c r="M233" s="97"/>
      <c r="O233" s="97"/>
      <c r="P233" s="97"/>
      <c r="Q233" s="119">
        <v>231</v>
      </c>
      <c r="R233" s="58" t="str">
        <f t="shared" si="53"/>
        <v>08</v>
      </c>
      <c r="S233" s="74" t="str">
        <f t="shared" si="54"/>
        <v>FD</v>
      </c>
      <c r="T233" s="74" t="str">
        <f t="shared" si="55"/>
        <v>38</v>
      </c>
      <c r="U233" s="58" t="str">
        <f t="shared" si="45"/>
        <v>FF</v>
      </c>
      <c r="V233" s="74" t="str">
        <f t="shared" si="46"/>
        <v>FF</v>
      </c>
      <c r="W233" s="74" t="str">
        <f t="shared" si="47"/>
        <v>FF</v>
      </c>
      <c r="X233" s="74" t="str">
        <f t="shared" si="48"/>
        <v>FF</v>
      </c>
      <c r="Y233" s="74" t="str">
        <f t="shared" si="49"/>
        <v>FF</v>
      </c>
      <c r="Z233" s="74" t="str">
        <f t="shared" si="50"/>
        <v>FF</v>
      </c>
      <c r="AA233" s="74" t="str">
        <f t="shared" si="51"/>
        <v>FF</v>
      </c>
      <c r="AB233" s="74" t="str">
        <f t="shared" si="52"/>
        <v>FF</v>
      </c>
      <c r="AC233" s="75" t="str">
        <f t="shared" si="56"/>
        <v>CB</v>
      </c>
      <c r="AE233" s="100" t="str">
        <f t="shared" si="57"/>
        <v>:08FD3000FFFFFFFFFFFFFFFFD3</v>
      </c>
      <c r="AG233" s="76" t="str">
        <f t="shared" si="58"/>
        <v xml:space="preserve">    {255, 255, 255, 255, 255, 255, 255, 255},</v>
      </c>
      <c r="AI233" s="76" t="str">
        <f t="shared" si="59"/>
        <v xml:space="preserve">    {char(0xFF), char(0xFF), char(0xFF), char(0xFF), char(0xFF), char(0xFF), char(0xFF), char(0xFF)},\</v>
      </c>
    </row>
    <row r="234" spans="1:35">
      <c r="A234" s="58" t="s">
        <v>806</v>
      </c>
      <c r="B234" s="74" t="s">
        <v>806</v>
      </c>
      <c r="C234" s="74" t="s">
        <v>806</v>
      </c>
      <c r="D234" s="72" t="s">
        <v>971</v>
      </c>
      <c r="E234" s="12" t="s">
        <v>971</v>
      </c>
      <c r="F234" s="12" t="s">
        <v>971</v>
      </c>
      <c r="G234" s="12" t="s">
        <v>971</v>
      </c>
      <c r="H234" s="12" t="s">
        <v>971</v>
      </c>
      <c r="K234" s="97"/>
      <c r="M234" s="97"/>
      <c r="O234" s="97"/>
      <c r="P234" s="97"/>
      <c r="Q234" s="119">
        <v>232</v>
      </c>
      <c r="R234" s="58" t="str">
        <f t="shared" si="53"/>
        <v>08</v>
      </c>
      <c r="S234" s="74" t="str">
        <f t="shared" si="54"/>
        <v>FD</v>
      </c>
      <c r="T234" s="74" t="str">
        <f t="shared" si="55"/>
        <v>40</v>
      </c>
      <c r="U234" s="58" t="str">
        <f t="shared" si="45"/>
        <v>FF</v>
      </c>
      <c r="V234" s="74" t="str">
        <f t="shared" si="46"/>
        <v>FF</v>
      </c>
      <c r="W234" s="74" t="str">
        <f t="shared" si="47"/>
        <v>FF</v>
      </c>
      <c r="X234" s="74" t="str">
        <f t="shared" si="48"/>
        <v>FF</v>
      </c>
      <c r="Y234" s="74" t="str">
        <f t="shared" si="49"/>
        <v>FF</v>
      </c>
      <c r="Z234" s="74" t="str">
        <f t="shared" si="50"/>
        <v>FF</v>
      </c>
      <c r="AA234" s="74" t="str">
        <f t="shared" si="51"/>
        <v>FF</v>
      </c>
      <c r="AB234" s="74" t="str">
        <f t="shared" si="52"/>
        <v>FF</v>
      </c>
      <c r="AC234" s="75" t="str">
        <f t="shared" si="56"/>
        <v>C3</v>
      </c>
      <c r="AE234" s="100" t="str">
        <f t="shared" si="57"/>
        <v>:08FD3800FFFFFFFFFFFFFFFFCB</v>
      </c>
      <c r="AG234" s="76" t="str">
        <f t="shared" si="58"/>
        <v xml:space="preserve">    {255, 255, 255, 255, 255, 255, 255, 255},</v>
      </c>
      <c r="AI234" s="76" t="str">
        <f t="shared" si="59"/>
        <v xml:space="preserve">    {char(0xFF), char(0xFF), char(0xFF), char(0xFF), char(0xFF), char(0xFF), char(0xFF), char(0xFF)},\</v>
      </c>
    </row>
    <row r="235" spans="1:35">
      <c r="A235" s="58" t="s">
        <v>806</v>
      </c>
      <c r="B235" s="74" t="s">
        <v>806</v>
      </c>
      <c r="C235" s="74" t="s">
        <v>806</v>
      </c>
      <c r="D235" s="72" t="s">
        <v>971</v>
      </c>
      <c r="E235" s="12" t="s">
        <v>971</v>
      </c>
      <c r="F235" s="12" t="s">
        <v>971</v>
      </c>
      <c r="G235" s="12" t="s">
        <v>971</v>
      </c>
      <c r="H235" s="12" t="s">
        <v>971</v>
      </c>
      <c r="K235" s="97"/>
      <c r="M235" s="97"/>
      <c r="O235" s="97"/>
      <c r="P235" s="97"/>
      <c r="Q235" s="119">
        <v>233</v>
      </c>
      <c r="R235" s="58" t="str">
        <f t="shared" si="53"/>
        <v>08</v>
      </c>
      <c r="S235" s="74" t="str">
        <f t="shared" si="54"/>
        <v>FD</v>
      </c>
      <c r="T235" s="74" t="str">
        <f t="shared" si="55"/>
        <v>48</v>
      </c>
      <c r="U235" s="58" t="str">
        <f t="shared" si="45"/>
        <v>FF</v>
      </c>
      <c r="V235" s="74" t="str">
        <f t="shared" si="46"/>
        <v>FF</v>
      </c>
      <c r="W235" s="74" t="str">
        <f t="shared" si="47"/>
        <v>FF</v>
      </c>
      <c r="X235" s="74" t="str">
        <f t="shared" si="48"/>
        <v>FF</v>
      </c>
      <c r="Y235" s="74" t="str">
        <f t="shared" si="49"/>
        <v>FF</v>
      </c>
      <c r="Z235" s="74" t="str">
        <f t="shared" si="50"/>
        <v>FF</v>
      </c>
      <c r="AA235" s="74" t="str">
        <f t="shared" si="51"/>
        <v>FF</v>
      </c>
      <c r="AB235" s="74" t="str">
        <f t="shared" si="52"/>
        <v>FF</v>
      </c>
      <c r="AC235" s="75" t="str">
        <f t="shared" si="56"/>
        <v>BB</v>
      </c>
      <c r="AE235" s="100" t="str">
        <f t="shared" si="57"/>
        <v>:08FD4000FFFFFFFFFFFFFFFFC3</v>
      </c>
      <c r="AG235" s="76" t="str">
        <f t="shared" si="58"/>
        <v xml:space="preserve">    {255, 255, 255, 255, 255, 255, 255, 255},</v>
      </c>
      <c r="AI235" s="76" t="str">
        <f t="shared" si="59"/>
        <v xml:space="preserve">    {char(0xFF), char(0xFF), char(0xFF), char(0xFF), char(0xFF), char(0xFF), char(0xFF), char(0xFF)},\</v>
      </c>
    </row>
    <row r="236" spans="1:35">
      <c r="A236" s="58" t="s">
        <v>806</v>
      </c>
      <c r="B236" s="74" t="s">
        <v>806</v>
      </c>
      <c r="C236" s="74" t="s">
        <v>806</v>
      </c>
      <c r="D236" s="72" t="s">
        <v>971</v>
      </c>
      <c r="E236" s="12" t="s">
        <v>971</v>
      </c>
      <c r="F236" s="12" t="s">
        <v>971</v>
      </c>
      <c r="G236" s="12" t="s">
        <v>971</v>
      </c>
      <c r="H236" s="12" t="s">
        <v>971</v>
      </c>
      <c r="K236" s="97"/>
      <c r="M236" s="97"/>
      <c r="O236" s="97"/>
      <c r="P236" s="97"/>
      <c r="Q236" s="119">
        <v>234</v>
      </c>
      <c r="R236" s="58" t="str">
        <f t="shared" si="53"/>
        <v>08</v>
      </c>
      <c r="S236" s="74" t="str">
        <f t="shared" si="54"/>
        <v>FD</v>
      </c>
      <c r="T236" s="74" t="str">
        <f t="shared" si="55"/>
        <v>50</v>
      </c>
      <c r="U236" s="58" t="str">
        <f t="shared" si="45"/>
        <v>FF</v>
      </c>
      <c r="V236" s="74" t="str">
        <f t="shared" si="46"/>
        <v>FF</v>
      </c>
      <c r="W236" s="74" t="str">
        <f t="shared" si="47"/>
        <v>FF</v>
      </c>
      <c r="X236" s="74" t="str">
        <f t="shared" si="48"/>
        <v>FF</v>
      </c>
      <c r="Y236" s="74" t="str">
        <f t="shared" si="49"/>
        <v>FF</v>
      </c>
      <c r="Z236" s="74" t="str">
        <f t="shared" si="50"/>
        <v>FF</v>
      </c>
      <c r="AA236" s="74" t="str">
        <f t="shared" si="51"/>
        <v>FF</v>
      </c>
      <c r="AB236" s="74" t="str">
        <f t="shared" si="52"/>
        <v>FF</v>
      </c>
      <c r="AC236" s="75" t="str">
        <f t="shared" si="56"/>
        <v>B3</v>
      </c>
      <c r="AE236" s="100" t="str">
        <f t="shared" si="57"/>
        <v>:08FD4800FFFFFFFFFFFFFFFFBB</v>
      </c>
      <c r="AG236" s="76" t="str">
        <f t="shared" si="58"/>
        <v xml:space="preserve">    {255, 255, 255, 255, 255, 255, 255, 255},</v>
      </c>
      <c r="AI236" s="76" t="str">
        <f t="shared" si="59"/>
        <v xml:space="preserve">    {char(0xFF), char(0xFF), char(0xFF), char(0xFF), char(0xFF), char(0xFF), char(0xFF), char(0xFF)},\</v>
      </c>
    </row>
    <row r="237" spans="1:35">
      <c r="A237" s="58" t="s">
        <v>806</v>
      </c>
      <c r="B237" s="74" t="s">
        <v>806</v>
      </c>
      <c r="C237" s="74" t="s">
        <v>806</v>
      </c>
      <c r="D237" s="72" t="s">
        <v>971</v>
      </c>
      <c r="E237" s="12" t="s">
        <v>971</v>
      </c>
      <c r="F237" s="12" t="s">
        <v>971</v>
      </c>
      <c r="G237" s="12" t="s">
        <v>971</v>
      </c>
      <c r="H237" s="12" t="s">
        <v>971</v>
      </c>
      <c r="K237" s="97"/>
      <c r="M237" s="97"/>
      <c r="O237" s="97"/>
      <c r="P237" s="97"/>
      <c r="Q237" s="119">
        <v>235</v>
      </c>
      <c r="R237" s="58" t="str">
        <f t="shared" si="53"/>
        <v>08</v>
      </c>
      <c r="S237" s="74" t="str">
        <f t="shared" si="54"/>
        <v>FD</v>
      </c>
      <c r="T237" s="74" t="str">
        <f t="shared" si="55"/>
        <v>58</v>
      </c>
      <c r="U237" s="58" t="str">
        <f t="shared" si="45"/>
        <v>FF</v>
      </c>
      <c r="V237" s="74" t="str">
        <f t="shared" si="46"/>
        <v>FF</v>
      </c>
      <c r="W237" s="74" t="str">
        <f t="shared" si="47"/>
        <v>FF</v>
      </c>
      <c r="X237" s="74" t="str">
        <f t="shared" si="48"/>
        <v>FF</v>
      </c>
      <c r="Y237" s="74" t="str">
        <f t="shared" si="49"/>
        <v>FF</v>
      </c>
      <c r="Z237" s="74" t="str">
        <f t="shared" si="50"/>
        <v>FF</v>
      </c>
      <c r="AA237" s="74" t="str">
        <f t="shared" si="51"/>
        <v>FF</v>
      </c>
      <c r="AB237" s="74" t="str">
        <f t="shared" si="52"/>
        <v>FF</v>
      </c>
      <c r="AC237" s="75" t="str">
        <f t="shared" si="56"/>
        <v>AB</v>
      </c>
      <c r="AE237" s="100" t="str">
        <f t="shared" si="57"/>
        <v>:08FD5000FFFFFFFFFFFFFFFFB3</v>
      </c>
      <c r="AG237" s="76" t="str">
        <f t="shared" si="58"/>
        <v xml:space="preserve">    {255, 255, 255, 255, 255, 255, 255, 255},</v>
      </c>
      <c r="AI237" s="76" t="str">
        <f t="shared" si="59"/>
        <v xml:space="preserve">    {char(0xFF), char(0xFF), char(0xFF), char(0xFF), char(0xFF), char(0xFF), char(0xFF), char(0xFF)},\</v>
      </c>
    </row>
    <row r="238" spans="1:35">
      <c r="A238" s="58" t="s">
        <v>806</v>
      </c>
      <c r="B238" s="74" t="s">
        <v>806</v>
      </c>
      <c r="C238" s="74" t="s">
        <v>806</v>
      </c>
      <c r="D238" s="72" t="s">
        <v>971</v>
      </c>
      <c r="E238" s="12" t="s">
        <v>971</v>
      </c>
      <c r="F238" s="12" t="s">
        <v>971</v>
      </c>
      <c r="G238" s="12" t="s">
        <v>971</v>
      </c>
      <c r="H238" s="12" t="s">
        <v>971</v>
      </c>
      <c r="K238" s="97"/>
      <c r="M238" s="97"/>
      <c r="O238" s="97"/>
      <c r="P238" s="97"/>
      <c r="Q238" s="119">
        <v>236</v>
      </c>
      <c r="R238" s="58" t="str">
        <f t="shared" si="53"/>
        <v>08</v>
      </c>
      <c r="S238" s="74" t="str">
        <f t="shared" si="54"/>
        <v>FD</v>
      </c>
      <c r="T238" s="74" t="str">
        <f t="shared" si="55"/>
        <v>60</v>
      </c>
      <c r="U238" s="58" t="str">
        <f t="shared" si="45"/>
        <v>FF</v>
      </c>
      <c r="V238" s="74" t="str">
        <f t="shared" si="46"/>
        <v>FF</v>
      </c>
      <c r="W238" s="74" t="str">
        <f t="shared" si="47"/>
        <v>FF</v>
      </c>
      <c r="X238" s="74" t="str">
        <f t="shared" si="48"/>
        <v>FF</v>
      </c>
      <c r="Y238" s="74" t="str">
        <f t="shared" si="49"/>
        <v>FF</v>
      </c>
      <c r="Z238" s="74" t="str">
        <f t="shared" si="50"/>
        <v>FF</v>
      </c>
      <c r="AA238" s="74" t="str">
        <f t="shared" si="51"/>
        <v>FF</v>
      </c>
      <c r="AB238" s="74" t="str">
        <f t="shared" si="52"/>
        <v>FF</v>
      </c>
      <c r="AC238" s="75" t="str">
        <f t="shared" si="56"/>
        <v>A3</v>
      </c>
      <c r="AE238" s="100" t="str">
        <f t="shared" si="57"/>
        <v>:08FD5800FFFFFFFFFFFFFFFFAB</v>
      </c>
      <c r="AG238" s="76" t="str">
        <f t="shared" si="58"/>
        <v xml:space="preserve">    {255, 255, 255, 255, 255, 255, 255, 255},</v>
      </c>
      <c r="AI238" s="76" t="str">
        <f t="shared" si="59"/>
        <v xml:space="preserve">    {char(0xFF), char(0xFF), char(0xFF), char(0xFF), char(0xFF), char(0xFF), char(0xFF), char(0xFF)},\</v>
      </c>
    </row>
    <row r="239" spans="1:35">
      <c r="A239" s="58" t="s">
        <v>806</v>
      </c>
      <c r="B239" s="74" t="s">
        <v>806</v>
      </c>
      <c r="C239" s="74" t="s">
        <v>806</v>
      </c>
      <c r="D239" s="72" t="s">
        <v>971</v>
      </c>
      <c r="E239" s="12" t="s">
        <v>971</v>
      </c>
      <c r="F239" s="12" t="s">
        <v>971</v>
      </c>
      <c r="G239" s="12" t="s">
        <v>971</v>
      </c>
      <c r="H239" s="12" t="s">
        <v>971</v>
      </c>
      <c r="K239" s="97"/>
      <c r="M239" s="97"/>
      <c r="O239" s="97"/>
      <c r="P239" s="97"/>
      <c r="Q239" s="119">
        <v>237</v>
      </c>
      <c r="R239" s="58" t="str">
        <f t="shared" si="53"/>
        <v>08</v>
      </c>
      <c r="S239" s="74" t="str">
        <f t="shared" si="54"/>
        <v>FD</v>
      </c>
      <c r="T239" s="74" t="str">
        <f t="shared" si="55"/>
        <v>68</v>
      </c>
      <c r="U239" s="58" t="str">
        <f t="shared" si="45"/>
        <v>FF</v>
      </c>
      <c r="V239" s="74" t="str">
        <f t="shared" si="46"/>
        <v>FF</v>
      </c>
      <c r="W239" s="74" t="str">
        <f t="shared" si="47"/>
        <v>FF</v>
      </c>
      <c r="X239" s="74" t="str">
        <f t="shared" si="48"/>
        <v>FF</v>
      </c>
      <c r="Y239" s="74" t="str">
        <f t="shared" si="49"/>
        <v>FF</v>
      </c>
      <c r="Z239" s="74" t="str">
        <f t="shared" si="50"/>
        <v>FF</v>
      </c>
      <c r="AA239" s="74" t="str">
        <f t="shared" si="51"/>
        <v>FF</v>
      </c>
      <c r="AB239" s="74" t="str">
        <f t="shared" si="52"/>
        <v>FF</v>
      </c>
      <c r="AC239" s="75" t="str">
        <f t="shared" si="56"/>
        <v>9B</v>
      </c>
      <c r="AE239" s="100" t="str">
        <f t="shared" si="57"/>
        <v>:08FD6000FFFFFFFFFFFFFFFFA3</v>
      </c>
      <c r="AG239" s="76" t="str">
        <f t="shared" si="58"/>
        <v xml:space="preserve">    {255, 255, 255, 255, 255, 255, 255, 255},</v>
      </c>
      <c r="AI239" s="76" t="str">
        <f t="shared" si="59"/>
        <v xml:space="preserve">    {char(0xFF), char(0xFF), char(0xFF), char(0xFF), char(0xFF), char(0xFF), char(0xFF), char(0xFF)},\</v>
      </c>
    </row>
    <row r="240" spans="1:35">
      <c r="A240" s="58" t="s">
        <v>806</v>
      </c>
      <c r="B240" s="74" t="s">
        <v>806</v>
      </c>
      <c r="C240" s="74" t="s">
        <v>806</v>
      </c>
      <c r="D240" s="72" t="s">
        <v>971</v>
      </c>
      <c r="E240" s="12" t="s">
        <v>971</v>
      </c>
      <c r="F240" s="12" t="s">
        <v>971</v>
      </c>
      <c r="G240" s="12" t="s">
        <v>971</v>
      </c>
      <c r="H240" s="12" t="s">
        <v>971</v>
      </c>
      <c r="K240" s="97"/>
      <c r="M240" s="97"/>
      <c r="O240" s="97"/>
      <c r="P240" s="97"/>
      <c r="Q240" s="119">
        <v>238</v>
      </c>
      <c r="R240" s="58" t="str">
        <f t="shared" si="53"/>
        <v>08</v>
      </c>
      <c r="S240" s="74" t="str">
        <f t="shared" si="54"/>
        <v>FD</v>
      </c>
      <c r="T240" s="74" t="str">
        <f t="shared" si="55"/>
        <v>70</v>
      </c>
      <c r="U240" s="58" t="str">
        <f t="shared" si="45"/>
        <v>FF</v>
      </c>
      <c r="V240" s="74" t="str">
        <f t="shared" si="46"/>
        <v>FF</v>
      </c>
      <c r="W240" s="74" t="str">
        <f t="shared" si="47"/>
        <v>FF</v>
      </c>
      <c r="X240" s="74" t="str">
        <f t="shared" si="48"/>
        <v>FF</v>
      </c>
      <c r="Y240" s="74" t="str">
        <f t="shared" si="49"/>
        <v>FF</v>
      </c>
      <c r="Z240" s="74" t="str">
        <f t="shared" si="50"/>
        <v>FF</v>
      </c>
      <c r="AA240" s="74" t="str">
        <f t="shared" si="51"/>
        <v>FF</v>
      </c>
      <c r="AB240" s="74" t="str">
        <f t="shared" si="52"/>
        <v>FF</v>
      </c>
      <c r="AC240" s="75" t="str">
        <f t="shared" si="56"/>
        <v>93</v>
      </c>
      <c r="AE240" s="100" t="str">
        <f t="shared" si="57"/>
        <v>:08FD6800FFFFFFFFFFFFFFFF9B</v>
      </c>
      <c r="AG240" s="76" t="str">
        <f t="shared" si="58"/>
        <v xml:space="preserve">    {255, 255, 255, 255, 255, 255, 255, 255},</v>
      </c>
      <c r="AI240" s="76" t="str">
        <f t="shared" si="59"/>
        <v xml:space="preserve">    {char(0xFF), char(0xFF), char(0xFF), char(0xFF), char(0xFF), char(0xFF), char(0xFF), char(0xFF)},\</v>
      </c>
    </row>
    <row r="241" spans="1:35">
      <c r="A241" s="58" t="s">
        <v>806</v>
      </c>
      <c r="B241" s="74" t="s">
        <v>806</v>
      </c>
      <c r="C241" s="74" t="s">
        <v>806</v>
      </c>
      <c r="D241" s="72" t="s">
        <v>971</v>
      </c>
      <c r="E241" s="12" t="s">
        <v>971</v>
      </c>
      <c r="F241" s="12" t="s">
        <v>971</v>
      </c>
      <c r="G241" s="12" t="s">
        <v>971</v>
      </c>
      <c r="H241" s="12" t="s">
        <v>971</v>
      </c>
      <c r="K241" s="97"/>
      <c r="M241" s="97"/>
      <c r="O241" s="97"/>
      <c r="P241" s="97"/>
      <c r="Q241" s="119">
        <v>239</v>
      </c>
      <c r="R241" s="58" t="str">
        <f t="shared" si="53"/>
        <v>08</v>
      </c>
      <c r="S241" s="74" t="str">
        <f t="shared" si="54"/>
        <v>FD</v>
      </c>
      <c r="T241" s="74" t="str">
        <f t="shared" si="55"/>
        <v>78</v>
      </c>
      <c r="U241" s="58" t="str">
        <f t="shared" si="45"/>
        <v>FF</v>
      </c>
      <c r="V241" s="74" t="str">
        <f t="shared" si="46"/>
        <v>FF</v>
      </c>
      <c r="W241" s="74" t="str">
        <f t="shared" si="47"/>
        <v>FF</v>
      </c>
      <c r="X241" s="74" t="str">
        <f t="shared" si="48"/>
        <v>FF</v>
      </c>
      <c r="Y241" s="74" t="str">
        <f t="shared" si="49"/>
        <v>FF</v>
      </c>
      <c r="Z241" s="74" t="str">
        <f t="shared" si="50"/>
        <v>FF</v>
      </c>
      <c r="AA241" s="74" t="str">
        <f t="shared" si="51"/>
        <v>FF</v>
      </c>
      <c r="AB241" s="74" t="str">
        <f t="shared" si="52"/>
        <v>FF</v>
      </c>
      <c r="AC241" s="75" t="str">
        <f t="shared" si="56"/>
        <v>8B</v>
      </c>
      <c r="AE241" s="100" t="str">
        <f t="shared" si="57"/>
        <v>:08FD7000FFFFFFFFFFFFFFFF93</v>
      </c>
      <c r="AG241" s="76" t="str">
        <f t="shared" si="58"/>
        <v xml:space="preserve">    {255, 255, 255, 255, 255, 255, 255, 255},</v>
      </c>
      <c r="AI241" s="76" t="str">
        <f t="shared" si="59"/>
        <v xml:space="preserve">    {char(0xFF), char(0xFF), char(0xFF), char(0xFF), char(0xFF), char(0xFF), char(0xFF), char(0xFF)},\</v>
      </c>
    </row>
    <row r="242" spans="1:35">
      <c r="A242" s="58" t="s">
        <v>806</v>
      </c>
      <c r="B242" s="74" t="s">
        <v>806</v>
      </c>
      <c r="C242" s="74" t="s">
        <v>806</v>
      </c>
      <c r="D242" s="72" t="s">
        <v>971</v>
      </c>
      <c r="E242" s="12" t="s">
        <v>971</v>
      </c>
      <c r="F242" s="12" t="s">
        <v>971</v>
      </c>
      <c r="G242" s="12" t="s">
        <v>971</v>
      </c>
      <c r="H242" s="12" t="s">
        <v>971</v>
      </c>
      <c r="K242" s="97"/>
      <c r="M242" s="97"/>
      <c r="O242" s="97"/>
      <c r="P242" s="97"/>
      <c r="Q242" s="119">
        <v>240</v>
      </c>
      <c r="R242" s="58" t="str">
        <f t="shared" si="53"/>
        <v>08</v>
      </c>
      <c r="S242" s="74" t="str">
        <f t="shared" si="54"/>
        <v>FD</v>
      </c>
      <c r="T242" s="74" t="str">
        <f t="shared" si="55"/>
        <v>80</v>
      </c>
      <c r="U242" s="58" t="str">
        <f t="shared" si="45"/>
        <v>FF</v>
      </c>
      <c r="V242" s="74" t="str">
        <f t="shared" si="46"/>
        <v>FF</v>
      </c>
      <c r="W242" s="74" t="str">
        <f t="shared" si="47"/>
        <v>FF</v>
      </c>
      <c r="X242" s="74" t="str">
        <f t="shared" si="48"/>
        <v>FF</v>
      </c>
      <c r="Y242" s="74" t="str">
        <f t="shared" si="49"/>
        <v>FF</v>
      </c>
      <c r="Z242" s="74" t="str">
        <f t="shared" si="50"/>
        <v>FF</v>
      </c>
      <c r="AA242" s="74" t="str">
        <f t="shared" si="51"/>
        <v>FF</v>
      </c>
      <c r="AB242" s="74" t="str">
        <f t="shared" si="52"/>
        <v>FF</v>
      </c>
      <c r="AC242" s="75" t="str">
        <f t="shared" si="56"/>
        <v>83</v>
      </c>
      <c r="AE242" s="100" t="str">
        <f t="shared" si="57"/>
        <v>:08FD7800FFFFFFFFFFFFFFFF8B</v>
      </c>
      <c r="AG242" s="76" t="str">
        <f t="shared" si="58"/>
        <v xml:space="preserve">    {255, 255, 255, 255, 255, 255, 255, 255},</v>
      </c>
      <c r="AI242" s="76" t="str">
        <f t="shared" si="59"/>
        <v xml:space="preserve">    {char(0xFF), char(0xFF), char(0xFF), char(0xFF), char(0xFF), char(0xFF), char(0xFF), char(0xFF)},\</v>
      </c>
    </row>
    <row r="243" spans="1:35">
      <c r="A243" s="58" t="s">
        <v>806</v>
      </c>
      <c r="B243" s="74" t="s">
        <v>806</v>
      </c>
      <c r="C243" s="74" t="s">
        <v>806</v>
      </c>
      <c r="D243" s="72" t="s">
        <v>971</v>
      </c>
      <c r="E243" s="12" t="s">
        <v>971</v>
      </c>
      <c r="F243" s="12" t="s">
        <v>971</v>
      </c>
      <c r="G243" s="12" t="s">
        <v>971</v>
      </c>
      <c r="H243" s="12" t="s">
        <v>971</v>
      </c>
      <c r="K243" s="97"/>
      <c r="M243" s="97"/>
      <c r="O243" s="97"/>
      <c r="P243" s="97"/>
      <c r="Q243" s="119">
        <v>241</v>
      </c>
      <c r="R243" s="58" t="str">
        <f t="shared" si="53"/>
        <v>08</v>
      </c>
      <c r="S243" s="74" t="str">
        <f t="shared" si="54"/>
        <v>FD</v>
      </c>
      <c r="T243" s="74" t="str">
        <f t="shared" si="55"/>
        <v>88</v>
      </c>
      <c r="U243" s="58" t="str">
        <f t="shared" si="45"/>
        <v>FF</v>
      </c>
      <c r="V243" s="74" t="str">
        <f t="shared" si="46"/>
        <v>FF</v>
      </c>
      <c r="W243" s="74" t="str">
        <f t="shared" si="47"/>
        <v>FF</v>
      </c>
      <c r="X243" s="74" t="str">
        <f t="shared" si="48"/>
        <v>FF</v>
      </c>
      <c r="Y243" s="74" t="str">
        <f t="shared" si="49"/>
        <v>FF</v>
      </c>
      <c r="Z243" s="74" t="str">
        <f t="shared" si="50"/>
        <v>FF</v>
      </c>
      <c r="AA243" s="74" t="str">
        <f t="shared" si="51"/>
        <v>FF</v>
      </c>
      <c r="AB243" s="74" t="str">
        <f t="shared" si="52"/>
        <v>FF</v>
      </c>
      <c r="AC243" s="75" t="str">
        <f t="shared" si="56"/>
        <v>7B</v>
      </c>
      <c r="AE243" s="100" t="str">
        <f t="shared" si="57"/>
        <v>:08FD8000FFFFFFFFFFFFFFFF83</v>
      </c>
      <c r="AG243" s="76" t="str">
        <f t="shared" si="58"/>
        <v xml:space="preserve">    {255, 255, 255, 255, 255, 255, 255, 255},</v>
      </c>
      <c r="AI243" s="76" t="str">
        <f t="shared" si="59"/>
        <v xml:space="preserve">    {char(0xFF), char(0xFF), char(0xFF), char(0xFF), char(0xFF), char(0xFF), char(0xFF), char(0xFF)},\</v>
      </c>
    </row>
    <row r="244" spans="1:35">
      <c r="A244" s="58" t="s">
        <v>806</v>
      </c>
      <c r="B244" s="74" t="s">
        <v>806</v>
      </c>
      <c r="C244" s="74" t="s">
        <v>806</v>
      </c>
      <c r="D244" s="72" t="s">
        <v>971</v>
      </c>
      <c r="E244" s="12" t="s">
        <v>971</v>
      </c>
      <c r="F244" s="12" t="s">
        <v>971</v>
      </c>
      <c r="G244" s="12" t="s">
        <v>971</v>
      </c>
      <c r="H244" s="12" t="s">
        <v>971</v>
      </c>
      <c r="K244" s="97"/>
      <c r="M244" s="97"/>
      <c r="O244" s="97"/>
      <c r="P244" s="97"/>
      <c r="Q244" s="119">
        <v>242</v>
      </c>
      <c r="R244" s="58" t="str">
        <f t="shared" si="53"/>
        <v>08</v>
      </c>
      <c r="S244" s="74" t="str">
        <f t="shared" si="54"/>
        <v>FD</v>
      </c>
      <c r="T244" s="74" t="str">
        <f t="shared" si="55"/>
        <v>90</v>
      </c>
      <c r="U244" s="58" t="str">
        <f t="shared" si="45"/>
        <v>FF</v>
      </c>
      <c r="V244" s="74" t="str">
        <f t="shared" si="46"/>
        <v>FF</v>
      </c>
      <c r="W244" s="74" t="str">
        <f t="shared" si="47"/>
        <v>FF</v>
      </c>
      <c r="X244" s="74" t="str">
        <f t="shared" si="48"/>
        <v>FF</v>
      </c>
      <c r="Y244" s="74" t="str">
        <f t="shared" si="49"/>
        <v>FF</v>
      </c>
      <c r="Z244" s="74" t="str">
        <f t="shared" si="50"/>
        <v>FF</v>
      </c>
      <c r="AA244" s="74" t="str">
        <f t="shared" si="51"/>
        <v>FF</v>
      </c>
      <c r="AB244" s="74" t="str">
        <f t="shared" si="52"/>
        <v>FF</v>
      </c>
      <c r="AC244" s="75" t="str">
        <f t="shared" si="56"/>
        <v>73</v>
      </c>
      <c r="AE244" s="100" t="str">
        <f t="shared" si="57"/>
        <v>:08FD8800FFFFFFFFFFFFFFFF7B</v>
      </c>
      <c r="AG244" s="76" t="str">
        <f t="shared" si="58"/>
        <v xml:space="preserve">    {255, 255, 255, 255, 255, 255, 255, 255},</v>
      </c>
      <c r="AI244" s="76" t="str">
        <f t="shared" si="59"/>
        <v xml:space="preserve">    {char(0xFF), char(0xFF), char(0xFF), char(0xFF), char(0xFF), char(0xFF), char(0xFF), char(0xFF)},\</v>
      </c>
    </row>
    <row r="245" spans="1:35">
      <c r="A245" s="58" t="s">
        <v>806</v>
      </c>
      <c r="B245" s="74" t="s">
        <v>806</v>
      </c>
      <c r="C245" s="74" t="s">
        <v>806</v>
      </c>
      <c r="D245" s="72" t="s">
        <v>971</v>
      </c>
      <c r="E245" s="12" t="s">
        <v>971</v>
      </c>
      <c r="F245" s="12" t="s">
        <v>971</v>
      </c>
      <c r="G245" s="12" t="s">
        <v>971</v>
      </c>
      <c r="H245" s="12" t="s">
        <v>971</v>
      </c>
      <c r="K245" s="97"/>
      <c r="M245" s="97"/>
      <c r="O245" s="97"/>
      <c r="P245" s="97"/>
      <c r="Q245" s="119">
        <v>243</v>
      </c>
      <c r="R245" s="58" t="str">
        <f t="shared" si="53"/>
        <v>08</v>
      </c>
      <c r="S245" s="74" t="str">
        <f t="shared" si="54"/>
        <v>FD</v>
      </c>
      <c r="T245" s="74" t="str">
        <f t="shared" si="55"/>
        <v>98</v>
      </c>
      <c r="U245" s="58" t="str">
        <f t="shared" si="45"/>
        <v>FF</v>
      </c>
      <c r="V245" s="74" t="str">
        <f t="shared" si="46"/>
        <v>FF</v>
      </c>
      <c r="W245" s="74" t="str">
        <f t="shared" si="47"/>
        <v>FF</v>
      </c>
      <c r="X245" s="74" t="str">
        <f t="shared" si="48"/>
        <v>FF</v>
      </c>
      <c r="Y245" s="74" t="str">
        <f t="shared" si="49"/>
        <v>FF</v>
      </c>
      <c r="Z245" s="74" t="str">
        <f t="shared" si="50"/>
        <v>FF</v>
      </c>
      <c r="AA245" s="74" t="str">
        <f t="shared" si="51"/>
        <v>FF</v>
      </c>
      <c r="AB245" s="74" t="str">
        <f t="shared" si="52"/>
        <v>FF</v>
      </c>
      <c r="AC245" s="75" t="str">
        <f t="shared" si="56"/>
        <v>6B</v>
      </c>
      <c r="AE245" s="100" t="str">
        <f t="shared" si="57"/>
        <v>:08FD9000FFFFFFFFFFFFFFFF73</v>
      </c>
      <c r="AG245" s="76" t="str">
        <f t="shared" si="58"/>
        <v xml:space="preserve">    {255, 255, 255, 255, 255, 255, 255, 255},</v>
      </c>
      <c r="AI245" s="76" t="str">
        <f t="shared" si="59"/>
        <v xml:space="preserve">    {char(0xFF), char(0xFF), char(0xFF), char(0xFF), char(0xFF), char(0xFF), char(0xFF), char(0xFF)},\</v>
      </c>
    </row>
    <row r="246" spans="1:35">
      <c r="A246" s="58" t="s">
        <v>806</v>
      </c>
      <c r="B246" s="74" t="s">
        <v>806</v>
      </c>
      <c r="C246" s="74" t="s">
        <v>806</v>
      </c>
      <c r="D246" s="72" t="s">
        <v>971</v>
      </c>
      <c r="E246" s="12" t="s">
        <v>971</v>
      </c>
      <c r="F246" s="12" t="s">
        <v>971</v>
      </c>
      <c r="G246" s="12" t="s">
        <v>971</v>
      </c>
      <c r="H246" s="12" t="s">
        <v>971</v>
      </c>
      <c r="K246" s="97"/>
      <c r="M246" s="97"/>
      <c r="O246" s="97"/>
      <c r="P246" s="97"/>
      <c r="Q246" s="119">
        <v>244</v>
      </c>
      <c r="R246" s="58" t="str">
        <f t="shared" si="53"/>
        <v>08</v>
      </c>
      <c r="S246" s="74" t="str">
        <f t="shared" si="54"/>
        <v>FD</v>
      </c>
      <c r="T246" s="74" t="str">
        <f t="shared" si="55"/>
        <v>A0</v>
      </c>
      <c r="U246" s="58" t="str">
        <f t="shared" si="45"/>
        <v>FF</v>
      </c>
      <c r="V246" s="74" t="str">
        <f t="shared" si="46"/>
        <v>FF</v>
      </c>
      <c r="W246" s="74" t="str">
        <f t="shared" si="47"/>
        <v>FF</v>
      </c>
      <c r="X246" s="74" t="str">
        <f t="shared" si="48"/>
        <v>FF</v>
      </c>
      <c r="Y246" s="74" t="str">
        <f t="shared" si="49"/>
        <v>FF</v>
      </c>
      <c r="Z246" s="74" t="str">
        <f t="shared" si="50"/>
        <v>FF</v>
      </c>
      <c r="AA246" s="74" t="str">
        <f t="shared" si="51"/>
        <v>FF</v>
      </c>
      <c r="AB246" s="74" t="str">
        <f t="shared" si="52"/>
        <v>FF</v>
      </c>
      <c r="AC246" s="75" t="str">
        <f t="shared" si="56"/>
        <v>63</v>
      </c>
      <c r="AE246" s="100" t="str">
        <f t="shared" si="57"/>
        <v>:08FD9800FFFFFFFFFFFFFFFF6B</v>
      </c>
      <c r="AG246" s="76" t="str">
        <f t="shared" si="58"/>
        <v xml:space="preserve">    {255, 255, 255, 255, 255, 255, 255, 255},</v>
      </c>
      <c r="AI246" s="76" t="str">
        <f t="shared" si="59"/>
        <v xml:space="preserve">    {char(0xFF), char(0xFF), char(0xFF), char(0xFF), char(0xFF), char(0xFF), char(0xFF), char(0xFF)},\</v>
      </c>
    </row>
    <row r="247" spans="1:35">
      <c r="A247" s="58" t="s">
        <v>806</v>
      </c>
      <c r="B247" s="74" t="s">
        <v>806</v>
      </c>
      <c r="C247" s="74" t="s">
        <v>806</v>
      </c>
      <c r="D247" s="72" t="s">
        <v>971</v>
      </c>
      <c r="E247" s="12" t="s">
        <v>971</v>
      </c>
      <c r="F247" s="12" t="s">
        <v>971</v>
      </c>
      <c r="G247" s="12" t="s">
        <v>971</v>
      </c>
      <c r="H247" s="12" t="s">
        <v>971</v>
      </c>
      <c r="K247" s="97"/>
      <c r="M247" s="97"/>
      <c r="O247" s="97"/>
      <c r="P247" s="97"/>
      <c r="Q247" s="119">
        <v>245</v>
      </c>
      <c r="R247" s="58" t="str">
        <f t="shared" si="53"/>
        <v>08</v>
      </c>
      <c r="S247" s="74" t="str">
        <f t="shared" si="54"/>
        <v>FD</v>
      </c>
      <c r="T247" s="74" t="str">
        <f t="shared" si="55"/>
        <v>A8</v>
      </c>
      <c r="U247" s="58" t="str">
        <f t="shared" si="45"/>
        <v>FF</v>
      </c>
      <c r="V247" s="74" t="str">
        <f t="shared" si="46"/>
        <v>FF</v>
      </c>
      <c r="W247" s="74" t="str">
        <f t="shared" si="47"/>
        <v>FF</v>
      </c>
      <c r="X247" s="74" t="str">
        <f t="shared" si="48"/>
        <v>FF</v>
      </c>
      <c r="Y247" s="74" t="str">
        <f t="shared" si="49"/>
        <v>FF</v>
      </c>
      <c r="Z247" s="74" t="str">
        <f t="shared" si="50"/>
        <v>FF</v>
      </c>
      <c r="AA247" s="74" t="str">
        <f t="shared" si="51"/>
        <v>FF</v>
      </c>
      <c r="AB247" s="74" t="str">
        <f t="shared" si="52"/>
        <v>FF</v>
      </c>
      <c r="AC247" s="75" t="str">
        <f t="shared" si="56"/>
        <v>5B</v>
      </c>
      <c r="AE247" s="100" t="str">
        <f t="shared" si="57"/>
        <v>:08FDA000FFFFFFFFFFFFFFFF63</v>
      </c>
      <c r="AG247" s="76" t="str">
        <f t="shared" si="58"/>
        <v xml:space="preserve">    {255, 255, 255, 255, 255, 255, 255, 255},</v>
      </c>
      <c r="AI247" s="76" t="str">
        <f t="shared" si="59"/>
        <v xml:space="preserve">    {char(0xFF), char(0xFF), char(0xFF), char(0xFF), char(0xFF), char(0xFF), char(0xFF), char(0xFF)},\</v>
      </c>
    </row>
    <row r="248" spans="1:35">
      <c r="A248" s="58" t="s">
        <v>806</v>
      </c>
      <c r="B248" s="74" t="s">
        <v>806</v>
      </c>
      <c r="C248" s="74" t="s">
        <v>806</v>
      </c>
      <c r="D248" s="72" t="s">
        <v>971</v>
      </c>
      <c r="E248" s="12" t="s">
        <v>971</v>
      </c>
      <c r="F248" s="12" t="s">
        <v>971</v>
      </c>
      <c r="G248" s="12" t="s">
        <v>971</v>
      </c>
      <c r="H248" s="12" t="s">
        <v>971</v>
      </c>
      <c r="K248" s="97"/>
      <c r="M248" s="97"/>
      <c r="O248" s="97"/>
      <c r="P248" s="97"/>
      <c r="Q248" s="119">
        <v>246</v>
      </c>
      <c r="R248" s="58" t="str">
        <f t="shared" si="53"/>
        <v>08</v>
      </c>
      <c r="S248" s="74" t="str">
        <f t="shared" si="54"/>
        <v>FD</v>
      </c>
      <c r="T248" s="74" t="str">
        <f t="shared" si="55"/>
        <v>B0</v>
      </c>
      <c r="U248" s="58" t="str">
        <f t="shared" si="45"/>
        <v>FF</v>
      </c>
      <c r="V248" s="74" t="str">
        <f t="shared" si="46"/>
        <v>FF</v>
      </c>
      <c r="W248" s="74" t="str">
        <f t="shared" si="47"/>
        <v>FF</v>
      </c>
      <c r="X248" s="74" t="str">
        <f t="shared" si="48"/>
        <v>FF</v>
      </c>
      <c r="Y248" s="74" t="str">
        <f t="shared" si="49"/>
        <v>FF</v>
      </c>
      <c r="Z248" s="74" t="str">
        <f t="shared" si="50"/>
        <v>FF</v>
      </c>
      <c r="AA248" s="74" t="str">
        <f t="shared" si="51"/>
        <v>FF</v>
      </c>
      <c r="AB248" s="74" t="str">
        <f t="shared" si="52"/>
        <v>FF</v>
      </c>
      <c r="AC248" s="75" t="str">
        <f t="shared" si="56"/>
        <v>53</v>
      </c>
      <c r="AE248" s="100" t="str">
        <f t="shared" si="57"/>
        <v>:08FDA800FFFFFFFFFFFFFFFF5B</v>
      </c>
      <c r="AG248" s="76" t="str">
        <f t="shared" si="58"/>
        <v xml:space="preserve">    {255, 255, 255, 255, 255, 255, 255, 255},</v>
      </c>
      <c r="AI248" s="76" t="str">
        <f t="shared" si="59"/>
        <v xml:space="preserve">    {char(0xFF), char(0xFF), char(0xFF), char(0xFF), char(0xFF), char(0xFF), char(0xFF), char(0xFF)},\</v>
      </c>
    </row>
    <row r="249" spans="1:35">
      <c r="A249" s="58" t="s">
        <v>806</v>
      </c>
      <c r="B249" s="74" t="s">
        <v>806</v>
      </c>
      <c r="C249" s="74" t="s">
        <v>806</v>
      </c>
      <c r="D249" s="72" t="s">
        <v>971</v>
      </c>
      <c r="E249" s="12" t="s">
        <v>971</v>
      </c>
      <c r="F249" s="12" t="s">
        <v>971</v>
      </c>
      <c r="G249" s="12" t="s">
        <v>971</v>
      </c>
      <c r="H249" s="12" t="s">
        <v>971</v>
      </c>
      <c r="K249" s="97"/>
      <c r="M249" s="97"/>
      <c r="O249" s="97"/>
      <c r="P249" s="97"/>
      <c r="Q249" s="119">
        <v>247</v>
      </c>
      <c r="R249" s="58" t="str">
        <f t="shared" si="53"/>
        <v>08</v>
      </c>
      <c r="S249" s="74" t="str">
        <f t="shared" si="54"/>
        <v>FD</v>
      </c>
      <c r="T249" s="74" t="str">
        <f t="shared" si="55"/>
        <v>B8</v>
      </c>
      <c r="U249" s="58" t="str">
        <f t="shared" si="45"/>
        <v>FF</v>
      </c>
      <c r="V249" s="74" t="str">
        <f t="shared" si="46"/>
        <v>FF</v>
      </c>
      <c r="W249" s="74" t="str">
        <f t="shared" si="47"/>
        <v>FF</v>
      </c>
      <c r="X249" s="74" t="str">
        <f t="shared" si="48"/>
        <v>FF</v>
      </c>
      <c r="Y249" s="74" t="str">
        <f t="shared" si="49"/>
        <v>FF</v>
      </c>
      <c r="Z249" s="74" t="str">
        <f t="shared" si="50"/>
        <v>FF</v>
      </c>
      <c r="AA249" s="74" t="str">
        <f t="shared" si="51"/>
        <v>FF</v>
      </c>
      <c r="AB249" s="74" t="str">
        <f t="shared" si="52"/>
        <v>FF</v>
      </c>
      <c r="AC249" s="75" t="str">
        <f t="shared" si="56"/>
        <v>4B</v>
      </c>
      <c r="AE249" s="100" t="str">
        <f t="shared" si="57"/>
        <v>:08FDB000FFFFFFFFFFFFFFFF53</v>
      </c>
      <c r="AG249" s="76" t="str">
        <f t="shared" si="58"/>
        <v xml:space="preserve">    {255, 255, 255, 255, 255, 255, 255, 255},</v>
      </c>
      <c r="AI249" s="76" t="str">
        <f t="shared" si="59"/>
        <v xml:space="preserve">    {char(0xFF), char(0xFF), char(0xFF), char(0xFF), char(0xFF), char(0xFF), char(0xFF), char(0xFF)},\</v>
      </c>
    </row>
    <row r="250" spans="1:35">
      <c r="A250" s="58" t="s">
        <v>806</v>
      </c>
      <c r="B250" s="74" t="s">
        <v>806</v>
      </c>
      <c r="C250" s="74" t="s">
        <v>806</v>
      </c>
      <c r="D250" s="72" t="s">
        <v>971</v>
      </c>
      <c r="E250" s="12" t="s">
        <v>971</v>
      </c>
      <c r="F250" s="12" t="s">
        <v>971</v>
      </c>
      <c r="G250" s="12" t="s">
        <v>971</v>
      </c>
      <c r="H250" s="12" t="s">
        <v>971</v>
      </c>
      <c r="K250" s="97"/>
      <c r="M250" s="97"/>
      <c r="O250" s="97"/>
      <c r="P250" s="97"/>
      <c r="Q250" s="119">
        <v>248</v>
      </c>
      <c r="R250" s="58" t="str">
        <f t="shared" si="53"/>
        <v>08</v>
      </c>
      <c r="S250" s="74" t="str">
        <f t="shared" si="54"/>
        <v>FD</v>
      </c>
      <c r="T250" s="74" t="str">
        <f t="shared" si="55"/>
        <v>C0</v>
      </c>
      <c r="U250" s="58" t="str">
        <f t="shared" si="45"/>
        <v>FF</v>
      </c>
      <c r="V250" s="74" t="str">
        <f t="shared" si="46"/>
        <v>FF</v>
      </c>
      <c r="W250" s="74" t="str">
        <f t="shared" si="47"/>
        <v>FF</v>
      </c>
      <c r="X250" s="74" t="str">
        <f t="shared" si="48"/>
        <v>FF</v>
      </c>
      <c r="Y250" s="74" t="str">
        <f t="shared" si="49"/>
        <v>FF</v>
      </c>
      <c r="Z250" s="74" t="str">
        <f t="shared" si="50"/>
        <v>FF</v>
      </c>
      <c r="AA250" s="74" t="str">
        <f t="shared" si="51"/>
        <v>FF</v>
      </c>
      <c r="AB250" s="74" t="str">
        <f t="shared" si="52"/>
        <v>FF</v>
      </c>
      <c r="AC250" s="75" t="str">
        <f t="shared" si="56"/>
        <v>43</v>
      </c>
      <c r="AE250" s="100" t="str">
        <f t="shared" si="57"/>
        <v>:08FDB800FFFFFFFFFFFFFFFF4B</v>
      </c>
      <c r="AG250" s="76" t="str">
        <f t="shared" si="58"/>
        <v xml:space="preserve">    {255, 255, 255, 255, 255, 255, 255, 255},</v>
      </c>
      <c r="AI250" s="76" t="str">
        <f t="shared" si="59"/>
        <v xml:space="preserve">    {char(0xFF), char(0xFF), char(0xFF), char(0xFF), char(0xFF), char(0xFF), char(0xFF), char(0xFF)},\</v>
      </c>
    </row>
    <row r="251" spans="1:35">
      <c r="A251" s="58" t="s">
        <v>806</v>
      </c>
      <c r="B251" s="74" t="s">
        <v>806</v>
      </c>
      <c r="C251" s="74" t="s">
        <v>806</v>
      </c>
      <c r="D251" s="72" t="s">
        <v>971</v>
      </c>
      <c r="E251" s="12" t="s">
        <v>971</v>
      </c>
      <c r="F251" s="12" t="s">
        <v>971</v>
      </c>
      <c r="G251" s="12" t="s">
        <v>971</v>
      </c>
      <c r="H251" s="12" t="s">
        <v>971</v>
      </c>
      <c r="K251" s="97"/>
      <c r="M251" s="97"/>
      <c r="O251" s="97"/>
      <c r="P251" s="97"/>
      <c r="Q251" s="119">
        <v>249</v>
      </c>
      <c r="R251" s="58" t="str">
        <f t="shared" si="53"/>
        <v>08</v>
      </c>
      <c r="S251" s="74" t="str">
        <f t="shared" si="54"/>
        <v>FD</v>
      </c>
      <c r="T251" s="74" t="str">
        <f t="shared" si="55"/>
        <v>C8</v>
      </c>
      <c r="U251" s="58" t="str">
        <f t="shared" si="45"/>
        <v>FF</v>
      </c>
      <c r="V251" s="74" t="str">
        <f t="shared" si="46"/>
        <v>FF</v>
      </c>
      <c r="W251" s="74" t="str">
        <f t="shared" si="47"/>
        <v>FF</v>
      </c>
      <c r="X251" s="74" t="str">
        <f t="shared" si="48"/>
        <v>FF</v>
      </c>
      <c r="Y251" s="74" t="str">
        <f t="shared" si="49"/>
        <v>FF</v>
      </c>
      <c r="Z251" s="74" t="str">
        <f t="shared" si="50"/>
        <v>FF</v>
      </c>
      <c r="AA251" s="74" t="str">
        <f t="shared" si="51"/>
        <v>FF</v>
      </c>
      <c r="AB251" s="74" t="str">
        <f t="shared" si="52"/>
        <v>FF</v>
      </c>
      <c r="AC251" s="75" t="str">
        <f t="shared" si="56"/>
        <v>3B</v>
      </c>
      <c r="AE251" s="100" t="str">
        <f t="shared" si="57"/>
        <v>:08FDC000FFFFFFFFFFFFFFFF43</v>
      </c>
      <c r="AG251" s="76" t="str">
        <f t="shared" si="58"/>
        <v xml:space="preserve">    {255, 255, 255, 255, 255, 255, 255, 255},</v>
      </c>
      <c r="AI251" s="76" t="str">
        <f t="shared" si="59"/>
        <v xml:space="preserve">    {char(0xFF), char(0xFF), char(0xFF), char(0xFF), char(0xFF), char(0xFF), char(0xFF), char(0xFF)},\</v>
      </c>
    </row>
    <row r="252" spans="1:35">
      <c r="A252" s="58" t="s">
        <v>806</v>
      </c>
      <c r="B252" s="74" t="s">
        <v>806</v>
      </c>
      <c r="C252" s="74" t="s">
        <v>806</v>
      </c>
      <c r="D252" s="72" t="s">
        <v>971</v>
      </c>
      <c r="E252" s="12" t="s">
        <v>971</v>
      </c>
      <c r="F252" s="12" t="s">
        <v>971</v>
      </c>
      <c r="G252" s="12" t="s">
        <v>971</v>
      </c>
      <c r="H252" s="12" t="s">
        <v>971</v>
      </c>
      <c r="K252" s="97"/>
      <c r="M252" s="97"/>
      <c r="O252" s="97"/>
      <c r="P252" s="97"/>
      <c r="Q252" s="119">
        <v>250</v>
      </c>
      <c r="R252" s="58" t="str">
        <f t="shared" si="53"/>
        <v>08</v>
      </c>
      <c r="S252" s="74" t="str">
        <f t="shared" si="54"/>
        <v>FD</v>
      </c>
      <c r="T252" s="74" t="str">
        <f t="shared" si="55"/>
        <v>D0</v>
      </c>
      <c r="U252" s="58" t="str">
        <f t="shared" si="45"/>
        <v>FF</v>
      </c>
      <c r="V252" s="74" t="str">
        <f t="shared" si="46"/>
        <v>FF</v>
      </c>
      <c r="W252" s="74" t="str">
        <f t="shared" si="47"/>
        <v>FF</v>
      </c>
      <c r="X252" s="74" t="str">
        <f t="shared" si="48"/>
        <v>FF</v>
      </c>
      <c r="Y252" s="74" t="str">
        <f t="shared" si="49"/>
        <v>FF</v>
      </c>
      <c r="Z252" s="74" t="str">
        <f t="shared" si="50"/>
        <v>FF</v>
      </c>
      <c r="AA252" s="74" t="str">
        <f t="shared" si="51"/>
        <v>FF</v>
      </c>
      <c r="AB252" s="74" t="str">
        <f t="shared" si="52"/>
        <v>FF</v>
      </c>
      <c r="AC252" s="75" t="str">
        <f t="shared" si="56"/>
        <v>33</v>
      </c>
      <c r="AE252" s="100" t="str">
        <f t="shared" si="57"/>
        <v>:08FDC800FFFFFFFFFFFFFFFF3B</v>
      </c>
      <c r="AG252" s="76" t="str">
        <f t="shared" si="58"/>
        <v xml:space="preserve">    {255, 255, 255, 255, 255, 255, 255, 255},</v>
      </c>
      <c r="AI252" s="76" t="str">
        <f t="shared" si="59"/>
        <v xml:space="preserve">    {char(0xFF), char(0xFF), char(0xFF), char(0xFF), char(0xFF), char(0xFF), char(0xFF), char(0xFF)},\</v>
      </c>
    </row>
    <row r="253" spans="1:35">
      <c r="A253" s="58" t="s">
        <v>806</v>
      </c>
      <c r="B253" s="74" t="s">
        <v>806</v>
      </c>
      <c r="C253" s="74" t="s">
        <v>806</v>
      </c>
      <c r="D253" s="72" t="s">
        <v>971</v>
      </c>
      <c r="E253" s="12" t="s">
        <v>971</v>
      </c>
      <c r="F253" s="12" t="s">
        <v>971</v>
      </c>
      <c r="G253" s="12" t="s">
        <v>971</v>
      </c>
      <c r="H253" s="12" t="s">
        <v>971</v>
      </c>
      <c r="K253" s="97"/>
      <c r="M253" s="97"/>
      <c r="O253" s="97"/>
      <c r="P253" s="97"/>
      <c r="Q253" s="119">
        <v>251</v>
      </c>
      <c r="R253" s="58" t="str">
        <f t="shared" si="53"/>
        <v>08</v>
      </c>
      <c r="S253" s="74" t="str">
        <f t="shared" si="54"/>
        <v>FD</v>
      </c>
      <c r="T253" s="74" t="str">
        <f t="shared" si="55"/>
        <v>D8</v>
      </c>
      <c r="U253" s="58" t="str">
        <f t="shared" si="45"/>
        <v>FF</v>
      </c>
      <c r="V253" s="74" t="str">
        <f t="shared" si="46"/>
        <v>FF</v>
      </c>
      <c r="W253" s="74" t="str">
        <f t="shared" si="47"/>
        <v>FF</v>
      </c>
      <c r="X253" s="74" t="str">
        <f t="shared" si="48"/>
        <v>FF</v>
      </c>
      <c r="Y253" s="74" t="str">
        <f t="shared" si="49"/>
        <v>FF</v>
      </c>
      <c r="Z253" s="74" t="str">
        <f t="shared" si="50"/>
        <v>FF</v>
      </c>
      <c r="AA253" s="74" t="str">
        <f t="shared" si="51"/>
        <v>FF</v>
      </c>
      <c r="AB253" s="74" t="str">
        <f t="shared" si="52"/>
        <v>FF</v>
      </c>
      <c r="AC253" s="75" t="str">
        <f t="shared" si="56"/>
        <v>2B</v>
      </c>
      <c r="AE253" s="100" t="str">
        <f t="shared" si="57"/>
        <v>:08FDD000FFFFFFFFFFFFFFFF33</v>
      </c>
      <c r="AG253" s="76" t="str">
        <f t="shared" si="58"/>
        <v xml:space="preserve">    {255, 255, 255, 255, 255, 255, 255, 255},</v>
      </c>
      <c r="AI253" s="76" t="str">
        <f t="shared" si="59"/>
        <v xml:space="preserve">    {char(0xFF), char(0xFF), char(0xFF), char(0xFF), char(0xFF), char(0xFF), char(0xFF), char(0xFF)},\</v>
      </c>
    </row>
    <row r="254" spans="1:35">
      <c r="A254" s="58" t="s">
        <v>806</v>
      </c>
      <c r="B254" s="74" t="s">
        <v>806</v>
      </c>
      <c r="C254" s="74" t="s">
        <v>806</v>
      </c>
      <c r="D254" s="72" t="s">
        <v>971</v>
      </c>
      <c r="E254" s="12" t="s">
        <v>971</v>
      </c>
      <c r="F254" s="12" t="s">
        <v>971</v>
      </c>
      <c r="G254" s="12" t="s">
        <v>971</v>
      </c>
      <c r="H254" s="12" t="s">
        <v>971</v>
      </c>
      <c r="K254" s="97"/>
      <c r="M254" s="97"/>
      <c r="O254" s="97"/>
      <c r="P254" s="97"/>
      <c r="Q254" s="119">
        <v>252</v>
      </c>
      <c r="R254" s="58" t="str">
        <f t="shared" si="53"/>
        <v>08</v>
      </c>
      <c r="S254" s="74" t="str">
        <f t="shared" si="54"/>
        <v>FD</v>
      </c>
      <c r="T254" s="74" t="str">
        <f t="shared" si="55"/>
        <v>E0</v>
      </c>
      <c r="U254" s="58" t="str">
        <f t="shared" si="45"/>
        <v>FF</v>
      </c>
      <c r="V254" s="74" t="str">
        <f t="shared" si="46"/>
        <v>FF</v>
      </c>
      <c r="W254" s="74" t="str">
        <f t="shared" si="47"/>
        <v>FF</v>
      </c>
      <c r="X254" s="74" t="str">
        <f t="shared" si="48"/>
        <v>FF</v>
      </c>
      <c r="Y254" s="74" t="str">
        <f t="shared" si="49"/>
        <v>FF</v>
      </c>
      <c r="Z254" s="74" t="str">
        <f t="shared" si="50"/>
        <v>FF</v>
      </c>
      <c r="AA254" s="74" t="str">
        <f t="shared" si="51"/>
        <v>FF</v>
      </c>
      <c r="AB254" s="74" t="str">
        <f t="shared" si="52"/>
        <v>FF</v>
      </c>
      <c r="AC254" s="75" t="str">
        <f t="shared" si="56"/>
        <v>23</v>
      </c>
      <c r="AE254" s="100" t="str">
        <f t="shared" si="57"/>
        <v>:08FDD800FFFFFFFFFFFFFFFF2B</v>
      </c>
      <c r="AG254" s="76" t="str">
        <f t="shared" si="58"/>
        <v xml:space="preserve">    {255, 255, 255, 255, 255, 255, 255, 255},</v>
      </c>
      <c r="AI254" s="76" t="str">
        <f t="shared" si="59"/>
        <v xml:space="preserve">    {char(0xFF), char(0xFF), char(0xFF), char(0xFF), char(0xFF), char(0xFF), char(0xFF), char(0xFF)},\</v>
      </c>
    </row>
    <row r="255" spans="1:35">
      <c r="A255" s="58" t="s">
        <v>806</v>
      </c>
      <c r="B255" s="74" t="s">
        <v>806</v>
      </c>
      <c r="C255" s="74" t="s">
        <v>806</v>
      </c>
      <c r="D255" s="72" t="s">
        <v>971</v>
      </c>
      <c r="E255" s="12" t="s">
        <v>971</v>
      </c>
      <c r="F255" s="12" t="s">
        <v>971</v>
      </c>
      <c r="G255" s="12" t="s">
        <v>971</v>
      </c>
      <c r="H255" s="12" t="s">
        <v>971</v>
      </c>
      <c r="K255" s="97"/>
      <c r="M255" s="97"/>
      <c r="O255" s="97"/>
      <c r="P255" s="97"/>
      <c r="Q255" s="119">
        <v>253</v>
      </c>
      <c r="R255" s="58" t="str">
        <f t="shared" si="53"/>
        <v>08</v>
      </c>
      <c r="S255" s="74" t="str">
        <f t="shared" si="54"/>
        <v>FD</v>
      </c>
      <c r="T255" s="74" t="str">
        <f t="shared" si="55"/>
        <v>E8</v>
      </c>
      <c r="U255" s="58" t="str">
        <f t="shared" si="45"/>
        <v>FF</v>
      </c>
      <c r="V255" s="74" t="str">
        <f t="shared" si="46"/>
        <v>FF</v>
      </c>
      <c r="W255" s="74" t="str">
        <f t="shared" si="47"/>
        <v>FF</v>
      </c>
      <c r="X255" s="74" t="str">
        <f t="shared" si="48"/>
        <v>FF</v>
      </c>
      <c r="Y255" s="74" t="str">
        <f t="shared" si="49"/>
        <v>FF</v>
      </c>
      <c r="Z255" s="74" t="str">
        <f t="shared" si="50"/>
        <v>FF</v>
      </c>
      <c r="AA255" s="74" t="str">
        <f t="shared" si="51"/>
        <v>FF</v>
      </c>
      <c r="AB255" s="74" t="str">
        <f t="shared" si="52"/>
        <v>FF</v>
      </c>
      <c r="AC255" s="75" t="str">
        <f t="shared" si="56"/>
        <v>1B</v>
      </c>
      <c r="AE255" s="100" t="str">
        <f t="shared" si="57"/>
        <v>:08FDE000FFFFFFFFFFFFFFFF23</v>
      </c>
      <c r="AG255" s="76" t="str">
        <f t="shared" si="58"/>
        <v xml:space="preserve">    {255, 255, 255, 255, 255, 255, 255, 255},</v>
      </c>
      <c r="AI255" s="76" t="str">
        <f t="shared" si="59"/>
        <v xml:space="preserve">    {char(0xFF), char(0xFF), char(0xFF), char(0xFF), char(0xFF), char(0xFF), char(0xFF), char(0xFF)},\</v>
      </c>
    </row>
    <row r="256" spans="1:35">
      <c r="A256" s="58" t="s">
        <v>806</v>
      </c>
      <c r="B256" s="74" t="s">
        <v>806</v>
      </c>
      <c r="C256" s="74" t="s">
        <v>806</v>
      </c>
      <c r="D256" s="72" t="s">
        <v>971</v>
      </c>
      <c r="E256" s="12" t="s">
        <v>971</v>
      </c>
      <c r="F256" s="12" t="s">
        <v>971</v>
      </c>
      <c r="G256" s="12" t="s">
        <v>971</v>
      </c>
      <c r="H256" s="12" t="s">
        <v>971</v>
      </c>
      <c r="K256" s="97"/>
      <c r="M256" s="97"/>
      <c r="O256" s="97"/>
      <c r="P256" s="97"/>
      <c r="Q256" s="119">
        <v>254</v>
      </c>
      <c r="R256" s="58" t="str">
        <f t="shared" si="53"/>
        <v>08</v>
      </c>
      <c r="S256" s="74" t="str">
        <f t="shared" si="54"/>
        <v>FD</v>
      </c>
      <c r="T256" s="74" t="str">
        <f t="shared" si="55"/>
        <v>F0</v>
      </c>
      <c r="U256" s="58" t="str">
        <f t="shared" si="45"/>
        <v>FF</v>
      </c>
      <c r="V256" s="74" t="str">
        <f t="shared" si="46"/>
        <v>FF</v>
      </c>
      <c r="W256" s="74" t="str">
        <f t="shared" si="47"/>
        <v>FF</v>
      </c>
      <c r="X256" s="74" t="str">
        <f t="shared" si="48"/>
        <v>FF</v>
      </c>
      <c r="Y256" s="74" t="str">
        <f t="shared" si="49"/>
        <v>FF</v>
      </c>
      <c r="Z256" s="74" t="str">
        <f t="shared" si="50"/>
        <v>FF</v>
      </c>
      <c r="AA256" s="74" t="str">
        <f t="shared" si="51"/>
        <v>FF</v>
      </c>
      <c r="AB256" s="74" t="str">
        <f t="shared" si="52"/>
        <v>FF</v>
      </c>
      <c r="AC256" s="75" t="str">
        <f t="shared" si="56"/>
        <v>13</v>
      </c>
      <c r="AE256" s="100" t="str">
        <f t="shared" si="57"/>
        <v>:08FDE800FFFFFFFFFFFFFFFF1B</v>
      </c>
      <c r="AG256" s="76" t="str">
        <f t="shared" si="58"/>
        <v xml:space="preserve">    {255, 255, 255, 255, 255, 255, 255, 255},</v>
      </c>
      <c r="AI256" s="76" t="str">
        <f t="shared" si="59"/>
        <v xml:space="preserve">    {char(0xFF), char(0xFF), char(0xFF), char(0xFF), char(0xFF), char(0xFF), char(0xFF), char(0xFF)},\</v>
      </c>
    </row>
    <row r="257" spans="1:35">
      <c r="A257" s="58" t="s">
        <v>806</v>
      </c>
      <c r="B257" s="74" t="s">
        <v>806</v>
      </c>
      <c r="C257" s="74" t="s">
        <v>806</v>
      </c>
      <c r="D257" s="72" t="s">
        <v>971</v>
      </c>
      <c r="E257" s="12" t="s">
        <v>971</v>
      </c>
      <c r="F257" s="12" t="s">
        <v>971</v>
      </c>
      <c r="G257" s="12" t="s">
        <v>971</v>
      </c>
      <c r="H257" s="12" t="s">
        <v>971</v>
      </c>
      <c r="K257" s="97"/>
      <c r="M257" s="97"/>
      <c r="O257" s="97"/>
      <c r="P257" s="97"/>
      <c r="Q257" s="119">
        <v>255</v>
      </c>
      <c r="R257" s="58" t="str">
        <f t="shared" si="53"/>
        <v>08</v>
      </c>
      <c r="S257" s="74" t="str">
        <f t="shared" si="54"/>
        <v>FD</v>
      </c>
      <c r="T257" s="74" t="str">
        <f t="shared" si="55"/>
        <v>F8</v>
      </c>
      <c r="U257" s="58" t="str">
        <f t="shared" si="45"/>
        <v>FF</v>
      </c>
      <c r="V257" s="74" t="str">
        <f t="shared" si="46"/>
        <v>FF</v>
      </c>
      <c r="W257" s="74" t="str">
        <f t="shared" si="47"/>
        <v>FF</v>
      </c>
      <c r="X257" s="74" t="str">
        <f t="shared" si="48"/>
        <v>FF</v>
      </c>
      <c r="Y257" s="74" t="str">
        <f t="shared" si="49"/>
        <v>FF</v>
      </c>
      <c r="Z257" s="74" t="str">
        <f t="shared" si="50"/>
        <v>FF</v>
      </c>
      <c r="AA257" s="74" t="str">
        <f t="shared" si="51"/>
        <v>FF</v>
      </c>
      <c r="AB257" s="74" t="str">
        <f t="shared" si="52"/>
        <v>FF</v>
      </c>
      <c r="AC257" s="75" t="str">
        <f t="shared" si="56"/>
        <v>0B</v>
      </c>
      <c r="AE257" s="100" t="str">
        <f t="shared" si="57"/>
        <v>:08FDF000FFFFFFFFFFFFFFFF13</v>
      </c>
      <c r="AG257" s="76" t="str">
        <f t="shared" si="58"/>
        <v xml:space="preserve">    {255, 255, 255, 255, 255, 255, 255, 255},</v>
      </c>
      <c r="AI257" s="76" t="str">
        <f t="shared" si="59"/>
        <v xml:space="preserve">    {char(0xFF), char(0xFF), char(0xFF), char(0xFF), char(0xFF), char(0xFF), char(0xFF), char(0xFF)},\</v>
      </c>
    </row>
    <row r="258" spans="1:35">
      <c r="A258" s="58" t="s">
        <v>806</v>
      </c>
      <c r="B258" s="74" t="s">
        <v>806</v>
      </c>
      <c r="C258" s="74" t="s">
        <v>806</v>
      </c>
      <c r="D258" s="72" t="s">
        <v>971</v>
      </c>
      <c r="E258" s="12" t="s">
        <v>971</v>
      </c>
      <c r="F258" s="12" t="s">
        <v>971</v>
      </c>
      <c r="G258" s="12" t="s">
        <v>971</v>
      </c>
      <c r="H258" s="12" t="s">
        <v>971</v>
      </c>
      <c r="K258" s="97"/>
      <c r="M258" s="97"/>
      <c r="O258" s="97"/>
      <c r="P258" s="97"/>
      <c r="Q258" s="119">
        <v>256</v>
      </c>
      <c r="R258" s="58" t="str">
        <f t="shared" si="53"/>
        <v>08</v>
      </c>
      <c r="S258" s="74" t="str">
        <f t="shared" si="54"/>
        <v>FE</v>
      </c>
      <c r="T258" s="74" t="str">
        <f t="shared" si="55"/>
        <v>00</v>
      </c>
      <c r="U258" s="58" t="str">
        <f t="shared" ref="U258:U321" si="60">IF(A258="","00",RIGHT(A258,2))</f>
        <v>FF</v>
      </c>
      <c r="V258" s="74" t="str">
        <f t="shared" ref="V258:V321" si="61">IF(B258="","00",RIGHT(B258,2))</f>
        <v>FF</v>
      </c>
      <c r="W258" s="74" t="str">
        <f t="shared" ref="W258:W321" si="62">IF(C258="","00",RIGHT(C258,2))</f>
        <v>FF</v>
      </c>
      <c r="X258" s="74" t="str">
        <f t="shared" ref="X258:X321" si="63">IF(LEN(BIN2HEX(RIGHT(D258,LEN(D258)-2)))=1,"0"&amp;(BIN2HEX(RIGHT(D258,LEN(D258)-2))),(BIN2HEX(RIGHT(D258,LEN(D258)-2))))</f>
        <v>FF</v>
      </c>
      <c r="Y258" s="74" t="str">
        <f t="shared" ref="Y258:Y321" si="64">IF(LEN(BIN2HEX(RIGHT(E258,LEN(E258)-2)))=1,"0"&amp;(BIN2HEX(RIGHT(E258,LEN(E258)-2))),(BIN2HEX(RIGHT(E258,LEN(E258)-2))))</f>
        <v>FF</v>
      </c>
      <c r="Z258" s="74" t="str">
        <f t="shared" ref="Z258:Z321" si="65">IF(LEN(BIN2HEX(RIGHT(F258,LEN(F258)-2)))=1,"0"&amp;(BIN2HEX(RIGHT(F258,LEN(F258)-2))),(BIN2HEX(RIGHT(F258,LEN(F258)-2))))</f>
        <v>FF</v>
      </c>
      <c r="AA258" s="74" t="str">
        <f t="shared" ref="AA258:AA321" si="66">IF(LEN(BIN2HEX(RIGHT(G258,LEN(G258)-2)))=1,"0"&amp;(BIN2HEX(RIGHT(G258,LEN(G258)-2))),(BIN2HEX(RIGHT(G258,LEN(G258)-2))))</f>
        <v>FF</v>
      </c>
      <c r="AB258" s="74" t="str">
        <f t="shared" ref="AB258:AB321" si="67">IF(LEN(BIN2HEX(RIGHT(H258,LEN(H258)-2)))=1,"0"&amp;(BIN2HEX(RIGHT(H258,LEN(H258)-2))),(BIN2HEX(RIGHT(H258,LEN(H258)-2))))</f>
        <v>FF</v>
      </c>
      <c r="AC258" s="75" t="str">
        <f t="shared" si="56"/>
        <v>02</v>
      </c>
      <c r="AE258" s="100" t="str">
        <f t="shared" si="57"/>
        <v>:08FDF800FFFFFFFFFFFFFFFF0B</v>
      </c>
      <c r="AG258" s="76" t="str">
        <f t="shared" si="58"/>
        <v xml:space="preserve">    {255, 255, 255, 255, 255, 255, 255, 255},</v>
      </c>
      <c r="AI258" s="76" t="str">
        <f t="shared" si="59"/>
        <v xml:space="preserve">    {char(0xFF), char(0xFF), char(0xFF), char(0xFF), char(0xFF), char(0xFF), char(0xFF), char(0xFF)},\</v>
      </c>
    </row>
    <row r="259" spans="1:35">
      <c r="A259" s="58" t="s">
        <v>806</v>
      </c>
      <c r="B259" s="74" t="s">
        <v>806</v>
      </c>
      <c r="C259" s="74" t="s">
        <v>806</v>
      </c>
      <c r="D259" s="72" t="s">
        <v>971</v>
      </c>
      <c r="E259" s="12" t="s">
        <v>971</v>
      </c>
      <c r="F259" s="12" t="s">
        <v>971</v>
      </c>
      <c r="G259" s="12" t="s">
        <v>971</v>
      </c>
      <c r="H259" s="12" t="s">
        <v>971</v>
      </c>
      <c r="K259" s="97"/>
      <c r="M259" s="97"/>
      <c r="O259" s="97"/>
      <c r="P259" s="97"/>
      <c r="Q259" s="119">
        <v>257</v>
      </c>
      <c r="R259" s="58" t="str">
        <f t="shared" ref="R259:R321" si="68">R258</f>
        <v>08</v>
      </c>
      <c r="S259" s="74" t="str">
        <f t="shared" ref="S259:S321" si="69">LEFT(DEC2HEX(HEX2DEC(RIGHT($P$1,4))+$Q259*HEX2DEC($R259),4),2)</f>
        <v>FE</v>
      </c>
      <c r="T259" s="74" t="str">
        <f t="shared" ref="T259:T321" si="70">RIGHT(DEC2HEX(HEX2DEC(RIGHT($P$1,4))+$Q259*HEX2DEC($R259),4),2)</f>
        <v>08</v>
      </c>
      <c r="U259" s="58" t="str">
        <f t="shared" si="60"/>
        <v>FF</v>
      </c>
      <c r="V259" s="74" t="str">
        <f t="shared" si="61"/>
        <v>FF</v>
      </c>
      <c r="W259" s="74" t="str">
        <f t="shared" si="62"/>
        <v>FF</v>
      </c>
      <c r="X259" s="74" t="str">
        <f t="shared" si="63"/>
        <v>FF</v>
      </c>
      <c r="Y259" s="74" t="str">
        <f t="shared" si="64"/>
        <v>FF</v>
      </c>
      <c r="Z259" s="74" t="str">
        <f t="shared" si="65"/>
        <v>FF</v>
      </c>
      <c r="AA259" s="74" t="str">
        <f t="shared" si="66"/>
        <v>FF</v>
      </c>
      <c r="AB259" s="74" t="str">
        <f t="shared" si="67"/>
        <v>FF</v>
      </c>
      <c r="AC259" s="75" t="str">
        <f t="shared" ref="AC259:AC321" si="71">RIGHT(DEC2HEX(256-MOD((HEX2DEC(R259)+HEX2DEC(S259)+HEX2DEC(T259)+HEX2DEC(U259)+HEX2DEC(V259)+HEX2DEC(W259)+HEX2DEC(X259)+HEX2DEC(Y259)+HEX2DEC(Z259)+HEX2DEC(AA259)+HEX2DEC(AB259)),256),3),2)</f>
        <v>FA</v>
      </c>
      <c r="AE259" s="100" t="str">
        <f t="shared" ref="AE259:AE323" si="72">IF((":"&amp;R258&amp;S258&amp;T258&amp;"00"&amp;U258&amp;V258&amp;W258&amp;X258&amp;Y258&amp;Z258&amp;AA258&amp;AB258&amp;AC258)&lt;&gt;":00",(":"&amp;R258&amp;S258&amp;T258&amp;"00"&amp;U258&amp;V258&amp;W258&amp;X258&amp;Y258&amp;Z258&amp;AA258&amp;AB258&amp;AC258),IF(AE258=":00000001FF","",":00000001FF"))</f>
        <v>:08FE0000FFFFFFFFFFFFFFFF02</v>
      </c>
      <c r="AG259" s="76" t="str">
        <f t="shared" ref="AG259:AG290" si="73">IFERROR("    {"&amp;HEX2DEC(U259)&amp;", "&amp;HEX2DEC(V259)&amp;", "&amp;HEX2DEC(W259)&amp;", "&amp;HEX2DEC(X259)&amp;", "&amp;HEX2DEC(Y259)&amp;", "&amp;HEX2DEC(Z259)&amp;", "&amp;HEX2DEC(AA259)&amp;", "&amp;HEX2DEC(AB259)&amp;"},","")</f>
        <v xml:space="preserve">    {255, 255, 255, 255, 255, 255, 255, 255},</v>
      </c>
      <c r="AI259" s="76" t="str">
        <f t="shared" ref="AI259:AI290" si="74">IFERROR("    {char(0x"&amp;U259&amp;"), char(0x"&amp;V259&amp;"), char(0x"&amp;W259&amp;"), char(0x"&amp;X259&amp;"), char(0x"&amp;Y259&amp;"), char(0x"&amp;Z259&amp;"), char(0x"&amp;AA259&amp;"), char(0x"&amp;AB259&amp;")},\","")</f>
        <v xml:space="preserve">    {char(0xFF), char(0xFF), char(0xFF), char(0xFF), char(0xFF), char(0xFF), char(0xFF), char(0xFF)},\</v>
      </c>
    </row>
    <row r="260" spans="1:35">
      <c r="A260" s="58" t="s">
        <v>806</v>
      </c>
      <c r="B260" s="74" t="s">
        <v>806</v>
      </c>
      <c r="C260" s="74" t="s">
        <v>806</v>
      </c>
      <c r="D260" s="72" t="s">
        <v>971</v>
      </c>
      <c r="E260" s="12" t="s">
        <v>971</v>
      </c>
      <c r="F260" s="12" t="s">
        <v>971</v>
      </c>
      <c r="G260" s="12" t="s">
        <v>971</v>
      </c>
      <c r="H260" s="12" t="s">
        <v>971</v>
      </c>
      <c r="K260" s="97"/>
      <c r="M260" s="97"/>
      <c r="O260" s="97"/>
      <c r="P260" s="97"/>
      <c r="Q260" s="119">
        <v>258</v>
      </c>
      <c r="R260" s="58" t="str">
        <f t="shared" si="68"/>
        <v>08</v>
      </c>
      <c r="S260" s="74" t="str">
        <f t="shared" si="69"/>
        <v>FE</v>
      </c>
      <c r="T260" s="74" t="str">
        <f t="shared" si="70"/>
        <v>10</v>
      </c>
      <c r="U260" s="58" t="str">
        <f t="shared" si="60"/>
        <v>FF</v>
      </c>
      <c r="V260" s="74" t="str">
        <f t="shared" si="61"/>
        <v>FF</v>
      </c>
      <c r="W260" s="74" t="str">
        <f t="shared" si="62"/>
        <v>FF</v>
      </c>
      <c r="X260" s="74" t="str">
        <f t="shared" si="63"/>
        <v>FF</v>
      </c>
      <c r="Y260" s="74" t="str">
        <f t="shared" si="64"/>
        <v>FF</v>
      </c>
      <c r="Z260" s="74" t="str">
        <f t="shared" si="65"/>
        <v>FF</v>
      </c>
      <c r="AA260" s="74" t="str">
        <f t="shared" si="66"/>
        <v>FF</v>
      </c>
      <c r="AB260" s="74" t="str">
        <f t="shared" si="67"/>
        <v>FF</v>
      </c>
      <c r="AC260" s="75" t="str">
        <f t="shared" si="71"/>
        <v>F2</v>
      </c>
      <c r="AE260" s="100" t="str">
        <f t="shared" si="72"/>
        <v>:08FE0800FFFFFFFFFFFFFFFFFA</v>
      </c>
      <c r="AG260" s="76" t="str">
        <f t="shared" si="73"/>
        <v xml:space="preserve">    {255, 255, 255, 255, 255, 255, 255, 255},</v>
      </c>
      <c r="AI260" s="76" t="str">
        <f t="shared" si="74"/>
        <v xml:space="preserve">    {char(0xFF), char(0xFF), char(0xFF), char(0xFF), char(0xFF), char(0xFF), char(0xFF), char(0xFF)},\</v>
      </c>
    </row>
    <row r="261" spans="1:35">
      <c r="A261" s="58" t="s">
        <v>806</v>
      </c>
      <c r="B261" s="74" t="s">
        <v>806</v>
      </c>
      <c r="C261" s="74" t="s">
        <v>806</v>
      </c>
      <c r="D261" s="72" t="s">
        <v>971</v>
      </c>
      <c r="E261" s="12" t="s">
        <v>971</v>
      </c>
      <c r="F261" s="12" t="s">
        <v>971</v>
      </c>
      <c r="G261" s="12" t="s">
        <v>971</v>
      </c>
      <c r="H261" s="12" t="s">
        <v>971</v>
      </c>
      <c r="K261" s="97"/>
      <c r="M261" s="97"/>
      <c r="O261" s="97"/>
      <c r="P261" s="97"/>
      <c r="Q261" s="119">
        <v>259</v>
      </c>
      <c r="R261" s="58" t="str">
        <f t="shared" si="68"/>
        <v>08</v>
      </c>
      <c r="S261" s="74" t="str">
        <f t="shared" si="69"/>
        <v>FE</v>
      </c>
      <c r="T261" s="74" t="str">
        <f t="shared" si="70"/>
        <v>18</v>
      </c>
      <c r="U261" s="58" t="str">
        <f t="shared" si="60"/>
        <v>FF</v>
      </c>
      <c r="V261" s="74" t="str">
        <f t="shared" si="61"/>
        <v>FF</v>
      </c>
      <c r="W261" s="74" t="str">
        <f t="shared" si="62"/>
        <v>FF</v>
      </c>
      <c r="X261" s="74" t="str">
        <f t="shared" si="63"/>
        <v>FF</v>
      </c>
      <c r="Y261" s="74" t="str">
        <f t="shared" si="64"/>
        <v>FF</v>
      </c>
      <c r="Z261" s="74" t="str">
        <f t="shared" si="65"/>
        <v>FF</v>
      </c>
      <c r="AA261" s="74" t="str">
        <f t="shared" si="66"/>
        <v>FF</v>
      </c>
      <c r="AB261" s="74" t="str">
        <f t="shared" si="67"/>
        <v>FF</v>
      </c>
      <c r="AC261" s="75" t="str">
        <f t="shared" si="71"/>
        <v>EA</v>
      </c>
      <c r="AE261" s="100" t="str">
        <f t="shared" si="72"/>
        <v>:08FE1000FFFFFFFFFFFFFFFFF2</v>
      </c>
      <c r="AG261" s="76" t="str">
        <f t="shared" si="73"/>
        <v xml:space="preserve">    {255, 255, 255, 255, 255, 255, 255, 255},</v>
      </c>
      <c r="AI261" s="76" t="str">
        <f t="shared" si="74"/>
        <v xml:space="preserve">    {char(0xFF), char(0xFF), char(0xFF), char(0xFF), char(0xFF), char(0xFF), char(0xFF), char(0xFF)},\</v>
      </c>
    </row>
    <row r="262" spans="1:35">
      <c r="A262" s="58" t="s">
        <v>806</v>
      </c>
      <c r="B262" s="74" t="s">
        <v>806</v>
      </c>
      <c r="C262" s="74" t="s">
        <v>806</v>
      </c>
      <c r="D262" s="72" t="s">
        <v>971</v>
      </c>
      <c r="E262" s="12" t="s">
        <v>971</v>
      </c>
      <c r="F262" s="12" t="s">
        <v>971</v>
      </c>
      <c r="G262" s="12" t="s">
        <v>971</v>
      </c>
      <c r="H262" s="12" t="s">
        <v>971</v>
      </c>
      <c r="K262" s="97"/>
      <c r="M262" s="97"/>
      <c r="O262" s="97"/>
      <c r="P262" s="97"/>
      <c r="Q262" s="119">
        <v>260</v>
      </c>
      <c r="R262" s="58" t="str">
        <f t="shared" si="68"/>
        <v>08</v>
      </c>
      <c r="S262" s="74" t="str">
        <f t="shared" si="69"/>
        <v>FE</v>
      </c>
      <c r="T262" s="74" t="str">
        <f t="shared" si="70"/>
        <v>20</v>
      </c>
      <c r="U262" s="58" t="str">
        <f t="shared" si="60"/>
        <v>FF</v>
      </c>
      <c r="V262" s="74" t="str">
        <f t="shared" si="61"/>
        <v>FF</v>
      </c>
      <c r="W262" s="74" t="str">
        <f t="shared" si="62"/>
        <v>FF</v>
      </c>
      <c r="X262" s="74" t="str">
        <f t="shared" si="63"/>
        <v>FF</v>
      </c>
      <c r="Y262" s="74" t="str">
        <f t="shared" si="64"/>
        <v>FF</v>
      </c>
      <c r="Z262" s="74" t="str">
        <f t="shared" si="65"/>
        <v>FF</v>
      </c>
      <c r="AA262" s="74" t="str">
        <f t="shared" si="66"/>
        <v>FF</v>
      </c>
      <c r="AB262" s="74" t="str">
        <f t="shared" si="67"/>
        <v>FF</v>
      </c>
      <c r="AC262" s="75" t="str">
        <f t="shared" si="71"/>
        <v>E2</v>
      </c>
      <c r="AE262" s="100" t="str">
        <f t="shared" si="72"/>
        <v>:08FE1800FFFFFFFFFFFFFFFFEA</v>
      </c>
      <c r="AG262" s="76" t="str">
        <f t="shared" si="73"/>
        <v xml:space="preserve">    {255, 255, 255, 255, 255, 255, 255, 255},</v>
      </c>
      <c r="AI262" s="76" t="str">
        <f t="shared" si="74"/>
        <v xml:space="preserve">    {char(0xFF), char(0xFF), char(0xFF), char(0xFF), char(0xFF), char(0xFF), char(0xFF), char(0xFF)},\</v>
      </c>
    </row>
    <row r="263" spans="1:35">
      <c r="A263" s="58" t="s">
        <v>806</v>
      </c>
      <c r="B263" s="74" t="s">
        <v>806</v>
      </c>
      <c r="C263" s="74" t="s">
        <v>806</v>
      </c>
      <c r="D263" s="72" t="s">
        <v>971</v>
      </c>
      <c r="E263" s="12" t="s">
        <v>971</v>
      </c>
      <c r="F263" s="12" t="s">
        <v>971</v>
      </c>
      <c r="G263" s="12" t="s">
        <v>971</v>
      </c>
      <c r="H263" s="12" t="s">
        <v>971</v>
      </c>
      <c r="K263" s="97"/>
      <c r="M263" s="97"/>
      <c r="O263" s="97"/>
      <c r="P263" s="97"/>
      <c r="Q263" s="119">
        <v>261</v>
      </c>
      <c r="R263" s="58" t="str">
        <f t="shared" si="68"/>
        <v>08</v>
      </c>
      <c r="S263" s="74" t="str">
        <f t="shared" si="69"/>
        <v>FE</v>
      </c>
      <c r="T263" s="74" t="str">
        <f t="shared" si="70"/>
        <v>28</v>
      </c>
      <c r="U263" s="58" t="str">
        <f t="shared" si="60"/>
        <v>FF</v>
      </c>
      <c r="V263" s="74" t="str">
        <f t="shared" si="61"/>
        <v>FF</v>
      </c>
      <c r="W263" s="74" t="str">
        <f t="shared" si="62"/>
        <v>FF</v>
      </c>
      <c r="X263" s="74" t="str">
        <f t="shared" si="63"/>
        <v>FF</v>
      </c>
      <c r="Y263" s="74" t="str">
        <f t="shared" si="64"/>
        <v>FF</v>
      </c>
      <c r="Z263" s="74" t="str">
        <f t="shared" si="65"/>
        <v>FF</v>
      </c>
      <c r="AA263" s="74" t="str">
        <f t="shared" si="66"/>
        <v>FF</v>
      </c>
      <c r="AB263" s="74" t="str">
        <f t="shared" si="67"/>
        <v>FF</v>
      </c>
      <c r="AC263" s="75" t="str">
        <f t="shared" si="71"/>
        <v>DA</v>
      </c>
      <c r="AE263" s="100" t="str">
        <f t="shared" si="72"/>
        <v>:08FE2000FFFFFFFFFFFFFFFFE2</v>
      </c>
      <c r="AG263" s="76" t="str">
        <f t="shared" si="73"/>
        <v xml:space="preserve">    {255, 255, 255, 255, 255, 255, 255, 255},</v>
      </c>
      <c r="AI263" s="76" t="str">
        <f t="shared" si="74"/>
        <v xml:space="preserve">    {char(0xFF), char(0xFF), char(0xFF), char(0xFF), char(0xFF), char(0xFF), char(0xFF), char(0xFF)},\</v>
      </c>
    </row>
    <row r="264" spans="1:35">
      <c r="A264" s="58" t="s">
        <v>806</v>
      </c>
      <c r="B264" s="74" t="s">
        <v>806</v>
      </c>
      <c r="C264" s="74" t="s">
        <v>806</v>
      </c>
      <c r="D264" s="72" t="s">
        <v>971</v>
      </c>
      <c r="E264" s="12" t="s">
        <v>971</v>
      </c>
      <c r="F264" s="12" t="s">
        <v>971</v>
      </c>
      <c r="G264" s="12" t="s">
        <v>971</v>
      </c>
      <c r="H264" s="12" t="s">
        <v>971</v>
      </c>
      <c r="K264" s="97"/>
      <c r="M264" s="97"/>
      <c r="O264" s="97"/>
      <c r="P264" s="97"/>
      <c r="Q264" s="119">
        <v>262</v>
      </c>
      <c r="R264" s="58" t="str">
        <f t="shared" si="68"/>
        <v>08</v>
      </c>
      <c r="S264" s="74" t="str">
        <f t="shared" si="69"/>
        <v>FE</v>
      </c>
      <c r="T264" s="74" t="str">
        <f t="shared" si="70"/>
        <v>30</v>
      </c>
      <c r="U264" s="58" t="str">
        <f t="shared" si="60"/>
        <v>FF</v>
      </c>
      <c r="V264" s="74" t="str">
        <f t="shared" si="61"/>
        <v>FF</v>
      </c>
      <c r="W264" s="74" t="str">
        <f t="shared" si="62"/>
        <v>FF</v>
      </c>
      <c r="X264" s="74" t="str">
        <f t="shared" si="63"/>
        <v>FF</v>
      </c>
      <c r="Y264" s="74" t="str">
        <f t="shared" si="64"/>
        <v>FF</v>
      </c>
      <c r="Z264" s="74" t="str">
        <f t="shared" si="65"/>
        <v>FF</v>
      </c>
      <c r="AA264" s="74" t="str">
        <f t="shared" si="66"/>
        <v>FF</v>
      </c>
      <c r="AB264" s="74" t="str">
        <f t="shared" si="67"/>
        <v>FF</v>
      </c>
      <c r="AC264" s="75" t="str">
        <f t="shared" si="71"/>
        <v>D2</v>
      </c>
      <c r="AE264" s="100" t="str">
        <f t="shared" si="72"/>
        <v>:08FE2800FFFFFFFFFFFFFFFFDA</v>
      </c>
      <c r="AG264" s="76" t="str">
        <f t="shared" si="73"/>
        <v xml:space="preserve">    {255, 255, 255, 255, 255, 255, 255, 255},</v>
      </c>
      <c r="AI264" s="76" t="str">
        <f t="shared" si="74"/>
        <v xml:space="preserve">    {char(0xFF), char(0xFF), char(0xFF), char(0xFF), char(0xFF), char(0xFF), char(0xFF), char(0xFF)},\</v>
      </c>
    </row>
    <row r="265" spans="1:35">
      <c r="A265" s="58" t="s">
        <v>806</v>
      </c>
      <c r="B265" s="74" t="s">
        <v>806</v>
      </c>
      <c r="C265" s="74" t="s">
        <v>806</v>
      </c>
      <c r="D265" s="72" t="s">
        <v>971</v>
      </c>
      <c r="E265" s="12" t="s">
        <v>971</v>
      </c>
      <c r="F265" s="12" t="s">
        <v>971</v>
      </c>
      <c r="G265" s="12" t="s">
        <v>971</v>
      </c>
      <c r="H265" s="12" t="s">
        <v>971</v>
      </c>
      <c r="K265" s="97"/>
      <c r="M265" s="97"/>
      <c r="O265" s="97"/>
      <c r="P265" s="97"/>
      <c r="Q265" s="119">
        <v>263</v>
      </c>
      <c r="R265" s="58" t="str">
        <f t="shared" si="68"/>
        <v>08</v>
      </c>
      <c r="S265" s="74" t="str">
        <f t="shared" si="69"/>
        <v>FE</v>
      </c>
      <c r="T265" s="74" t="str">
        <f t="shared" si="70"/>
        <v>38</v>
      </c>
      <c r="U265" s="58" t="str">
        <f t="shared" si="60"/>
        <v>FF</v>
      </c>
      <c r="V265" s="74" t="str">
        <f t="shared" si="61"/>
        <v>FF</v>
      </c>
      <c r="W265" s="74" t="str">
        <f t="shared" si="62"/>
        <v>FF</v>
      </c>
      <c r="X265" s="74" t="str">
        <f t="shared" si="63"/>
        <v>FF</v>
      </c>
      <c r="Y265" s="74" t="str">
        <f t="shared" si="64"/>
        <v>FF</v>
      </c>
      <c r="Z265" s="74" t="str">
        <f t="shared" si="65"/>
        <v>FF</v>
      </c>
      <c r="AA265" s="74" t="str">
        <f t="shared" si="66"/>
        <v>FF</v>
      </c>
      <c r="AB265" s="74" t="str">
        <f t="shared" si="67"/>
        <v>FF</v>
      </c>
      <c r="AC265" s="75" t="str">
        <f t="shared" si="71"/>
        <v>CA</v>
      </c>
      <c r="AE265" s="100" t="str">
        <f t="shared" si="72"/>
        <v>:08FE3000FFFFFFFFFFFFFFFFD2</v>
      </c>
      <c r="AG265" s="76" t="str">
        <f t="shared" si="73"/>
        <v xml:space="preserve">    {255, 255, 255, 255, 255, 255, 255, 255},</v>
      </c>
      <c r="AI265" s="76" t="str">
        <f t="shared" si="74"/>
        <v xml:space="preserve">    {char(0xFF), char(0xFF), char(0xFF), char(0xFF), char(0xFF), char(0xFF), char(0xFF), char(0xFF)},\</v>
      </c>
    </row>
    <row r="266" spans="1:35">
      <c r="A266" s="58" t="s">
        <v>806</v>
      </c>
      <c r="B266" s="74" t="s">
        <v>806</v>
      </c>
      <c r="C266" s="74" t="s">
        <v>806</v>
      </c>
      <c r="D266" s="72" t="s">
        <v>971</v>
      </c>
      <c r="E266" s="12" t="s">
        <v>971</v>
      </c>
      <c r="F266" s="12" t="s">
        <v>971</v>
      </c>
      <c r="G266" s="12" t="s">
        <v>971</v>
      </c>
      <c r="H266" s="12" t="s">
        <v>971</v>
      </c>
      <c r="K266" s="97"/>
      <c r="M266" s="97"/>
      <c r="O266" s="97"/>
      <c r="P266" s="97"/>
      <c r="Q266" s="119">
        <v>264</v>
      </c>
      <c r="R266" s="58" t="str">
        <f t="shared" si="68"/>
        <v>08</v>
      </c>
      <c r="S266" s="74" t="str">
        <f t="shared" si="69"/>
        <v>FE</v>
      </c>
      <c r="T266" s="74" t="str">
        <f t="shared" si="70"/>
        <v>40</v>
      </c>
      <c r="U266" s="58" t="str">
        <f t="shared" si="60"/>
        <v>FF</v>
      </c>
      <c r="V266" s="74" t="str">
        <f t="shared" si="61"/>
        <v>FF</v>
      </c>
      <c r="W266" s="74" t="str">
        <f t="shared" si="62"/>
        <v>FF</v>
      </c>
      <c r="X266" s="74" t="str">
        <f t="shared" si="63"/>
        <v>FF</v>
      </c>
      <c r="Y266" s="74" t="str">
        <f t="shared" si="64"/>
        <v>FF</v>
      </c>
      <c r="Z266" s="74" t="str">
        <f t="shared" si="65"/>
        <v>FF</v>
      </c>
      <c r="AA266" s="74" t="str">
        <f t="shared" si="66"/>
        <v>FF</v>
      </c>
      <c r="AB266" s="74" t="str">
        <f t="shared" si="67"/>
        <v>FF</v>
      </c>
      <c r="AC266" s="75" t="str">
        <f t="shared" si="71"/>
        <v>C2</v>
      </c>
      <c r="AE266" s="100" t="str">
        <f t="shared" si="72"/>
        <v>:08FE3800FFFFFFFFFFFFFFFFCA</v>
      </c>
      <c r="AG266" s="76" t="str">
        <f t="shared" si="73"/>
        <v xml:space="preserve">    {255, 255, 255, 255, 255, 255, 255, 255},</v>
      </c>
      <c r="AI266" s="76" t="str">
        <f t="shared" si="74"/>
        <v xml:space="preserve">    {char(0xFF), char(0xFF), char(0xFF), char(0xFF), char(0xFF), char(0xFF), char(0xFF), char(0xFF)},\</v>
      </c>
    </row>
    <row r="267" spans="1:35">
      <c r="A267" s="58" t="s">
        <v>806</v>
      </c>
      <c r="B267" s="74" t="s">
        <v>806</v>
      </c>
      <c r="C267" s="74" t="s">
        <v>806</v>
      </c>
      <c r="D267" s="72" t="s">
        <v>971</v>
      </c>
      <c r="E267" s="12" t="s">
        <v>971</v>
      </c>
      <c r="F267" s="12" t="s">
        <v>971</v>
      </c>
      <c r="G267" s="12" t="s">
        <v>971</v>
      </c>
      <c r="H267" s="12" t="s">
        <v>971</v>
      </c>
      <c r="K267" s="97"/>
      <c r="M267" s="97"/>
      <c r="O267" s="97"/>
      <c r="P267" s="97"/>
      <c r="Q267" s="119">
        <v>265</v>
      </c>
      <c r="R267" s="58" t="str">
        <f t="shared" si="68"/>
        <v>08</v>
      </c>
      <c r="S267" s="74" t="str">
        <f t="shared" si="69"/>
        <v>FE</v>
      </c>
      <c r="T267" s="74" t="str">
        <f t="shared" si="70"/>
        <v>48</v>
      </c>
      <c r="U267" s="58" t="str">
        <f t="shared" si="60"/>
        <v>FF</v>
      </c>
      <c r="V267" s="74" t="str">
        <f t="shared" si="61"/>
        <v>FF</v>
      </c>
      <c r="W267" s="74" t="str">
        <f t="shared" si="62"/>
        <v>FF</v>
      </c>
      <c r="X267" s="74" t="str">
        <f t="shared" si="63"/>
        <v>FF</v>
      </c>
      <c r="Y267" s="74" t="str">
        <f t="shared" si="64"/>
        <v>FF</v>
      </c>
      <c r="Z267" s="74" t="str">
        <f t="shared" si="65"/>
        <v>FF</v>
      </c>
      <c r="AA267" s="74" t="str">
        <f t="shared" si="66"/>
        <v>FF</v>
      </c>
      <c r="AB267" s="74" t="str">
        <f t="shared" si="67"/>
        <v>FF</v>
      </c>
      <c r="AC267" s="75" t="str">
        <f t="shared" si="71"/>
        <v>BA</v>
      </c>
      <c r="AE267" s="100" t="str">
        <f t="shared" si="72"/>
        <v>:08FE4000FFFFFFFFFFFFFFFFC2</v>
      </c>
      <c r="AG267" s="76" t="str">
        <f t="shared" si="73"/>
        <v xml:space="preserve">    {255, 255, 255, 255, 255, 255, 255, 255},</v>
      </c>
      <c r="AI267" s="76" t="str">
        <f t="shared" si="74"/>
        <v xml:space="preserve">    {char(0xFF), char(0xFF), char(0xFF), char(0xFF), char(0xFF), char(0xFF), char(0xFF), char(0xFF)},\</v>
      </c>
    </row>
    <row r="268" spans="1:35">
      <c r="A268" s="58" t="s">
        <v>806</v>
      </c>
      <c r="B268" s="74" t="s">
        <v>806</v>
      </c>
      <c r="C268" s="74" t="s">
        <v>806</v>
      </c>
      <c r="D268" s="72" t="s">
        <v>971</v>
      </c>
      <c r="E268" s="12" t="s">
        <v>971</v>
      </c>
      <c r="F268" s="12" t="s">
        <v>971</v>
      </c>
      <c r="G268" s="12" t="s">
        <v>971</v>
      </c>
      <c r="H268" s="12" t="s">
        <v>971</v>
      </c>
      <c r="K268" s="97"/>
      <c r="M268" s="97"/>
      <c r="O268" s="97"/>
      <c r="P268" s="97"/>
      <c r="Q268" s="119">
        <v>266</v>
      </c>
      <c r="R268" s="58" t="str">
        <f t="shared" si="68"/>
        <v>08</v>
      </c>
      <c r="S268" s="74" t="str">
        <f t="shared" si="69"/>
        <v>FE</v>
      </c>
      <c r="T268" s="74" t="str">
        <f t="shared" si="70"/>
        <v>50</v>
      </c>
      <c r="U268" s="58" t="str">
        <f t="shared" si="60"/>
        <v>FF</v>
      </c>
      <c r="V268" s="74" t="str">
        <f t="shared" si="61"/>
        <v>FF</v>
      </c>
      <c r="W268" s="74" t="str">
        <f t="shared" si="62"/>
        <v>FF</v>
      </c>
      <c r="X268" s="74" t="str">
        <f t="shared" si="63"/>
        <v>FF</v>
      </c>
      <c r="Y268" s="74" t="str">
        <f t="shared" si="64"/>
        <v>FF</v>
      </c>
      <c r="Z268" s="74" t="str">
        <f t="shared" si="65"/>
        <v>FF</v>
      </c>
      <c r="AA268" s="74" t="str">
        <f t="shared" si="66"/>
        <v>FF</v>
      </c>
      <c r="AB268" s="74" t="str">
        <f t="shared" si="67"/>
        <v>FF</v>
      </c>
      <c r="AC268" s="75" t="str">
        <f t="shared" si="71"/>
        <v>B2</v>
      </c>
      <c r="AE268" s="100" t="str">
        <f t="shared" si="72"/>
        <v>:08FE4800FFFFFFFFFFFFFFFFBA</v>
      </c>
      <c r="AG268" s="76" t="str">
        <f t="shared" si="73"/>
        <v xml:space="preserve">    {255, 255, 255, 255, 255, 255, 255, 255},</v>
      </c>
      <c r="AI268" s="76" t="str">
        <f t="shared" si="74"/>
        <v xml:space="preserve">    {char(0xFF), char(0xFF), char(0xFF), char(0xFF), char(0xFF), char(0xFF), char(0xFF), char(0xFF)},\</v>
      </c>
    </row>
    <row r="269" spans="1:35">
      <c r="A269" s="58" t="s">
        <v>806</v>
      </c>
      <c r="B269" s="74" t="s">
        <v>806</v>
      </c>
      <c r="C269" s="74" t="s">
        <v>806</v>
      </c>
      <c r="D269" s="72" t="s">
        <v>971</v>
      </c>
      <c r="E269" s="12" t="s">
        <v>971</v>
      </c>
      <c r="F269" s="12" t="s">
        <v>971</v>
      </c>
      <c r="G269" s="12" t="s">
        <v>971</v>
      </c>
      <c r="H269" s="12" t="s">
        <v>971</v>
      </c>
      <c r="K269" s="97"/>
      <c r="M269" s="97"/>
      <c r="O269" s="97"/>
      <c r="P269" s="97"/>
      <c r="Q269" s="119">
        <v>267</v>
      </c>
      <c r="R269" s="58" t="str">
        <f t="shared" si="68"/>
        <v>08</v>
      </c>
      <c r="S269" s="74" t="str">
        <f t="shared" si="69"/>
        <v>FE</v>
      </c>
      <c r="T269" s="74" t="str">
        <f t="shared" si="70"/>
        <v>58</v>
      </c>
      <c r="U269" s="58" t="str">
        <f t="shared" si="60"/>
        <v>FF</v>
      </c>
      <c r="V269" s="74" t="str">
        <f t="shared" si="61"/>
        <v>FF</v>
      </c>
      <c r="W269" s="74" t="str">
        <f t="shared" si="62"/>
        <v>FF</v>
      </c>
      <c r="X269" s="74" t="str">
        <f t="shared" si="63"/>
        <v>FF</v>
      </c>
      <c r="Y269" s="74" t="str">
        <f t="shared" si="64"/>
        <v>FF</v>
      </c>
      <c r="Z269" s="74" t="str">
        <f t="shared" si="65"/>
        <v>FF</v>
      </c>
      <c r="AA269" s="74" t="str">
        <f t="shared" si="66"/>
        <v>FF</v>
      </c>
      <c r="AB269" s="74" t="str">
        <f t="shared" si="67"/>
        <v>FF</v>
      </c>
      <c r="AC269" s="75" t="str">
        <f t="shared" si="71"/>
        <v>AA</v>
      </c>
      <c r="AE269" s="100" t="str">
        <f t="shared" si="72"/>
        <v>:08FE5000FFFFFFFFFFFFFFFFB2</v>
      </c>
      <c r="AG269" s="76" t="str">
        <f t="shared" si="73"/>
        <v xml:space="preserve">    {255, 255, 255, 255, 255, 255, 255, 255},</v>
      </c>
      <c r="AI269" s="76" t="str">
        <f t="shared" si="74"/>
        <v xml:space="preserve">    {char(0xFF), char(0xFF), char(0xFF), char(0xFF), char(0xFF), char(0xFF), char(0xFF), char(0xFF)},\</v>
      </c>
    </row>
    <row r="270" spans="1:35">
      <c r="A270" s="58" t="s">
        <v>806</v>
      </c>
      <c r="B270" s="74" t="s">
        <v>806</v>
      </c>
      <c r="C270" s="74" t="s">
        <v>806</v>
      </c>
      <c r="D270" s="72" t="s">
        <v>971</v>
      </c>
      <c r="E270" s="12" t="s">
        <v>971</v>
      </c>
      <c r="F270" s="12" t="s">
        <v>971</v>
      </c>
      <c r="G270" s="12" t="s">
        <v>971</v>
      </c>
      <c r="H270" s="12" t="s">
        <v>971</v>
      </c>
      <c r="K270" s="97"/>
      <c r="M270" s="97"/>
      <c r="O270" s="97"/>
      <c r="P270" s="97"/>
      <c r="Q270" s="119">
        <v>268</v>
      </c>
      <c r="R270" s="58" t="str">
        <f t="shared" si="68"/>
        <v>08</v>
      </c>
      <c r="S270" s="74" t="str">
        <f t="shared" si="69"/>
        <v>FE</v>
      </c>
      <c r="T270" s="74" t="str">
        <f t="shared" si="70"/>
        <v>60</v>
      </c>
      <c r="U270" s="58" t="str">
        <f t="shared" si="60"/>
        <v>FF</v>
      </c>
      <c r="V270" s="74" t="str">
        <f t="shared" si="61"/>
        <v>FF</v>
      </c>
      <c r="W270" s="74" t="str">
        <f t="shared" si="62"/>
        <v>FF</v>
      </c>
      <c r="X270" s="74" t="str">
        <f t="shared" si="63"/>
        <v>FF</v>
      </c>
      <c r="Y270" s="74" t="str">
        <f t="shared" si="64"/>
        <v>FF</v>
      </c>
      <c r="Z270" s="74" t="str">
        <f t="shared" si="65"/>
        <v>FF</v>
      </c>
      <c r="AA270" s="74" t="str">
        <f t="shared" si="66"/>
        <v>FF</v>
      </c>
      <c r="AB270" s="74" t="str">
        <f t="shared" si="67"/>
        <v>FF</v>
      </c>
      <c r="AC270" s="75" t="str">
        <f t="shared" si="71"/>
        <v>A2</v>
      </c>
      <c r="AE270" s="100" t="str">
        <f t="shared" si="72"/>
        <v>:08FE5800FFFFFFFFFFFFFFFFAA</v>
      </c>
      <c r="AG270" s="76" t="str">
        <f t="shared" si="73"/>
        <v xml:space="preserve">    {255, 255, 255, 255, 255, 255, 255, 255},</v>
      </c>
      <c r="AI270" s="76" t="str">
        <f t="shared" si="74"/>
        <v xml:space="preserve">    {char(0xFF), char(0xFF), char(0xFF), char(0xFF), char(0xFF), char(0xFF), char(0xFF), char(0xFF)},\</v>
      </c>
    </row>
    <row r="271" spans="1:35">
      <c r="A271" s="58" t="s">
        <v>806</v>
      </c>
      <c r="B271" s="74" t="s">
        <v>806</v>
      </c>
      <c r="C271" s="74" t="s">
        <v>806</v>
      </c>
      <c r="D271" s="72" t="s">
        <v>971</v>
      </c>
      <c r="E271" s="12" t="s">
        <v>971</v>
      </c>
      <c r="F271" s="12" t="s">
        <v>971</v>
      </c>
      <c r="G271" s="12" t="s">
        <v>971</v>
      </c>
      <c r="H271" s="12" t="s">
        <v>971</v>
      </c>
      <c r="K271" s="97"/>
      <c r="M271" s="97"/>
      <c r="O271" s="97"/>
      <c r="P271" s="97"/>
      <c r="Q271" s="119">
        <v>269</v>
      </c>
      <c r="R271" s="58" t="str">
        <f t="shared" si="68"/>
        <v>08</v>
      </c>
      <c r="S271" s="74" t="str">
        <f t="shared" si="69"/>
        <v>FE</v>
      </c>
      <c r="T271" s="74" t="str">
        <f t="shared" si="70"/>
        <v>68</v>
      </c>
      <c r="U271" s="58" t="str">
        <f t="shared" si="60"/>
        <v>FF</v>
      </c>
      <c r="V271" s="74" t="str">
        <f t="shared" si="61"/>
        <v>FF</v>
      </c>
      <c r="W271" s="74" t="str">
        <f t="shared" si="62"/>
        <v>FF</v>
      </c>
      <c r="X271" s="74" t="str">
        <f t="shared" si="63"/>
        <v>FF</v>
      </c>
      <c r="Y271" s="74" t="str">
        <f t="shared" si="64"/>
        <v>FF</v>
      </c>
      <c r="Z271" s="74" t="str">
        <f t="shared" si="65"/>
        <v>FF</v>
      </c>
      <c r="AA271" s="74" t="str">
        <f t="shared" si="66"/>
        <v>FF</v>
      </c>
      <c r="AB271" s="74" t="str">
        <f t="shared" si="67"/>
        <v>FF</v>
      </c>
      <c r="AC271" s="75" t="str">
        <f t="shared" si="71"/>
        <v>9A</v>
      </c>
      <c r="AE271" s="100" t="str">
        <f t="shared" si="72"/>
        <v>:08FE6000FFFFFFFFFFFFFFFFA2</v>
      </c>
      <c r="AG271" s="76" t="str">
        <f t="shared" si="73"/>
        <v xml:space="preserve">    {255, 255, 255, 255, 255, 255, 255, 255},</v>
      </c>
      <c r="AI271" s="76" t="str">
        <f t="shared" si="74"/>
        <v xml:space="preserve">    {char(0xFF), char(0xFF), char(0xFF), char(0xFF), char(0xFF), char(0xFF), char(0xFF), char(0xFF)},\</v>
      </c>
    </row>
    <row r="272" spans="1:35">
      <c r="A272" s="58" t="s">
        <v>806</v>
      </c>
      <c r="B272" s="74" t="s">
        <v>806</v>
      </c>
      <c r="C272" s="74" t="s">
        <v>806</v>
      </c>
      <c r="D272" s="72" t="s">
        <v>971</v>
      </c>
      <c r="E272" s="12" t="s">
        <v>971</v>
      </c>
      <c r="F272" s="12" t="s">
        <v>971</v>
      </c>
      <c r="G272" s="12" t="s">
        <v>971</v>
      </c>
      <c r="H272" s="12" t="s">
        <v>971</v>
      </c>
      <c r="K272" s="97"/>
      <c r="M272" s="97"/>
      <c r="O272" s="97"/>
      <c r="P272" s="97"/>
      <c r="Q272" s="119">
        <v>270</v>
      </c>
      <c r="R272" s="58" t="str">
        <f t="shared" si="68"/>
        <v>08</v>
      </c>
      <c r="S272" s="74" t="str">
        <f t="shared" si="69"/>
        <v>FE</v>
      </c>
      <c r="T272" s="74" t="str">
        <f t="shared" si="70"/>
        <v>70</v>
      </c>
      <c r="U272" s="58" t="str">
        <f t="shared" si="60"/>
        <v>FF</v>
      </c>
      <c r="V272" s="74" t="str">
        <f t="shared" si="61"/>
        <v>FF</v>
      </c>
      <c r="W272" s="74" t="str">
        <f t="shared" si="62"/>
        <v>FF</v>
      </c>
      <c r="X272" s="74" t="str">
        <f t="shared" si="63"/>
        <v>FF</v>
      </c>
      <c r="Y272" s="74" t="str">
        <f t="shared" si="64"/>
        <v>FF</v>
      </c>
      <c r="Z272" s="74" t="str">
        <f t="shared" si="65"/>
        <v>FF</v>
      </c>
      <c r="AA272" s="74" t="str">
        <f t="shared" si="66"/>
        <v>FF</v>
      </c>
      <c r="AB272" s="74" t="str">
        <f t="shared" si="67"/>
        <v>FF</v>
      </c>
      <c r="AC272" s="75" t="str">
        <f t="shared" si="71"/>
        <v>92</v>
      </c>
      <c r="AE272" s="100" t="str">
        <f t="shared" si="72"/>
        <v>:08FE6800FFFFFFFFFFFFFFFF9A</v>
      </c>
      <c r="AG272" s="76" t="str">
        <f t="shared" si="73"/>
        <v xml:space="preserve">    {255, 255, 255, 255, 255, 255, 255, 255},</v>
      </c>
      <c r="AI272" s="76" t="str">
        <f t="shared" si="74"/>
        <v xml:space="preserve">    {char(0xFF), char(0xFF), char(0xFF), char(0xFF), char(0xFF), char(0xFF), char(0xFF), char(0xFF)},\</v>
      </c>
    </row>
    <row r="273" spans="1:35">
      <c r="A273" s="58" t="s">
        <v>806</v>
      </c>
      <c r="B273" s="74" t="s">
        <v>806</v>
      </c>
      <c r="C273" s="74" t="s">
        <v>806</v>
      </c>
      <c r="D273" s="72" t="s">
        <v>971</v>
      </c>
      <c r="E273" s="12" t="s">
        <v>971</v>
      </c>
      <c r="F273" s="12" t="s">
        <v>971</v>
      </c>
      <c r="G273" s="12" t="s">
        <v>971</v>
      </c>
      <c r="H273" s="12" t="s">
        <v>971</v>
      </c>
      <c r="K273" s="97"/>
      <c r="M273" s="97"/>
      <c r="O273" s="97"/>
      <c r="P273" s="97"/>
      <c r="Q273" s="119">
        <v>271</v>
      </c>
      <c r="R273" s="58" t="str">
        <f t="shared" si="68"/>
        <v>08</v>
      </c>
      <c r="S273" s="74" t="str">
        <f t="shared" si="69"/>
        <v>FE</v>
      </c>
      <c r="T273" s="74" t="str">
        <f t="shared" si="70"/>
        <v>78</v>
      </c>
      <c r="U273" s="58" t="str">
        <f t="shared" si="60"/>
        <v>FF</v>
      </c>
      <c r="V273" s="74" t="str">
        <f t="shared" si="61"/>
        <v>FF</v>
      </c>
      <c r="W273" s="74" t="str">
        <f t="shared" si="62"/>
        <v>FF</v>
      </c>
      <c r="X273" s="74" t="str">
        <f t="shared" si="63"/>
        <v>FF</v>
      </c>
      <c r="Y273" s="74" t="str">
        <f t="shared" si="64"/>
        <v>FF</v>
      </c>
      <c r="Z273" s="74" t="str">
        <f t="shared" si="65"/>
        <v>FF</v>
      </c>
      <c r="AA273" s="74" t="str">
        <f t="shared" si="66"/>
        <v>FF</v>
      </c>
      <c r="AB273" s="74" t="str">
        <f t="shared" si="67"/>
        <v>FF</v>
      </c>
      <c r="AC273" s="75" t="str">
        <f t="shared" si="71"/>
        <v>8A</v>
      </c>
      <c r="AE273" s="100" t="str">
        <f t="shared" si="72"/>
        <v>:08FE7000FFFFFFFFFFFFFFFF92</v>
      </c>
      <c r="AG273" s="76" t="str">
        <f t="shared" si="73"/>
        <v xml:space="preserve">    {255, 255, 255, 255, 255, 255, 255, 255},</v>
      </c>
      <c r="AI273" s="76" t="str">
        <f t="shared" si="74"/>
        <v xml:space="preserve">    {char(0xFF), char(0xFF), char(0xFF), char(0xFF), char(0xFF), char(0xFF), char(0xFF), char(0xFF)},\</v>
      </c>
    </row>
    <row r="274" spans="1:35">
      <c r="A274" s="58" t="s">
        <v>806</v>
      </c>
      <c r="B274" s="74" t="s">
        <v>806</v>
      </c>
      <c r="C274" s="74" t="s">
        <v>806</v>
      </c>
      <c r="D274" s="72" t="s">
        <v>971</v>
      </c>
      <c r="E274" s="12" t="s">
        <v>971</v>
      </c>
      <c r="F274" s="12" t="s">
        <v>971</v>
      </c>
      <c r="G274" s="12" t="s">
        <v>971</v>
      </c>
      <c r="H274" s="12" t="s">
        <v>971</v>
      </c>
      <c r="K274" s="97"/>
      <c r="M274" s="97"/>
      <c r="O274" s="97"/>
      <c r="P274" s="97"/>
      <c r="Q274" s="119">
        <v>272</v>
      </c>
      <c r="R274" s="58" t="str">
        <f t="shared" si="68"/>
        <v>08</v>
      </c>
      <c r="S274" s="74" t="str">
        <f t="shared" si="69"/>
        <v>FE</v>
      </c>
      <c r="T274" s="74" t="str">
        <f t="shared" si="70"/>
        <v>80</v>
      </c>
      <c r="U274" s="58" t="str">
        <f t="shared" si="60"/>
        <v>FF</v>
      </c>
      <c r="V274" s="74" t="str">
        <f t="shared" si="61"/>
        <v>FF</v>
      </c>
      <c r="W274" s="74" t="str">
        <f t="shared" si="62"/>
        <v>FF</v>
      </c>
      <c r="X274" s="74" t="str">
        <f t="shared" si="63"/>
        <v>FF</v>
      </c>
      <c r="Y274" s="74" t="str">
        <f t="shared" si="64"/>
        <v>FF</v>
      </c>
      <c r="Z274" s="74" t="str">
        <f t="shared" si="65"/>
        <v>FF</v>
      </c>
      <c r="AA274" s="74" t="str">
        <f t="shared" si="66"/>
        <v>FF</v>
      </c>
      <c r="AB274" s="74" t="str">
        <f t="shared" si="67"/>
        <v>FF</v>
      </c>
      <c r="AC274" s="75" t="str">
        <f t="shared" si="71"/>
        <v>82</v>
      </c>
      <c r="AE274" s="100" t="str">
        <f t="shared" si="72"/>
        <v>:08FE7800FFFFFFFFFFFFFFFF8A</v>
      </c>
      <c r="AG274" s="76" t="str">
        <f t="shared" si="73"/>
        <v xml:space="preserve">    {255, 255, 255, 255, 255, 255, 255, 255},</v>
      </c>
      <c r="AI274" s="76" t="str">
        <f t="shared" si="74"/>
        <v xml:space="preserve">    {char(0xFF), char(0xFF), char(0xFF), char(0xFF), char(0xFF), char(0xFF), char(0xFF), char(0xFF)},\</v>
      </c>
    </row>
    <row r="275" spans="1:35">
      <c r="A275" s="58" t="s">
        <v>806</v>
      </c>
      <c r="B275" s="74" t="s">
        <v>806</v>
      </c>
      <c r="C275" s="74" t="s">
        <v>806</v>
      </c>
      <c r="D275" s="72" t="s">
        <v>971</v>
      </c>
      <c r="E275" s="12" t="s">
        <v>971</v>
      </c>
      <c r="F275" s="12" t="s">
        <v>971</v>
      </c>
      <c r="G275" s="12" t="s">
        <v>971</v>
      </c>
      <c r="H275" s="12" t="s">
        <v>971</v>
      </c>
      <c r="K275" s="97"/>
      <c r="M275" s="97"/>
      <c r="O275" s="97"/>
      <c r="P275" s="97"/>
      <c r="Q275" s="119">
        <v>273</v>
      </c>
      <c r="R275" s="58" t="str">
        <f t="shared" si="68"/>
        <v>08</v>
      </c>
      <c r="S275" s="74" t="str">
        <f t="shared" si="69"/>
        <v>FE</v>
      </c>
      <c r="T275" s="74" t="str">
        <f t="shared" si="70"/>
        <v>88</v>
      </c>
      <c r="U275" s="58" t="str">
        <f t="shared" si="60"/>
        <v>FF</v>
      </c>
      <c r="V275" s="74" t="str">
        <f t="shared" si="61"/>
        <v>FF</v>
      </c>
      <c r="W275" s="74" t="str">
        <f t="shared" si="62"/>
        <v>FF</v>
      </c>
      <c r="X275" s="74" t="str">
        <f t="shared" si="63"/>
        <v>FF</v>
      </c>
      <c r="Y275" s="74" t="str">
        <f t="shared" si="64"/>
        <v>FF</v>
      </c>
      <c r="Z275" s="74" t="str">
        <f t="shared" si="65"/>
        <v>FF</v>
      </c>
      <c r="AA275" s="74" t="str">
        <f t="shared" si="66"/>
        <v>FF</v>
      </c>
      <c r="AB275" s="74" t="str">
        <f t="shared" si="67"/>
        <v>FF</v>
      </c>
      <c r="AC275" s="75" t="str">
        <f t="shared" si="71"/>
        <v>7A</v>
      </c>
      <c r="AE275" s="100" t="str">
        <f t="shared" si="72"/>
        <v>:08FE8000FFFFFFFFFFFFFFFF82</v>
      </c>
      <c r="AG275" s="76" t="str">
        <f t="shared" si="73"/>
        <v xml:space="preserve">    {255, 255, 255, 255, 255, 255, 255, 255},</v>
      </c>
      <c r="AI275" s="76" t="str">
        <f t="shared" si="74"/>
        <v xml:space="preserve">    {char(0xFF), char(0xFF), char(0xFF), char(0xFF), char(0xFF), char(0xFF), char(0xFF), char(0xFF)},\</v>
      </c>
    </row>
    <row r="276" spans="1:35">
      <c r="A276" s="58" t="s">
        <v>806</v>
      </c>
      <c r="B276" s="74" t="s">
        <v>806</v>
      </c>
      <c r="C276" s="74" t="s">
        <v>806</v>
      </c>
      <c r="D276" s="72" t="s">
        <v>971</v>
      </c>
      <c r="E276" s="12" t="s">
        <v>971</v>
      </c>
      <c r="F276" s="12" t="s">
        <v>971</v>
      </c>
      <c r="G276" s="12" t="s">
        <v>971</v>
      </c>
      <c r="H276" s="12" t="s">
        <v>971</v>
      </c>
      <c r="K276" s="97"/>
      <c r="M276" s="97"/>
      <c r="O276" s="97"/>
      <c r="P276" s="97"/>
      <c r="Q276" s="119">
        <v>274</v>
      </c>
      <c r="R276" s="58" t="str">
        <f t="shared" si="68"/>
        <v>08</v>
      </c>
      <c r="S276" s="74" t="str">
        <f t="shared" si="69"/>
        <v>FE</v>
      </c>
      <c r="T276" s="74" t="str">
        <f t="shared" si="70"/>
        <v>90</v>
      </c>
      <c r="U276" s="58" t="str">
        <f t="shared" si="60"/>
        <v>FF</v>
      </c>
      <c r="V276" s="74" t="str">
        <f t="shared" si="61"/>
        <v>FF</v>
      </c>
      <c r="W276" s="74" t="str">
        <f t="shared" si="62"/>
        <v>FF</v>
      </c>
      <c r="X276" s="74" t="str">
        <f t="shared" si="63"/>
        <v>FF</v>
      </c>
      <c r="Y276" s="74" t="str">
        <f t="shared" si="64"/>
        <v>FF</v>
      </c>
      <c r="Z276" s="74" t="str">
        <f t="shared" si="65"/>
        <v>FF</v>
      </c>
      <c r="AA276" s="74" t="str">
        <f t="shared" si="66"/>
        <v>FF</v>
      </c>
      <c r="AB276" s="74" t="str">
        <f t="shared" si="67"/>
        <v>FF</v>
      </c>
      <c r="AC276" s="75" t="str">
        <f t="shared" si="71"/>
        <v>72</v>
      </c>
      <c r="AE276" s="100" t="str">
        <f t="shared" si="72"/>
        <v>:08FE8800FFFFFFFFFFFFFFFF7A</v>
      </c>
      <c r="AG276" s="76" t="str">
        <f t="shared" si="73"/>
        <v xml:space="preserve">    {255, 255, 255, 255, 255, 255, 255, 255},</v>
      </c>
      <c r="AI276" s="76" t="str">
        <f t="shared" si="74"/>
        <v xml:space="preserve">    {char(0xFF), char(0xFF), char(0xFF), char(0xFF), char(0xFF), char(0xFF), char(0xFF), char(0xFF)},\</v>
      </c>
    </row>
    <row r="277" spans="1:35">
      <c r="A277" s="58" t="s">
        <v>806</v>
      </c>
      <c r="B277" s="74" t="s">
        <v>806</v>
      </c>
      <c r="C277" s="74" t="s">
        <v>806</v>
      </c>
      <c r="D277" s="72" t="s">
        <v>971</v>
      </c>
      <c r="E277" s="12" t="s">
        <v>971</v>
      </c>
      <c r="F277" s="12" t="s">
        <v>971</v>
      </c>
      <c r="G277" s="12" t="s">
        <v>971</v>
      </c>
      <c r="H277" s="12" t="s">
        <v>971</v>
      </c>
      <c r="K277" s="97"/>
      <c r="M277" s="97"/>
      <c r="O277" s="97"/>
      <c r="P277" s="97"/>
      <c r="Q277" s="119">
        <v>275</v>
      </c>
      <c r="R277" s="58" t="str">
        <f t="shared" si="68"/>
        <v>08</v>
      </c>
      <c r="S277" s="74" t="str">
        <f t="shared" si="69"/>
        <v>FE</v>
      </c>
      <c r="T277" s="74" t="str">
        <f t="shared" si="70"/>
        <v>98</v>
      </c>
      <c r="U277" s="58" t="str">
        <f t="shared" si="60"/>
        <v>FF</v>
      </c>
      <c r="V277" s="74" t="str">
        <f t="shared" si="61"/>
        <v>FF</v>
      </c>
      <c r="W277" s="74" t="str">
        <f t="shared" si="62"/>
        <v>FF</v>
      </c>
      <c r="X277" s="74" t="str">
        <f t="shared" si="63"/>
        <v>FF</v>
      </c>
      <c r="Y277" s="74" t="str">
        <f t="shared" si="64"/>
        <v>FF</v>
      </c>
      <c r="Z277" s="74" t="str">
        <f t="shared" si="65"/>
        <v>FF</v>
      </c>
      <c r="AA277" s="74" t="str">
        <f t="shared" si="66"/>
        <v>FF</v>
      </c>
      <c r="AB277" s="74" t="str">
        <f t="shared" si="67"/>
        <v>FF</v>
      </c>
      <c r="AC277" s="75" t="str">
        <f t="shared" si="71"/>
        <v>6A</v>
      </c>
      <c r="AE277" s="100" t="str">
        <f t="shared" si="72"/>
        <v>:08FE9000FFFFFFFFFFFFFFFF72</v>
      </c>
      <c r="AG277" s="76" t="str">
        <f t="shared" si="73"/>
        <v xml:space="preserve">    {255, 255, 255, 255, 255, 255, 255, 255},</v>
      </c>
      <c r="AI277" s="76" t="str">
        <f t="shared" si="74"/>
        <v xml:space="preserve">    {char(0xFF), char(0xFF), char(0xFF), char(0xFF), char(0xFF), char(0xFF), char(0xFF), char(0xFF)},\</v>
      </c>
    </row>
    <row r="278" spans="1:35">
      <c r="A278" s="58" t="s">
        <v>806</v>
      </c>
      <c r="B278" s="74" t="s">
        <v>806</v>
      </c>
      <c r="C278" s="74" t="s">
        <v>806</v>
      </c>
      <c r="D278" s="72" t="s">
        <v>971</v>
      </c>
      <c r="E278" s="12" t="s">
        <v>971</v>
      </c>
      <c r="F278" s="12" t="s">
        <v>971</v>
      </c>
      <c r="G278" s="12" t="s">
        <v>971</v>
      </c>
      <c r="H278" s="12" t="s">
        <v>971</v>
      </c>
      <c r="K278" s="97"/>
      <c r="M278" s="97"/>
      <c r="O278" s="97"/>
      <c r="P278" s="97"/>
      <c r="Q278" s="119">
        <v>276</v>
      </c>
      <c r="R278" s="58" t="str">
        <f t="shared" si="68"/>
        <v>08</v>
      </c>
      <c r="S278" s="74" t="str">
        <f t="shared" si="69"/>
        <v>FE</v>
      </c>
      <c r="T278" s="74" t="str">
        <f t="shared" si="70"/>
        <v>A0</v>
      </c>
      <c r="U278" s="58" t="str">
        <f t="shared" si="60"/>
        <v>FF</v>
      </c>
      <c r="V278" s="74" t="str">
        <f t="shared" si="61"/>
        <v>FF</v>
      </c>
      <c r="W278" s="74" t="str">
        <f t="shared" si="62"/>
        <v>FF</v>
      </c>
      <c r="X278" s="74" t="str">
        <f t="shared" si="63"/>
        <v>FF</v>
      </c>
      <c r="Y278" s="74" t="str">
        <f t="shared" si="64"/>
        <v>FF</v>
      </c>
      <c r="Z278" s="74" t="str">
        <f t="shared" si="65"/>
        <v>FF</v>
      </c>
      <c r="AA278" s="74" t="str">
        <f t="shared" si="66"/>
        <v>FF</v>
      </c>
      <c r="AB278" s="74" t="str">
        <f t="shared" si="67"/>
        <v>FF</v>
      </c>
      <c r="AC278" s="75" t="str">
        <f t="shared" si="71"/>
        <v>62</v>
      </c>
      <c r="AE278" s="100" t="str">
        <f t="shared" si="72"/>
        <v>:08FE9800FFFFFFFFFFFFFFFF6A</v>
      </c>
      <c r="AG278" s="76" t="str">
        <f t="shared" si="73"/>
        <v xml:space="preserve">    {255, 255, 255, 255, 255, 255, 255, 255},</v>
      </c>
      <c r="AI278" s="76" t="str">
        <f t="shared" si="74"/>
        <v xml:space="preserve">    {char(0xFF), char(0xFF), char(0xFF), char(0xFF), char(0xFF), char(0xFF), char(0xFF), char(0xFF)},\</v>
      </c>
    </row>
    <row r="279" spans="1:35">
      <c r="A279" s="58" t="s">
        <v>806</v>
      </c>
      <c r="B279" s="74" t="s">
        <v>806</v>
      </c>
      <c r="C279" s="74" t="s">
        <v>806</v>
      </c>
      <c r="D279" s="72" t="s">
        <v>971</v>
      </c>
      <c r="E279" s="12" t="s">
        <v>971</v>
      </c>
      <c r="F279" s="12" t="s">
        <v>971</v>
      </c>
      <c r="G279" s="12" t="s">
        <v>971</v>
      </c>
      <c r="H279" s="12" t="s">
        <v>971</v>
      </c>
      <c r="K279" s="97"/>
      <c r="M279" s="97"/>
      <c r="O279" s="97"/>
      <c r="P279" s="97"/>
      <c r="Q279" s="119">
        <v>277</v>
      </c>
      <c r="R279" s="58" t="str">
        <f t="shared" si="68"/>
        <v>08</v>
      </c>
      <c r="S279" s="74" t="str">
        <f t="shared" si="69"/>
        <v>FE</v>
      </c>
      <c r="T279" s="74" t="str">
        <f t="shared" si="70"/>
        <v>A8</v>
      </c>
      <c r="U279" s="58" t="str">
        <f t="shared" si="60"/>
        <v>FF</v>
      </c>
      <c r="V279" s="74" t="str">
        <f t="shared" si="61"/>
        <v>FF</v>
      </c>
      <c r="W279" s="74" t="str">
        <f t="shared" si="62"/>
        <v>FF</v>
      </c>
      <c r="X279" s="74" t="str">
        <f t="shared" si="63"/>
        <v>FF</v>
      </c>
      <c r="Y279" s="74" t="str">
        <f t="shared" si="64"/>
        <v>FF</v>
      </c>
      <c r="Z279" s="74" t="str">
        <f t="shared" si="65"/>
        <v>FF</v>
      </c>
      <c r="AA279" s="74" t="str">
        <f t="shared" si="66"/>
        <v>FF</v>
      </c>
      <c r="AB279" s="74" t="str">
        <f t="shared" si="67"/>
        <v>FF</v>
      </c>
      <c r="AC279" s="75" t="str">
        <f t="shared" si="71"/>
        <v>5A</v>
      </c>
      <c r="AE279" s="100" t="str">
        <f t="shared" si="72"/>
        <v>:08FEA000FFFFFFFFFFFFFFFF62</v>
      </c>
      <c r="AG279" s="76" t="str">
        <f t="shared" si="73"/>
        <v xml:space="preserve">    {255, 255, 255, 255, 255, 255, 255, 255},</v>
      </c>
      <c r="AI279" s="76" t="str">
        <f t="shared" si="74"/>
        <v xml:space="preserve">    {char(0xFF), char(0xFF), char(0xFF), char(0xFF), char(0xFF), char(0xFF), char(0xFF), char(0xFF)},\</v>
      </c>
    </row>
    <row r="280" spans="1:35">
      <c r="A280" s="58" t="s">
        <v>806</v>
      </c>
      <c r="B280" s="74" t="s">
        <v>806</v>
      </c>
      <c r="C280" s="74" t="s">
        <v>806</v>
      </c>
      <c r="D280" s="72" t="s">
        <v>971</v>
      </c>
      <c r="E280" s="12" t="s">
        <v>971</v>
      </c>
      <c r="F280" s="12" t="s">
        <v>971</v>
      </c>
      <c r="G280" s="12" t="s">
        <v>971</v>
      </c>
      <c r="H280" s="12" t="s">
        <v>971</v>
      </c>
      <c r="K280" s="97"/>
      <c r="M280" s="97"/>
      <c r="O280" s="97"/>
      <c r="P280" s="97"/>
      <c r="Q280" s="119">
        <v>278</v>
      </c>
      <c r="R280" s="58" t="str">
        <f t="shared" si="68"/>
        <v>08</v>
      </c>
      <c r="S280" s="74" t="str">
        <f t="shared" si="69"/>
        <v>FE</v>
      </c>
      <c r="T280" s="74" t="str">
        <f t="shared" si="70"/>
        <v>B0</v>
      </c>
      <c r="U280" s="58" t="str">
        <f t="shared" si="60"/>
        <v>FF</v>
      </c>
      <c r="V280" s="74" t="str">
        <f t="shared" si="61"/>
        <v>FF</v>
      </c>
      <c r="W280" s="74" t="str">
        <f t="shared" si="62"/>
        <v>FF</v>
      </c>
      <c r="X280" s="74" t="str">
        <f t="shared" si="63"/>
        <v>FF</v>
      </c>
      <c r="Y280" s="74" t="str">
        <f t="shared" si="64"/>
        <v>FF</v>
      </c>
      <c r="Z280" s="74" t="str">
        <f t="shared" si="65"/>
        <v>FF</v>
      </c>
      <c r="AA280" s="74" t="str">
        <f t="shared" si="66"/>
        <v>FF</v>
      </c>
      <c r="AB280" s="74" t="str">
        <f t="shared" si="67"/>
        <v>FF</v>
      </c>
      <c r="AC280" s="75" t="str">
        <f t="shared" si="71"/>
        <v>52</v>
      </c>
      <c r="AE280" s="100" t="str">
        <f t="shared" si="72"/>
        <v>:08FEA800FFFFFFFFFFFFFFFF5A</v>
      </c>
      <c r="AG280" s="76" t="str">
        <f t="shared" si="73"/>
        <v xml:space="preserve">    {255, 255, 255, 255, 255, 255, 255, 255},</v>
      </c>
      <c r="AI280" s="76" t="str">
        <f t="shared" si="74"/>
        <v xml:space="preserve">    {char(0xFF), char(0xFF), char(0xFF), char(0xFF), char(0xFF), char(0xFF), char(0xFF), char(0xFF)},\</v>
      </c>
    </row>
    <row r="281" spans="1:35">
      <c r="A281" s="58" t="s">
        <v>806</v>
      </c>
      <c r="B281" s="74" t="s">
        <v>806</v>
      </c>
      <c r="C281" s="74" t="s">
        <v>806</v>
      </c>
      <c r="D281" s="72" t="s">
        <v>971</v>
      </c>
      <c r="E281" s="12" t="s">
        <v>971</v>
      </c>
      <c r="F281" s="12" t="s">
        <v>971</v>
      </c>
      <c r="G281" s="12" t="s">
        <v>971</v>
      </c>
      <c r="H281" s="12" t="s">
        <v>971</v>
      </c>
      <c r="K281" s="97"/>
      <c r="M281" s="97"/>
      <c r="O281" s="97"/>
      <c r="P281" s="97"/>
      <c r="Q281" s="119">
        <v>279</v>
      </c>
      <c r="R281" s="58" t="str">
        <f t="shared" si="68"/>
        <v>08</v>
      </c>
      <c r="S281" s="74" t="str">
        <f t="shared" si="69"/>
        <v>FE</v>
      </c>
      <c r="T281" s="74" t="str">
        <f t="shared" si="70"/>
        <v>B8</v>
      </c>
      <c r="U281" s="58" t="str">
        <f t="shared" si="60"/>
        <v>FF</v>
      </c>
      <c r="V281" s="74" t="str">
        <f t="shared" si="61"/>
        <v>FF</v>
      </c>
      <c r="W281" s="74" t="str">
        <f t="shared" si="62"/>
        <v>FF</v>
      </c>
      <c r="X281" s="74" t="str">
        <f t="shared" si="63"/>
        <v>FF</v>
      </c>
      <c r="Y281" s="74" t="str">
        <f t="shared" si="64"/>
        <v>FF</v>
      </c>
      <c r="Z281" s="74" t="str">
        <f t="shared" si="65"/>
        <v>FF</v>
      </c>
      <c r="AA281" s="74" t="str">
        <f t="shared" si="66"/>
        <v>FF</v>
      </c>
      <c r="AB281" s="74" t="str">
        <f t="shared" si="67"/>
        <v>FF</v>
      </c>
      <c r="AC281" s="75" t="str">
        <f t="shared" si="71"/>
        <v>4A</v>
      </c>
      <c r="AE281" s="100" t="str">
        <f t="shared" si="72"/>
        <v>:08FEB000FFFFFFFFFFFFFFFF52</v>
      </c>
      <c r="AG281" s="76" t="str">
        <f t="shared" si="73"/>
        <v xml:space="preserve">    {255, 255, 255, 255, 255, 255, 255, 255},</v>
      </c>
      <c r="AI281" s="76" t="str">
        <f t="shared" si="74"/>
        <v xml:space="preserve">    {char(0xFF), char(0xFF), char(0xFF), char(0xFF), char(0xFF), char(0xFF), char(0xFF), char(0xFF)},\</v>
      </c>
    </row>
    <row r="282" spans="1:35">
      <c r="A282" s="58" t="s">
        <v>806</v>
      </c>
      <c r="B282" s="74" t="s">
        <v>806</v>
      </c>
      <c r="C282" s="74" t="s">
        <v>806</v>
      </c>
      <c r="D282" s="72" t="s">
        <v>971</v>
      </c>
      <c r="E282" s="12" t="s">
        <v>971</v>
      </c>
      <c r="F282" s="12" t="s">
        <v>971</v>
      </c>
      <c r="G282" s="12" t="s">
        <v>971</v>
      </c>
      <c r="H282" s="12" t="s">
        <v>971</v>
      </c>
      <c r="K282" s="97"/>
      <c r="M282" s="97"/>
      <c r="O282" s="97"/>
      <c r="P282" s="97"/>
      <c r="Q282" s="119">
        <v>280</v>
      </c>
      <c r="R282" s="58" t="str">
        <f t="shared" si="68"/>
        <v>08</v>
      </c>
      <c r="S282" s="74" t="str">
        <f t="shared" si="69"/>
        <v>FE</v>
      </c>
      <c r="T282" s="74" t="str">
        <f t="shared" si="70"/>
        <v>C0</v>
      </c>
      <c r="U282" s="58" t="str">
        <f t="shared" si="60"/>
        <v>FF</v>
      </c>
      <c r="V282" s="74" t="str">
        <f t="shared" si="61"/>
        <v>FF</v>
      </c>
      <c r="W282" s="74" t="str">
        <f t="shared" si="62"/>
        <v>FF</v>
      </c>
      <c r="X282" s="74" t="str">
        <f t="shared" si="63"/>
        <v>FF</v>
      </c>
      <c r="Y282" s="74" t="str">
        <f t="shared" si="64"/>
        <v>FF</v>
      </c>
      <c r="Z282" s="74" t="str">
        <f t="shared" si="65"/>
        <v>FF</v>
      </c>
      <c r="AA282" s="74" t="str">
        <f t="shared" si="66"/>
        <v>FF</v>
      </c>
      <c r="AB282" s="74" t="str">
        <f t="shared" si="67"/>
        <v>FF</v>
      </c>
      <c r="AC282" s="75" t="str">
        <f t="shared" si="71"/>
        <v>42</v>
      </c>
      <c r="AE282" s="100" t="str">
        <f t="shared" si="72"/>
        <v>:08FEB800FFFFFFFFFFFFFFFF4A</v>
      </c>
      <c r="AG282" s="76" t="str">
        <f t="shared" si="73"/>
        <v xml:space="preserve">    {255, 255, 255, 255, 255, 255, 255, 255},</v>
      </c>
      <c r="AI282" s="76" t="str">
        <f t="shared" si="74"/>
        <v xml:space="preserve">    {char(0xFF), char(0xFF), char(0xFF), char(0xFF), char(0xFF), char(0xFF), char(0xFF), char(0xFF)},\</v>
      </c>
    </row>
    <row r="283" spans="1:35">
      <c r="A283" s="58" t="s">
        <v>806</v>
      </c>
      <c r="B283" s="74" t="s">
        <v>806</v>
      </c>
      <c r="C283" s="74" t="s">
        <v>806</v>
      </c>
      <c r="D283" s="72" t="s">
        <v>971</v>
      </c>
      <c r="E283" s="12" t="s">
        <v>971</v>
      </c>
      <c r="F283" s="12" t="s">
        <v>971</v>
      </c>
      <c r="G283" s="12" t="s">
        <v>971</v>
      </c>
      <c r="H283" s="12" t="s">
        <v>971</v>
      </c>
      <c r="K283" s="97"/>
      <c r="M283" s="97"/>
      <c r="O283" s="97"/>
      <c r="P283" s="97"/>
      <c r="Q283" s="119">
        <v>281</v>
      </c>
      <c r="R283" s="58" t="str">
        <f t="shared" si="68"/>
        <v>08</v>
      </c>
      <c r="S283" s="74" t="str">
        <f t="shared" si="69"/>
        <v>FE</v>
      </c>
      <c r="T283" s="74" t="str">
        <f t="shared" si="70"/>
        <v>C8</v>
      </c>
      <c r="U283" s="58" t="str">
        <f t="shared" si="60"/>
        <v>FF</v>
      </c>
      <c r="V283" s="74" t="str">
        <f t="shared" si="61"/>
        <v>FF</v>
      </c>
      <c r="W283" s="74" t="str">
        <f t="shared" si="62"/>
        <v>FF</v>
      </c>
      <c r="X283" s="74" t="str">
        <f t="shared" si="63"/>
        <v>FF</v>
      </c>
      <c r="Y283" s="74" t="str">
        <f t="shared" si="64"/>
        <v>FF</v>
      </c>
      <c r="Z283" s="74" t="str">
        <f t="shared" si="65"/>
        <v>FF</v>
      </c>
      <c r="AA283" s="74" t="str">
        <f t="shared" si="66"/>
        <v>FF</v>
      </c>
      <c r="AB283" s="74" t="str">
        <f t="shared" si="67"/>
        <v>FF</v>
      </c>
      <c r="AC283" s="75" t="str">
        <f t="shared" si="71"/>
        <v>3A</v>
      </c>
      <c r="AE283" s="100" t="str">
        <f t="shared" si="72"/>
        <v>:08FEC000FFFFFFFFFFFFFFFF42</v>
      </c>
      <c r="AG283" s="76" t="str">
        <f t="shared" si="73"/>
        <v xml:space="preserve">    {255, 255, 255, 255, 255, 255, 255, 255},</v>
      </c>
      <c r="AI283" s="76" t="str">
        <f t="shared" si="74"/>
        <v xml:space="preserve">    {char(0xFF), char(0xFF), char(0xFF), char(0xFF), char(0xFF), char(0xFF), char(0xFF), char(0xFF)},\</v>
      </c>
    </row>
    <row r="284" spans="1:35">
      <c r="A284" s="58" t="s">
        <v>806</v>
      </c>
      <c r="B284" s="74" t="s">
        <v>806</v>
      </c>
      <c r="C284" s="74" t="s">
        <v>806</v>
      </c>
      <c r="D284" s="72" t="s">
        <v>971</v>
      </c>
      <c r="E284" s="12" t="s">
        <v>971</v>
      </c>
      <c r="F284" s="12" t="s">
        <v>971</v>
      </c>
      <c r="G284" s="12" t="s">
        <v>971</v>
      </c>
      <c r="H284" s="12" t="s">
        <v>971</v>
      </c>
      <c r="K284" s="97"/>
      <c r="M284" s="97"/>
      <c r="O284" s="97"/>
      <c r="P284" s="97"/>
      <c r="Q284" s="119">
        <v>282</v>
      </c>
      <c r="R284" s="58" t="str">
        <f t="shared" si="68"/>
        <v>08</v>
      </c>
      <c r="S284" s="74" t="str">
        <f t="shared" si="69"/>
        <v>FE</v>
      </c>
      <c r="T284" s="74" t="str">
        <f t="shared" si="70"/>
        <v>D0</v>
      </c>
      <c r="U284" s="58" t="str">
        <f t="shared" si="60"/>
        <v>FF</v>
      </c>
      <c r="V284" s="74" t="str">
        <f t="shared" si="61"/>
        <v>FF</v>
      </c>
      <c r="W284" s="74" t="str">
        <f t="shared" si="62"/>
        <v>FF</v>
      </c>
      <c r="X284" s="74" t="str">
        <f t="shared" si="63"/>
        <v>FF</v>
      </c>
      <c r="Y284" s="74" t="str">
        <f t="shared" si="64"/>
        <v>FF</v>
      </c>
      <c r="Z284" s="74" t="str">
        <f t="shared" si="65"/>
        <v>FF</v>
      </c>
      <c r="AA284" s="74" t="str">
        <f t="shared" si="66"/>
        <v>FF</v>
      </c>
      <c r="AB284" s="74" t="str">
        <f t="shared" si="67"/>
        <v>FF</v>
      </c>
      <c r="AC284" s="75" t="str">
        <f t="shared" si="71"/>
        <v>32</v>
      </c>
      <c r="AE284" s="100" t="str">
        <f t="shared" si="72"/>
        <v>:08FEC800FFFFFFFFFFFFFFFF3A</v>
      </c>
      <c r="AG284" s="76" t="str">
        <f t="shared" si="73"/>
        <v xml:space="preserve">    {255, 255, 255, 255, 255, 255, 255, 255},</v>
      </c>
      <c r="AI284" s="76" t="str">
        <f t="shared" si="74"/>
        <v xml:space="preserve">    {char(0xFF), char(0xFF), char(0xFF), char(0xFF), char(0xFF), char(0xFF), char(0xFF), char(0xFF)},\</v>
      </c>
    </row>
    <row r="285" spans="1:35">
      <c r="A285" s="58" t="s">
        <v>806</v>
      </c>
      <c r="B285" s="74" t="s">
        <v>806</v>
      </c>
      <c r="C285" s="74" t="s">
        <v>806</v>
      </c>
      <c r="D285" s="72" t="s">
        <v>971</v>
      </c>
      <c r="E285" s="12" t="s">
        <v>971</v>
      </c>
      <c r="F285" s="12" t="s">
        <v>971</v>
      </c>
      <c r="G285" s="12" t="s">
        <v>971</v>
      </c>
      <c r="H285" s="12" t="s">
        <v>971</v>
      </c>
      <c r="K285" s="97"/>
      <c r="M285" s="97"/>
      <c r="O285" s="97"/>
      <c r="P285" s="97"/>
      <c r="Q285" s="119">
        <v>283</v>
      </c>
      <c r="R285" s="58" t="str">
        <f t="shared" si="68"/>
        <v>08</v>
      </c>
      <c r="S285" s="74" t="str">
        <f t="shared" si="69"/>
        <v>FE</v>
      </c>
      <c r="T285" s="74" t="str">
        <f t="shared" si="70"/>
        <v>D8</v>
      </c>
      <c r="U285" s="58" t="str">
        <f t="shared" si="60"/>
        <v>FF</v>
      </c>
      <c r="V285" s="74" t="str">
        <f t="shared" si="61"/>
        <v>FF</v>
      </c>
      <c r="W285" s="74" t="str">
        <f t="shared" si="62"/>
        <v>FF</v>
      </c>
      <c r="X285" s="74" t="str">
        <f t="shared" si="63"/>
        <v>FF</v>
      </c>
      <c r="Y285" s="74" t="str">
        <f t="shared" si="64"/>
        <v>FF</v>
      </c>
      <c r="Z285" s="74" t="str">
        <f t="shared" si="65"/>
        <v>FF</v>
      </c>
      <c r="AA285" s="74" t="str">
        <f t="shared" si="66"/>
        <v>FF</v>
      </c>
      <c r="AB285" s="74" t="str">
        <f t="shared" si="67"/>
        <v>FF</v>
      </c>
      <c r="AC285" s="75" t="str">
        <f t="shared" si="71"/>
        <v>2A</v>
      </c>
      <c r="AE285" s="100" t="str">
        <f t="shared" si="72"/>
        <v>:08FED000FFFFFFFFFFFFFFFF32</v>
      </c>
      <c r="AG285" s="76" t="str">
        <f t="shared" si="73"/>
        <v xml:space="preserve">    {255, 255, 255, 255, 255, 255, 255, 255},</v>
      </c>
      <c r="AI285" s="76" t="str">
        <f t="shared" si="74"/>
        <v xml:space="preserve">    {char(0xFF), char(0xFF), char(0xFF), char(0xFF), char(0xFF), char(0xFF), char(0xFF), char(0xFF)},\</v>
      </c>
    </row>
    <row r="286" spans="1:35">
      <c r="A286" s="58" t="s">
        <v>806</v>
      </c>
      <c r="B286" s="74" t="s">
        <v>806</v>
      </c>
      <c r="C286" s="74" t="s">
        <v>806</v>
      </c>
      <c r="D286" s="72" t="s">
        <v>971</v>
      </c>
      <c r="E286" s="12" t="s">
        <v>971</v>
      </c>
      <c r="F286" s="12" t="s">
        <v>971</v>
      </c>
      <c r="G286" s="12" t="s">
        <v>971</v>
      </c>
      <c r="H286" s="12" t="s">
        <v>971</v>
      </c>
      <c r="K286" s="97"/>
      <c r="M286" s="97"/>
      <c r="O286" s="97"/>
      <c r="P286" s="97"/>
      <c r="Q286" s="119">
        <v>284</v>
      </c>
      <c r="R286" s="58" t="str">
        <f t="shared" si="68"/>
        <v>08</v>
      </c>
      <c r="S286" s="74" t="str">
        <f t="shared" si="69"/>
        <v>FE</v>
      </c>
      <c r="T286" s="74" t="str">
        <f t="shared" si="70"/>
        <v>E0</v>
      </c>
      <c r="U286" s="58" t="str">
        <f t="shared" si="60"/>
        <v>FF</v>
      </c>
      <c r="V286" s="74" t="str">
        <f t="shared" si="61"/>
        <v>FF</v>
      </c>
      <c r="W286" s="74" t="str">
        <f t="shared" si="62"/>
        <v>FF</v>
      </c>
      <c r="X286" s="74" t="str">
        <f t="shared" si="63"/>
        <v>FF</v>
      </c>
      <c r="Y286" s="74" t="str">
        <f t="shared" si="64"/>
        <v>FF</v>
      </c>
      <c r="Z286" s="74" t="str">
        <f t="shared" si="65"/>
        <v>FF</v>
      </c>
      <c r="AA286" s="74" t="str">
        <f t="shared" si="66"/>
        <v>FF</v>
      </c>
      <c r="AB286" s="74" t="str">
        <f t="shared" si="67"/>
        <v>FF</v>
      </c>
      <c r="AC286" s="75" t="str">
        <f t="shared" si="71"/>
        <v>22</v>
      </c>
      <c r="AE286" s="100" t="str">
        <f t="shared" si="72"/>
        <v>:08FED800FFFFFFFFFFFFFFFF2A</v>
      </c>
      <c r="AG286" s="76" t="str">
        <f t="shared" si="73"/>
        <v xml:space="preserve">    {255, 255, 255, 255, 255, 255, 255, 255},</v>
      </c>
      <c r="AI286" s="76" t="str">
        <f t="shared" si="74"/>
        <v xml:space="preserve">    {char(0xFF), char(0xFF), char(0xFF), char(0xFF), char(0xFF), char(0xFF), char(0xFF), char(0xFF)},\</v>
      </c>
    </row>
    <row r="287" spans="1:35">
      <c r="A287" s="58" t="s">
        <v>806</v>
      </c>
      <c r="B287" s="74" t="s">
        <v>806</v>
      </c>
      <c r="C287" s="74" t="s">
        <v>806</v>
      </c>
      <c r="D287" s="72" t="s">
        <v>971</v>
      </c>
      <c r="E287" s="12" t="s">
        <v>971</v>
      </c>
      <c r="F287" s="12" t="s">
        <v>971</v>
      </c>
      <c r="G287" s="12" t="s">
        <v>971</v>
      </c>
      <c r="H287" s="12" t="s">
        <v>971</v>
      </c>
      <c r="K287" s="97"/>
      <c r="M287" s="97"/>
      <c r="O287" s="97"/>
      <c r="P287" s="97"/>
      <c r="Q287" s="119">
        <v>285</v>
      </c>
      <c r="R287" s="58" t="str">
        <f t="shared" si="68"/>
        <v>08</v>
      </c>
      <c r="S287" s="74" t="str">
        <f t="shared" si="69"/>
        <v>FE</v>
      </c>
      <c r="T287" s="74" t="str">
        <f t="shared" si="70"/>
        <v>E8</v>
      </c>
      <c r="U287" s="58" t="str">
        <f t="shared" si="60"/>
        <v>FF</v>
      </c>
      <c r="V287" s="74" t="str">
        <f t="shared" si="61"/>
        <v>FF</v>
      </c>
      <c r="W287" s="74" t="str">
        <f t="shared" si="62"/>
        <v>FF</v>
      </c>
      <c r="X287" s="74" t="str">
        <f t="shared" si="63"/>
        <v>FF</v>
      </c>
      <c r="Y287" s="74" t="str">
        <f t="shared" si="64"/>
        <v>FF</v>
      </c>
      <c r="Z287" s="74" t="str">
        <f t="shared" si="65"/>
        <v>FF</v>
      </c>
      <c r="AA287" s="74" t="str">
        <f t="shared" si="66"/>
        <v>FF</v>
      </c>
      <c r="AB287" s="74" t="str">
        <f t="shared" si="67"/>
        <v>FF</v>
      </c>
      <c r="AC287" s="75" t="str">
        <f t="shared" si="71"/>
        <v>1A</v>
      </c>
      <c r="AE287" s="100" t="str">
        <f t="shared" si="72"/>
        <v>:08FEE000FFFFFFFFFFFFFFFF22</v>
      </c>
      <c r="AG287" s="76" t="str">
        <f t="shared" si="73"/>
        <v xml:space="preserve">    {255, 255, 255, 255, 255, 255, 255, 255},</v>
      </c>
      <c r="AI287" s="76" t="str">
        <f t="shared" si="74"/>
        <v xml:space="preserve">    {char(0xFF), char(0xFF), char(0xFF), char(0xFF), char(0xFF), char(0xFF), char(0xFF), char(0xFF)},\</v>
      </c>
    </row>
    <row r="288" spans="1:35">
      <c r="A288" s="58" t="s">
        <v>806</v>
      </c>
      <c r="B288" s="74" t="s">
        <v>806</v>
      </c>
      <c r="C288" s="74" t="s">
        <v>806</v>
      </c>
      <c r="D288" s="72" t="s">
        <v>971</v>
      </c>
      <c r="E288" s="12" t="s">
        <v>971</v>
      </c>
      <c r="F288" s="12" t="s">
        <v>971</v>
      </c>
      <c r="G288" s="12" t="s">
        <v>971</v>
      </c>
      <c r="H288" s="12" t="s">
        <v>971</v>
      </c>
      <c r="K288" s="97"/>
      <c r="M288" s="97"/>
      <c r="O288" s="97"/>
      <c r="P288" s="97"/>
      <c r="Q288" s="119">
        <v>286</v>
      </c>
      <c r="R288" s="58" t="str">
        <f t="shared" si="68"/>
        <v>08</v>
      </c>
      <c r="S288" s="74" t="str">
        <f t="shared" si="69"/>
        <v>FE</v>
      </c>
      <c r="T288" s="74" t="str">
        <f t="shared" si="70"/>
        <v>F0</v>
      </c>
      <c r="U288" s="58" t="str">
        <f t="shared" si="60"/>
        <v>FF</v>
      </c>
      <c r="V288" s="74" t="str">
        <f t="shared" si="61"/>
        <v>FF</v>
      </c>
      <c r="W288" s="74" t="str">
        <f t="shared" si="62"/>
        <v>FF</v>
      </c>
      <c r="X288" s="74" t="str">
        <f t="shared" si="63"/>
        <v>FF</v>
      </c>
      <c r="Y288" s="74" t="str">
        <f t="shared" si="64"/>
        <v>FF</v>
      </c>
      <c r="Z288" s="74" t="str">
        <f t="shared" si="65"/>
        <v>FF</v>
      </c>
      <c r="AA288" s="74" t="str">
        <f t="shared" si="66"/>
        <v>FF</v>
      </c>
      <c r="AB288" s="74" t="str">
        <f t="shared" si="67"/>
        <v>FF</v>
      </c>
      <c r="AC288" s="75" t="str">
        <f t="shared" si="71"/>
        <v>12</v>
      </c>
      <c r="AE288" s="100" t="str">
        <f t="shared" si="72"/>
        <v>:08FEE800FFFFFFFFFFFFFFFF1A</v>
      </c>
      <c r="AG288" s="76" t="str">
        <f t="shared" si="73"/>
        <v xml:space="preserve">    {255, 255, 255, 255, 255, 255, 255, 255},</v>
      </c>
      <c r="AI288" s="76" t="str">
        <f t="shared" si="74"/>
        <v xml:space="preserve">    {char(0xFF), char(0xFF), char(0xFF), char(0xFF), char(0xFF), char(0xFF), char(0xFF), char(0xFF)},\</v>
      </c>
    </row>
    <row r="289" spans="1:35">
      <c r="A289" s="58" t="s">
        <v>806</v>
      </c>
      <c r="B289" s="74" t="s">
        <v>806</v>
      </c>
      <c r="C289" s="74" t="s">
        <v>806</v>
      </c>
      <c r="D289" s="72" t="s">
        <v>971</v>
      </c>
      <c r="E289" s="12" t="s">
        <v>971</v>
      </c>
      <c r="F289" s="12" t="s">
        <v>971</v>
      </c>
      <c r="G289" s="12" t="s">
        <v>971</v>
      </c>
      <c r="H289" s="12" t="s">
        <v>971</v>
      </c>
      <c r="K289" s="97"/>
      <c r="M289" s="97"/>
      <c r="O289" s="97"/>
      <c r="P289" s="97"/>
      <c r="Q289" s="119">
        <v>287</v>
      </c>
      <c r="R289" s="58" t="str">
        <f t="shared" si="68"/>
        <v>08</v>
      </c>
      <c r="S289" s="74" t="str">
        <f t="shared" si="69"/>
        <v>FE</v>
      </c>
      <c r="T289" s="74" t="str">
        <f t="shared" si="70"/>
        <v>F8</v>
      </c>
      <c r="U289" s="58" t="str">
        <f t="shared" si="60"/>
        <v>FF</v>
      </c>
      <c r="V289" s="74" t="str">
        <f t="shared" si="61"/>
        <v>FF</v>
      </c>
      <c r="W289" s="74" t="str">
        <f t="shared" si="62"/>
        <v>FF</v>
      </c>
      <c r="X289" s="74" t="str">
        <f t="shared" si="63"/>
        <v>FF</v>
      </c>
      <c r="Y289" s="74" t="str">
        <f t="shared" si="64"/>
        <v>FF</v>
      </c>
      <c r="Z289" s="74" t="str">
        <f t="shared" si="65"/>
        <v>FF</v>
      </c>
      <c r="AA289" s="74" t="str">
        <f t="shared" si="66"/>
        <v>FF</v>
      </c>
      <c r="AB289" s="74" t="str">
        <f t="shared" si="67"/>
        <v>FF</v>
      </c>
      <c r="AC289" s="75" t="str">
        <f t="shared" si="71"/>
        <v>0A</v>
      </c>
      <c r="AE289" s="100" t="str">
        <f t="shared" si="72"/>
        <v>:08FEF000FFFFFFFFFFFFFFFF12</v>
      </c>
      <c r="AG289" s="76" t="str">
        <f t="shared" si="73"/>
        <v xml:space="preserve">    {255, 255, 255, 255, 255, 255, 255, 255},</v>
      </c>
      <c r="AI289" s="76" t="str">
        <f t="shared" si="74"/>
        <v xml:space="preserve">    {char(0xFF), char(0xFF), char(0xFF), char(0xFF), char(0xFF), char(0xFF), char(0xFF), char(0xFF)},\</v>
      </c>
    </row>
    <row r="290" spans="1:35">
      <c r="A290" s="58" t="s">
        <v>806</v>
      </c>
      <c r="B290" s="74" t="s">
        <v>806</v>
      </c>
      <c r="C290" s="74" t="s">
        <v>806</v>
      </c>
      <c r="D290" s="72" t="s">
        <v>971</v>
      </c>
      <c r="E290" s="12" t="s">
        <v>971</v>
      </c>
      <c r="F290" s="12" t="s">
        <v>971</v>
      </c>
      <c r="G290" s="12" t="s">
        <v>971</v>
      </c>
      <c r="H290" s="12" t="s">
        <v>971</v>
      </c>
      <c r="K290" s="97"/>
      <c r="M290" s="97"/>
      <c r="O290" s="97"/>
      <c r="P290" s="97"/>
      <c r="Q290" s="119">
        <v>288</v>
      </c>
      <c r="R290" s="58" t="str">
        <f t="shared" si="68"/>
        <v>08</v>
      </c>
      <c r="S290" s="74" t="str">
        <f t="shared" si="69"/>
        <v>FF</v>
      </c>
      <c r="T290" s="74" t="str">
        <f t="shared" si="70"/>
        <v>00</v>
      </c>
      <c r="U290" s="58" t="str">
        <f t="shared" si="60"/>
        <v>FF</v>
      </c>
      <c r="V290" s="74" t="str">
        <f t="shared" si="61"/>
        <v>FF</v>
      </c>
      <c r="W290" s="74" t="str">
        <f t="shared" si="62"/>
        <v>FF</v>
      </c>
      <c r="X290" s="74" t="str">
        <f t="shared" si="63"/>
        <v>FF</v>
      </c>
      <c r="Y290" s="74" t="str">
        <f t="shared" si="64"/>
        <v>FF</v>
      </c>
      <c r="Z290" s="74" t="str">
        <f t="shared" si="65"/>
        <v>FF</v>
      </c>
      <c r="AA290" s="74" t="str">
        <f t="shared" si="66"/>
        <v>FF</v>
      </c>
      <c r="AB290" s="74" t="str">
        <f t="shared" si="67"/>
        <v>FF</v>
      </c>
      <c r="AC290" s="75" t="str">
        <f t="shared" si="71"/>
        <v>01</v>
      </c>
      <c r="AE290" s="100" t="str">
        <f t="shared" si="72"/>
        <v>:08FEF800FFFFFFFFFFFFFFFF0A</v>
      </c>
      <c r="AG290" s="76" t="str">
        <f t="shared" si="73"/>
        <v xml:space="preserve">    {255, 255, 255, 255, 255, 255, 255, 255},</v>
      </c>
      <c r="AI290" s="76" t="str">
        <f t="shared" si="74"/>
        <v xml:space="preserve">    {char(0xFF), char(0xFF), char(0xFF), char(0xFF), char(0xFF), char(0xFF), char(0xFF), char(0xFF)},\</v>
      </c>
    </row>
    <row r="291" spans="1:35">
      <c r="A291" s="58" t="s">
        <v>806</v>
      </c>
      <c r="B291" s="74" t="s">
        <v>806</v>
      </c>
      <c r="C291" s="74" t="s">
        <v>806</v>
      </c>
      <c r="D291" s="72" t="s">
        <v>971</v>
      </c>
      <c r="E291" s="12" t="s">
        <v>971</v>
      </c>
      <c r="F291" s="12" t="s">
        <v>971</v>
      </c>
      <c r="G291" s="12" t="s">
        <v>971</v>
      </c>
      <c r="H291" s="12" t="s">
        <v>971</v>
      </c>
      <c r="K291" s="97"/>
      <c r="M291" s="97"/>
      <c r="O291" s="97"/>
      <c r="P291" s="97"/>
      <c r="Q291" s="119">
        <v>289</v>
      </c>
      <c r="R291" s="58" t="str">
        <f t="shared" si="68"/>
        <v>08</v>
      </c>
      <c r="S291" s="74" t="str">
        <f t="shared" si="69"/>
        <v>FF</v>
      </c>
      <c r="T291" s="74" t="str">
        <f t="shared" si="70"/>
        <v>08</v>
      </c>
      <c r="U291" s="58" t="str">
        <f t="shared" si="60"/>
        <v>FF</v>
      </c>
      <c r="V291" s="74" t="str">
        <f t="shared" si="61"/>
        <v>FF</v>
      </c>
      <c r="W291" s="74" t="str">
        <f t="shared" si="62"/>
        <v>FF</v>
      </c>
      <c r="X291" s="74" t="str">
        <f t="shared" si="63"/>
        <v>FF</v>
      </c>
      <c r="Y291" s="74" t="str">
        <f t="shared" si="64"/>
        <v>FF</v>
      </c>
      <c r="Z291" s="74" t="str">
        <f t="shared" si="65"/>
        <v>FF</v>
      </c>
      <c r="AA291" s="74" t="str">
        <f t="shared" si="66"/>
        <v>FF</v>
      </c>
      <c r="AB291" s="74" t="str">
        <f t="shared" si="67"/>
        <v>FF</v>
      </c>
      <c r="AC291" s="75" t="str">
        <f t="shared" si="71"/>
        <v>F9</v>
      </c>
      <c r="AE291" s="100" t="str">
        <f t="shared" si="72"/>
        <v>:08FF0000FFFFFFFFFFFFFFFF01</v>
      </c>
      <c r="AG291" s="76" t="str">
        <f t="shared" ref="AG291:AG320" si="75">IFERROR("    {"&amp;HEX2DEC(U291)&amp;", "&amp;HEX2DEC(V291)&amp;", "&amp;HEX2DEC(W291)&amp;", "&amp;HEX2DEC(X291)&amp;", "&amp;HEX2DEC(Y291)&amp;", "&amp;HEX2DEC(Z291)&amp;", "&amp;HEX2DEC(AA291)&amp;", "&amp;HEX2DEC(AB291)&amp;"},","")</f>
        <v xml:space="preserve">    {255, 255, 255, 255, 255, 255, 255, 255},</v>
      </c>
      <c r="AI291" s="76" t="str">
        <f t="shared" ref="AI291:AI320" si="76">IFERROR("    {char(0x"&amp;U291&amp;"), char(0x"&amp;V291&amp;"), char(0x"&amp;W291&amp;"), char(0x"&amp;X291&amp;"), char(0x"&amp;Y291&amp;"), char(0x"&amp;Z291&amp;"), char(0x"&amp;AA291&amp;"), char(0x"&amp;AB291&amp;")},\","")</f>
        <v xml:space="preserve">    {char(0xFF), char(0xFF), char(0xFF), char(0xFF), char(0xFF), char(0xFF), char(0xFF), char(0xFF)},\</v>
      </c>
    </row>
    <row r="292" spans="1:35">
      <c r="A292" s="58" t="s">
        <v>806</v>
      </c>
      <c r="B292" s="74" t="s">
        <v>806</v>
      </c>
      <c r="C292" s="74" t="s">
        <v>806</v>
      </c>
      <c r="D292" s="72" t="s">
        <v>971</v>
      </c>
      <c r="E292" s="12" t="s">
        <v>971</v>
      </c>
      <c r="F292" s="12" t="s">
        <v>971</v>
      </c>
      <c r="G292" s="12" t="s">
        <v>971</v>
      </c>
      <c r="H292" s="12" t="s">
        <v>971</v>
      </c>
      <c r="K292" s="97"/>
      <c r="M292" s="97"/>
      <c r="O292" s="97"/>
      <c r="P292" s="97"/>
      <c r="Q292" s="119">
        <v>290</v>
      </c>
      <c r="R292" s="58" t="str">
        <f t="shared" si="68"/>
        <v>08</v>
      </c>
      <c r="S292" s="74" t="str">
        <f t="shared" si="69"/>
        <v>FF</v>
      </c>
      <c r="T292" s="74" t="str">
        <f t="shared" si="70"/>
        <v>10</v>
      </c>
      <c r="U292" s="58" t="str">
        <f t="shared" si="60"/>
        <v>FF</v>
      </c>
      <c r="V292" s="74" t="str">
        <f t="shared" si="61"/>
        <v>FF</v>
      </c>
      <c r="W292" s="74" t="str">
        <f t="shared" si="62"/>
        <v>FF</v>
      </c>
      <c r="X292" s="74" t="str">
        <f t="shared" si="63"/>
        <v>FF</v>
      </c>
      <c r="Y292" s="74" t="str">
        <f t="shared" si="64"/>
        <v>FF</v>
      </c>
      <c r="Z292" s="74" t="str">
        <f t="shared" si="65"/>
        <v>FF</v>
      </c>
      <c r="AA292" s="74" t="str">
        <f t="shared" si="66"/>
        <v>FF</v>
      </c>
      <c r="AB292" s="74" t="str">
        <f t="shared" si="67"/>
        <v>FF</v>
      </c>
      <c r="AC292" s="75" t="str">
        <f t="shared" si="71"/>
        <v>F1</v>
      </c>
      <c r="AE292" s="100" t="str">
        <f t="shared" si="72"/>
        <v>:08FF0800FFFFFFFFFFFFFFFFF9</v>
      </c>
      <c r="AG292" s="76" t="str">
        <f t="shared" si="75"/>
        <v xml:space="preserve">    {255, 255, 255, 255, 255, 255, 255, 255},</v>
      </c>
      <c r="AI292" s="76" t="str">
        <f t="shared" si="76"/>
        <v xml:space="preserve">    {char(0xFF), char(0xFF), char(0xFF), char(0xFF), char(0xFF), char(0xFF), char(0xFF), char(0xFF)},\</v>
      </c>
    </row>
    <row r="293" spans="1:35">
      <c r="A293" s="58" t="s">
        <v>806</v>
      </c>
      <c r="B293" s="74" t="s">
        <v>806</v>
      </c>
      <c r="C293" s="74" t="s">
        <v>806</v>
      </c>
      <c r="D293" s="72" t="s">
        <v>971</v>
      </c>
      <c r="E293" s="12" t="s">
        <v>971</v>
      </c>
      <c r="F293" s="12" t="s">
        <v>971</v>
      </c>
      <c r="G293" s="12" t="s">
        <v>971</v>
      </c>
      <c r="H293" s="12" t="s">
        <v>971</v>
      </c>
      <c r="K293" s="97"/>
      <c r="M293" s="97"/>
      <c r="O293" s="97"/>
      <c r="P293" s="97"/>
      <c r="Q293" s="119">
        <v>291</v>
      </c>
      <c r="R293" s="58" t="str">
        <f t="shared" si="68"/>
        <v>08</v>
      </c>
      <c r="S293" s="74" t="str">
        <f t="shared" si="69"/>
        <v>FF</v>
      </c>
      <c r="T293" s="74" t="str">
        <f t="shared" si="70"/>
        <v>18</v>
      </c>
      <c r="U293" s="58" t="str">
        <f t="shared" si="60"/>
        <v>FF</v>
      </c>
      <c r="V293" s="74" t="str">
        <f t="shared" si="61"/>
        <v>FF</v>
      </c>
      <c r="W293" s="74" t="str">
        <f t="shared" si="62"/>
        <v>FF</v>
      </c>
      <c r="X293" s="74" t="str">
        <f t="shared" si="63"/>
        <v>FF</v>
      </c>
      <c r="Y293" s="74" t="str">
        <f t="shared" si="64"/>
        <v>FF</v>
      </c>
      <c r="Z293" s="74" t="str">
        <f t="shared" si="65"/>
        <v>FF</v>
      </c>
      <c r="AA293" s="74" t="str">
        <f t="shared" si="66"/>
        <v>FF</v>
      </c>
      <c r="AB293" s="74" t="str">
        <f t="shared" si="67"/>
        <v>FF</v>
      </c>
      <c r="AC293" s="75" t="str">
        <f t="shared" si="71"/>
        <v>E9</v>
      </c>
      <c r="AE293" s="100" t="str">
        <f t="shared" si="72"/>
        <v>:08FF1000FFFFFFFFFFFFFFFFF1</v>
      </c>
      <c r="AG293" s="76" t="str">
        <f t="shared" si="75"/>
        <v xml:space="preserve">    {255, 255, 255, 255, 255, 255, 255, 255},</v>
      </c>
      <c r="AI293" s="76" t="str">
        <f t="shared" si="76"/>
        <v xml:space="preserve">    {char(0xFF), char(0xFF), char(0xFF), char(0xFF), char(0xFF), char(0xFF), char(0xFF), char(0xFF)},\</v>
      </c>
    </row>
    <row r="294" spans="1:35">
      <c r="A294" s="58" t="s">
        <v>806</v>
      </c>
      <c r="B294" s="74" t="s">
        <v>806</v>
      </c>
      <c r="C294" s="74" t="s">
        <v>806</v>
      </c>
      <c r="D294" s="72" t="s">
        <v>971</v>
      </c>
      <c r="E294" s="12" t="s">
        <v>971</v>
      </c>
      <c r="F294" s="12" t="s">
        <v>971</v>
      </c>
      <c r="G294" s="12" t="s">
        <v>971</v>
      </c>
      <c r="H294" s="12" t="s">
        <v>971</v>
      </c>
      <c r="K294" s="97"/>
      <c r="M294" s="97"/>
      <c r="O294" s="97"/>
      <c r="P294" s="97"/>
      <c r="Q294" s="119">
        <v>292</v>
      </c>
      <c r="R294" s="58" t="str">
        <f t="shared" si="68"/>
        <v>08</v>
      </c>
      <c r="S294" s="74" t="str">
        <f t="shared" si="69"/>
        <v>FF</v>
      </c>
      <c r="T294" s="74" t="str">
        <f t="shared" si="70"/>
        <v>20</v>
      </c>
      <c r="U294" s="58" t="str">
        <f t="shared" si="60"/>
        <v>FF</v>
      </c>
      <c r="V294" s="74" t="str">
        <f t="shared" si="61"/>
        <v>FF</v>
      </c>
      <c r="W294" s="74" t="str">
        <f t="shared" si="62"/>
        <v>FF</v>
      </c>
      <c r="X294" s="74" t="str">
        <f t="shared" si="63"/>
        <v>FF</v>
      </c>
      <c r="Y294" s="74" t="str">
        <f t="shared" si="64"/>
        <v>FF</v>
      </c>
      <c r="Z294" s="74" t="str">
        <f t="shared" si="65"/>
        <v>FF</v>
      </c>
      <c r="AA294" s="74" t="str">
        <f t="shared" si="66"/>
        <v>FF</v>
      </c>
      <c r="AB294" s="74" t="str">
        <f t="shared" si="67"/>
        <v>FF</v>
      </c>
      <c r="AC294" s="75" t="str">
        <f t="shared" si="71"/>
        <v>E1</v>
      </c>
      <c r="AE294" s="100" t="str">
        <f t="shared" si="72"/>
        <v>:08FF1800FFFFFFFFFFFFFFFFE9</v>
      </c>
      <c r="AG294" s="76" t="str">
        <f t="shared" si="75"/>
        <v xml:space="preserve">    {255, 255, 255, 255, 255, 255, 255, 255},</v>
      </c>
      <c r="AI294" s="76" t="str">
        <f t="shared" si="76"/>
        <v xml:space="preserve">    {char(0xFF), char(0xFF), char(0xFF), char(0xFF), char(0xFF), char(0xFF), char(0xFF), char(0xFF)},\</v>
      </c>
    </row>
    <row r="295" spans="1:35">
      <c r="A295" s="58" t="s">
        <v>806</v>
      </c>
      <c r="B295" s="74" t="s">
        <v>806</v>
      </c>
      <c r="C295" s="74" t="s">
        <v>806</v>
      </c>
      <c r="D295" s="72" t="s">
        <v>971</v>
      </c>
      <c r="E295" s="12" t="s">
        <v>971</v>
      </c>
      <c r="F295" s="12" t="s">
        <v>971</v>
      </c>
      <c r="G295" s="12" t="s">
        <v>971</v>
      </c>
      <c r="H295" s="12" t="s">
        <v>971</v>
      </c>
      <c r="K295" s="97"/>
      <c r="M295" s="97"/>
      <c r="O295" s="97"/>
      <c r="P295" s="97"/>
      <c r="Q295" s="119">
        <v>293</v>
      </c>
      <c r="R295" s="58" t="str">
        <f t="shared" si="68"/>
        <v>08</v>
      </c>
      <c r="S295" s="74" t="str">
        <f t="shared" si="69"/>
        <v>FF</v>
      </c>
      <c r="T295" s="74" t="str">
        <f t="shared" si="70"/>
        <v>28</v>
      </c>
      <c r="U295" s="58" t="str">
        <f t="shared" si="60"/>
        <v>FF</v>
      </c>
      <c r="V295" s="74" t="str">
        <f t="shared" si="61"/>
        <v>FF</v>
      </c>
      <c r="W295" s="74" t="str">
        <f t="shared" si="62"/>
        <v>FF</v>
      </c>
      <c r="X295" s="74" t="str">
        <f t="shared" si="63"/>
        <v>FF</v>
      </c>
      <c r="Y295" s="74" t="str">
        <f t="shared" si="64"/>
        <v>FF</v>
      </c>
      <c r="Z295" s="74" t="str">
        <f t="shared" si="65"/>
        <v>FF</v>
      </c>
      <c r="AA295" s="74" t="str">
        <f t="shared" si="66"/>
        <v>FF</v>
      </c>
      <c r="AB295" s="74" t="str">
        <f t="shared" si="67"/>
        <v>FF</v>
      </c>
      <c r="AC295" s="75" t="str">
        <f t="shared" si="71"/>
        <v>D9</v>
      </c>
      <c r="AE295" s="100" t="str">
        <f t="shared" si="72"/>
        <v>:08FF2000FFFFFFFFFFFFFFFFE1</v>
      </c>
      <c r="AG295" s="76" t="str">
        <f t="shared" si="75"/>
        <v xml:space="preserve">    {255, 255, 255, 255, 255, 255, 255, 255},</v>
      </c>
      <c r="AI295" s="76" t="str">
        <f t="shared" si="76"/>
        <v xml:space="preserve">    {char(0xFF), char(0xFF), char(0xFF), char(0xFF), char(0xFF), char(0xFF), char(0xFF), char(0xFF)},\</v>
      </c>
    </row>
    <row r="296" spans="1:35">
      <c r="A296" s="58" t="s">
        <v>806</v>
      </c>
      <c r="B296" s="74" t="s">
        <v>806</v>
      </c>
      <c r="C296" s="74" t="s">
        <v>806</v>
      </c>
      <c r="D296" s="72" t="s">
        <v>971</v>
      </c>
      <c r="E296" s="12" t="s">
        <v>971</v>
      </c>
      <c r="F296" s="12" t="s">
        <v>971</v>
      </c>
      <c r="G296" s="12" t="s">
        <v>971</v>
      </c>
      <c r="H296" s="12" t="s">
        <v>971</v>
      </c>
      <c r="K296" s="97"/>
      <c r="M296" s="97"/>
      <c r="O296" s="97"/>
      <c r="P296" s="97"/>
      <c r="Q296" s="119">
        <v>294</v>
      </c>
      <c r="R296" s="58" t="str">
        <f t="shared" si="68"/>
        <v>08</v>
      </c>
      <c r="S296" s="74" t="str">
        <f t="shared" si="69"/>
        <v>FF</v>
      </c>
      <c r="T296" s="74" t="str">
        <f t="shared" si="70"/>
        <v>30</v>
      </c>
      <c r="U296" s="58" t="str">
        <f t="shared" si="60"/>
        <v>FF</v>
      </c>
      <c r="V296" s="74" t="str">
        <f t="shared" si="61"/>
        <v>FF</v>
      </c>
      <c r="W296" s="74" t="str">
        <f t="shared" si="62"/>
        <v>FF</v>
      </c>
      <c r="X296" s="74" t="str">
        <f t="shared" si="63"/>
        <v>FF</v>
      </c>
      <c r="Y296" s="74" t="str">
        <f t="shared" si="64"/>
        <v>FF</v>
      </c>
      <c r="Z296" s="74" t="str">
        <f t="shared" si="65"/>
        <v>FF</v>
      </c>
      <c r="AA296" s="74" t="str">
        <f t="shared" si="66"/>
        <v>FF</v>
      </c>
      <c r="AB296" s="74" t="str">
        <f t="shared" si="67"/>
        <v>FF</v>
      </c>
      <c r="AC296" s="75" t="str">
        <f t="shared" si="71"/>
        <v>D1</v>
      </c>
      <c r="AE296" s="100" t="str">
        <f t="shared" si="72"/>
        <v>:08FF2800FFFFFFFFFFFFFFFFD9</v>
      </c>
      <c r="AG296" s="76" t="str">
        <f t="shared" si="75"/>
        <v xml:space="preserve">    {255, 255, 255, 255, 255, 255, 255, 255},</v>
      </c>
      <c r="AI296" s="76" t="str">
        <f t="shared" si="76"/>
        <v xml:space="preserve">    {char(0xFF), char(0xFF), char(0xFF), char(0xFF), char(0xFF), char(0xFF), char(0xFF), char(0xFF)},\</v>
      </c>
    </row>
    <row r="297" spans="1:35">
      <c r="A297" s="58" t="s">
        <v>806</v>
      </c>
      <c r="B297" s="74" t="s">
        <v>806</v>
      </c>
      <c r="C297" s="74" t="s">
        <v>806</v>
      </c>
      <c r="D297" s="72" t="s">
        <v>971</v>
      </c>
      <c r="E297" s="12" t="s">
        <v>971</v>
      </c>
      <c r="F297" s="12" t="s">
        <v>971</v>
      </c>
      <c r="G297" s="12" t="s">
        <v>971</v>
      </c>
      <c r="H297" s="12" t="s">
        <v>971</v>
      </c>
      <c r="K297" s="97"/>
      <c r="M297" s="97"/>
      <c r="O297" s="97"/>
      <c r="P297" s="97"/>
      <c r="Q297" s="119">
        <v>295</v>
      </c>
      <c r="R297" s="58" t="str">
        <f t="shared" si="68"/>
        <v>08</v>
      </c>
      <c r="S297" s="74" t="str">
        <f t="shared" si="69"/>
        <v>FF</v>
      </c>
      <c r="T297" s="74" t="str">
        <f t="shared" si="70"/>
        <v>38</v>
      </c>
      <c r="U297" s="58" t="str">
        <f t="shared" si="60"/>
        <v>FF</v>
      </c>
      <c r="V297" s="74" t="str">
        <f t="shared" si="61"/>
        <v>FF</v>
      </c>
      <c r="W297" s="74" t="str">
        <f t="shared" si="62"/>
        <v>FF</v>
      </c>
      <c r="X297" s="74" t="str">
        <f t="shared" si="63"/>
        <v>FF</v>
      </c>
      <c r="Y297" s="74" t="str">
        <f t="shared" si="64"/>
        <v>FF</v>
      </c>
      <c r="Z297" s="74" t="str">
        <f t="shared" si="65"/>
        <v>FF</v>
      </c>
      <c r="AA297" s="74" t="str">
        <f t="shared" si="66"/>
        <v>FF</v>
      </c>
      <c r="AB297" s="74" t="str">
        <f t="shared" si="67"/>
        <v>FF</v>
      </c>
      <c r="AC297" s="75" t="str">
        <f t="shared" si="71"/>
        <v>C9</v>
      </c>
      <c r="AE297" s="100" t="str">
        <f t="shared" si="72"/>
        <v>:08FF3000FFFFFFFFFFFFFFFFD1</v>
      </c>
      <c r="AG297" s="76" t="str">
        <f t="shared" si="75"/>
        <v xml:space="preserve">    {255, 255, 255, 255, 255, 255, 255, 255},</v>
      </c>
      <c r="AI297" s="76" t="str">
        <f t="shared" si="76"/>
        <v xml:space="preserve">    {char(0xFF), char(0xFF), char(0xFF), char(0xFF), char(0xFF), char(0xFF), char(0xFF), char(0xFF)},\</v>
      </c>
    </row>
    <row r="298" spans="1:35">
      <c r="A298" s="58" t="s">
        <v>806</v>
      </c>
      <c r="B298" s="74" t="s">
        <v>806</v>
      </c>
      <c r="C298" s="74" t="s">
        <v>806</v>
      </c>
      <c r="D298" s="72" t="s">
        <v>971</v>
      </c>
      <c r="E298" s="12" t="s">
        <v>971</v>
      </c>
      <c r="F298" s="12" t="s">
        <v>971</v>
      </c>
      <c r="G298" s="12" t="s">
        <v>971</v>
      </c>
      <c r="H298" s="12" t="s">
        <v>971</v>
      </c>
      <c r="K298" s="97"/>
      <c r="M298" s="97"/>
      <c r="O298" s="97"/>
      <c r="P298" s="97"/>
      <c r="Q298" s="119">
        <v>296</v>
      </c>
      <c r="R298" s="58" t="str">
        <f t="shared" si="68"/>
        <v>08</v>
      </c>
      <c r="S298" s="74" t="str">
        <f t="shared" si="69"/>
        <v>FF</v>
      </c>
      <c r="T298" s="74" t="str">
        <f t="shared" si="70"/>
        <v>40</v>
      </c>
      <c r="U298" s="58" t="str">
        <f t="shared" si="60"/>
        <v>FF</v>
      </c>
      <c r="V298" s="74" t="str">
        <f t="shared" si="61"/>
        <v>FF</v>
      </c>
      <c r="W298" s="74" t="str">
        <f t="shared" si="62"/>
        <v>FF</v>
      </c>
      <c r="X298" s="74" t="str">
        <f t="shared" si="63"/>
        <v>FF</v>
      </c>
      <c r="Y298" s="74" t="str">
        <f t="shared" si="64"/>
        <v>FF</v>
      </c>
      <c r="Z298" s="74" t="str">
        <f t="shared" si="65"/>
        <v>FF</v>
      </c>
      <c r="AA298" s="74" t="str">
        <f t="shared" si="66"/>
        <v>FF</v>
      </c>
      <c r="AB298" s="74" t="str">
        <f t="shared" si="67"/>
        <v>FF</v>
      </c>
      <c r="AC298" s="75" t="str">
        <f t="shared" si="71"/>
        <v>C1</v>
      </c>
      <c r="AE298" s="100" t="str">
        <f t="shared" si="72"/>
        <v>:08FF3800FFFFFFFFFFFFFFFFC9</v>
      </c>
      <c r="AG298" s="76" t="str">
        <f t="shared" si="75"/>
        <v xml:space="preserve">    {255, 255, 255, 255, 255, 255, 255, 255},</v>
      </c>
      <c r="AI298" s="76" t="str">
        <f t="shared" si="76"/>
        <v xml:space="preserve">    {char(0xFF), char(0xFF), char(0xFF), char(0xFF), char(0xFF), char(0xFF), char(0xFF), char(0xFF)},\</v>
      </c>
    </row>
    <row r="299" spans="1:35">
      <c r="A299" s="58" t="s">
        <v>806</v>
      </c>
      <c r="B299" s="74" t="s">
        <v>806</v>
      </c>
      <c r="C299" s="74" t="s">
        <v>806</v>
      </c>
      <c r="D299" s="72" t="s">
        <v>971</v>
      </c>
      <c r="E299" s="12" t="s">
        <v>971</v>
      </c>
      <c r="F299" s="12" t="s">
        <v>971</v>
      </c>
      <c r="G299" s="12" t="s">
        <v>971</v>
      </c>
      <c r="H299" s="12" t="s">
        <v>971</v>
      </c>
      <c r="K299" s="97"/>
      <c r="M299" s="97"/>
      <c r="O299" s="97"/>
      <c r="P299" s="97"/>
      <c r="Q299" s="119">
        <v>297</v>
      </c>
      <c r="R299" s="58" t="str">
        <f t="shared" si="68"/>
        <v>08</v>
      </c>
      <c r="S299" s="74" t="str">
        <f t="shared" si="69"/>
        <v>FF</v>
      </c>
      <c r="T299" s="74" t="str">
        <f t="shared" si="70"/>
        <v>48</v>
      </c>
      <c r="U299" s="58" t="str">
        <f t="shared" si="60"/>
        <v>FF</v>
      </c>
      <c r="V299" s="74" t="str">
        <f t="shared" si="61"/>
        <v>FF</v>
      </c>
      <c r="W299" s="74" t="str">
        <f t="shared" si="62"/>
        <v>FF</v>
      </c>
      <c r="X299" s="74" t="str">
        <f t="shared" si="63"/>
        <v>FF</v>
      </c>
      <c r="Y299" s="74" t="str">
        <f t="shared" si="64"/>
        <v>FF</v>
      </c>
      <c r="Z299" s="74" t="str">
        <f t="shared" si="65"/>
        <v>FF</v>
      </c>
      <c r="AA299" s="74" t="str">
        <f t="shared" si="66"/>
        <v>FF</v>
      </c>
      <c r="AB299" s="74" t="str">
        <f t="shared" si="67"/>
        <v>FF</v>
      </c>
      <c r="AC299" s="75" t="str">
        <f t="shared" si="71"/>
        <v>B9</v>
      </c>
      <c r="AE299" s="100" t="str">
        <f t="shared" si="72"/>
        <v>:08FF4000FFFFFFFFFFFFFFFFC1</v>
      </c>
      <c r="AG299" s="76" t="str">
        <f t="shared" si="75"/>
        <v xml:space="preserve">    {255, 255, 255, 255, 255, 255, 255, 255},</v>
      </c>
      <c r="AI299" s="76" t="str">
        <f t="shared" si="76"/>
        <v xml:space="preserve">    {char(0xFF), char(0xFF), char(0xFF), char(0xFF), char(0xFF), char(0xFF), char(0xFF), char(0xFF)},\</v>
      </c>
    </row>
    <row r="300" spans="1:35">
      <c r="A300" s="58" t="s">
        <v>806</v>
      </c>
      <c r="B300" s="74" t="s">
        <v>806</v>
      </c>
      <c r="C300" s="74" t="s">
        <v>806</v>
      </c>
      <c r="D300" s="72" t="s">
        <v>971</v>
      </c>
      <c r="E300" s="12" t="s">
        <v>971</v>
      </c>
      <c r="F300" s="12" t="s">
        <v>971</v>
      </c>
      <c r="G300" s="12" t="s">
        <v>971</v>
      </c>
      <c r="H300" s="12" t="s">
        <v>971</v>
      </c>
      <c r="K300" s="97"/>
      <c r="M300" s="97"/>
      <c r="O300" s="97"/>
      <c r="P300" s="97"/>
      <c r="Q300" s="119">
        <v>298</v>
      </c>
      <c r="R300" s="58" t="str">
        <f t="shared" si="68"/>
        <v>08</v>
      </c>
      <c r="S300" s="74" t="str">
        <f t="shared" si="69"/>
        <v>FF</v>
      </c>
      <c r="T300" s="74" t="str">
        <f t="shared" si="70"/>
        <v>50</v>
      </c>
      <c r="U300" s="58" t="str">
        <f t="shared" si="60"/>
        <v>FF</v>
      </c>
      <c r="V300" s="74" t="str">
        <f t="shared" si="61"/>
        <v>FF</v>
      </c>
      <c r="W300" s="74" t="str">
        <f t="shared" si="62"/>
        <v>FF</v>
      </c>
      <c r="X300" s="74" t="str">
        <f t="shared" si="63"/>
        <v>FF</v>
      </c>
      <c r="Y300" s="74" t="str">
        <f t="shared" si="64"/>
        <v>FF</v>
      </c>
      <c r="Z300" s="74" t="str">
        <f t="shared" si="65"/>
        <v>FF</v>
      </c>
      <c r="AA300" s="74" t="str">
        <f t="shared" si="66"/>
        <v>FF</v>
      </c>
      <c r="AB300" s="74" t="str">
        <f t="shared" si="67"/>
        <v>FF</v>
      </c>
      <c r="AC300" s="75" t="str">
        <f t="shared" si="71"/>
        <v>B1</v>
      </c>
      <c r="AE300" s="100" t="str">
        <f t="shared" si="72"/>
        <v>:08FF4800FFFFFFFFFFFFFFFFB9</v>
      </c>
      <c r="AG300" s="76" t="str">
        <f t="shared" si="75"/>
        <v xml:space="preserve">    {255, 255, 255, 255, 255, 255, 255, 255},</v>
      </c>
      <c r="AI300" s="76" t="str">
        <f t="shared" si="76"/>
        <v xml:space="preserve">    {char(0xFF), char(0xFF), char(0xFF), char(0xFF), char(0xFF), char(0xFF), char(0xFF), char(0xFF)},\</v>
      </c>
    </row>
    <row r="301" spans="1:35">
      <c r="A301" s="58" t="s">
        <v>806</v>
      </c>
      <c r="B301" s="74" t="s">
        <v>806</v>
      </c>
      <c r="C301" s="74" t="s">
        <v>806</v>
      </c>
      <c r="D301" s="72" t="s">
        <v>971</v>
      </c>
      <c r="E301" s="12" t="s">
        <v>971</v>
      </c>
      <c r="F301" s="12" t="s">
        <v>971</v>
      </c>
      <c r="G301" s="12" t="s">
        <v>971</v>
      </c>
      <c r="H301" s="12" t="s">
        <v>971</v>
      </c>
      <c r="K301" s="97"/>
      <c r="M301" s="97"/>
      <c r="O301" s="97"/>
      <c r="P301" s="97"/>
      <c r="Q301" s="119">
        <v>299</v>
      </c>
      <c r="R301" s="58" t="str">
        <f t="shared" si="68"/>
        <v>08</v>
      </c>
      <c r="S301" s="74" t="str">
        <f t="shared" si="69"/>
        <v>FF</v>
      </c>
      <c r="T301" s="74" t="str">
        <f t="shared" si="70"/>
        <v>58</v>
      </c>
      <c r="U301" s="58" t="str">
        <f t="shared" si="60"/>
        <v>FF</v>
      </c>
      <c r="V301" s="74" t="str">
        <f t="shared" si="61"/>
        <v>FF</v>
      </c>
      <c r="W301" s="74" t="str">
        <f t="shared" si="62"/>
        <v>FF</v>
      </c>
      <c r="X301" s="74" t="str">
        <f t="shared" si="63"/>
        <v>FF</v>
      </c>
      <c r="Y301" s="74" t="str">
        <f t="shared" si="64"/>
        <v>FF</v>
      </c>
      <c r="Z301" s="74" t="str">
        <f t="shared" si="65"/>
        <v>FF</v>
      </c>
      <c r="AA301" s="74" t="str">
        <f t="shared" si="66"/>
        <v>FF</v>
      </c>
      <c r="AB301" s="74" t="str">
        <f t="shared" si="67"/>
        <v>FF</v>
      </c>
      <c r="AC301" s="75" t="str">
        <f t="shared" si="71"/>
        <v>A9</v>
      </c>
      <c r="AE301" s="100" t="str">
        <f t="shared" si="72"/>
        <v>:08FF5000FFFFFFFFFFFFFFFFB1</v>
      </c>
      <c r="AG301" s="76" t="str">
        <f t="shared" si="75"/>
        <v xml:space="preserve">    {255, 255, 255, 255, 255, 255, 255, 255},</v>
      </c>
      <c r="AI301" s="76" t="str">
        <f t="shared" si="76"/>
        <v xml:space="preserve">    {char(0xFF), char(0xFF), char(0xFF), char(0xFF), char(0xFF), char(0xFF), char(0xFF), char(0xFF)},\</v>
      </c>
    </row>
    <row r="302" spans="1:35">
      <c r="A302" s="58" t="s">
        <v>806</v>
      </c>
      <c r="B302" s="74" t="s">
        <v>806</v>
      </c>
      <c r="C302" s="74" t="s">
        <v>806</v>
      </c>
      <c r="D302" s="72" t="s">
        <v>971</v>
      </c>
      <c r="E302" s="12" t="s">
        <v>971</v>
      </c>
      <c r="F302" s="12" t="s">
        <v>971</v>
      </c>
      <c r="G302" s="12" t="s">
        <v>971</v>
      </c>
      <c r="H302" s="12" t="s">
        <v>971</v>
      </c>
      <c r="K302" s="97"/>
      <c r="M302" s="97"/>
      <c r="O302" s="97"/>
      <c r="P302" s="97"/>
      <c r="Q302" s="119">
        <v>300</v>
      </c>
      <c r="R302" s="58" t="str">
        <f t="shared" si="68"/>
        <v>08</v>
      </c>
      <c r="S302" s="74" t="str">
        <f t="shared" si="69"/>
        <v>FF</v>
      </c>
      <c r="T302" s="74" t="str">
        <f t="shared" si="70"/>
        <v>60</v>
      </c>
      <c r="U302" s="58" t="str">
        <f t="shared" si="60"/>
        <v>FF</v>
      </c>
      <c r="V302" s="74" t="str">
        <f t="shared" si="61"/>
        <v>FF</v>
      </c>
      <c r="W302" s="74" t="str">
        <f t="shared" si="62"/>
        <v>FF</v>
      </c>
      <c r="X302" s="74" t="str">
        <f t="shared" si="63"/>
        <v>FF</v>
      </c>
      <c r="Y302" s="74" t="str">
        <f t="shared" si="64"/>
        <v>FF</v>
      </c>
      <c r="Z302" s="74" t="str">
        <f t="shared" si="65"/>
        <v>FF</v>
      </c>
      <c r="AA302" s="74" t="str">
        <f t="shared" si="66"/>
        <v>FF</v>
      </c>
      <c r="AB302" s="74" t="str">
        <f t="shared" si="67"/>
        <v>FF</v>
      </c>
      <c r="AC302" s="75" t="str">
        <f t="shared" si="71"/>
        <v>A1</v>
      </c>
      <c r="AE302" s="100" t="str">
        <f t="shared" si="72"/>
        <v>:08FF5800FFFFFFFFFFFFFFFFA9</v>
      </c>
      <c r="AG302" s="76" t="str">
        <f t="shared" si="75"/>
        <v xml:space="preserve">    {255, 255, 255, 255, 255, 255, 255, 255},</v>
      </c>
      <c r="AI302" s="76" t="str">
        <f t="shared" si="76"/>
        <v xml:space="preserve">    {char(0xFF), char(0xFF), char(0xFF), char(0xFF), char(0xFF), char(0xFF), char(0xFF), char(0xFF)},\</v>
      </c>
    </row>
    <row r="303" spans="1:35">
      <c r="A303" s="58" t="s">
        <v>806</v>
      </c>
      <c r="B303" s="74" t="s">
        <v>806</v>
      </c>
      <c r="C303" s="74" t="s">
        <v>806</v>
      </c>
      <c r="D303" s="72" t="s">
        <v>971</v>
      </c>
      <c r="E303" s="12" t="s">
        <v>971</v>
      </c>
      <c r="F303" s="12" t="s">
        <v>971</v>
      </c>
      <c r="G303" s="12" t="s">
        <v>971</v>
      </c>
      <c r="H303" s="12" t="s">
        <v>971</v>
      </c>
      <c r="K303" s="97"/>
      <c r="M303" s="97"/>
      <c r="O303" s="97"/>
      <c r="P303" s="97"/>
      <c r="Q303" s="119">
        <v>301</v>
      </c>
      <c r="R303" s="58" t="str">
        <f t="shared" si="68"/>
        <v>08</v>
      </c>
      <c r="S303" s="74" t="str">
        <f t="shared" si="69"/>
        <v>FF</v>
      </c>
      <c r="T303" s="74" t="str">
        <f t="shared" si="70"/>
        <v>68</v>
      </c>
      <c r="U303" s="58" t="str">
        <f t="shared" si="60"/>
        <v>FF</v>
      </c>
      <c r="V303" s="74" t="str">
        <f t="shared" si="61"/>
        <v>FF</v>
      </c>
      <c r="W303" s="74" t="str">
        <f t="shared" si="62"/>
        <v>FF</v>
      </c>
      <c r="X303" s="74" t="str">
        <f t="shared" si="63"/>
        <v>FF</v>
      </c>
      <c r="Y303" s="74" t="str">
        <f t="shared" si="64"/>
        <v>FF</v>
      </c>
      <c r="Z303" s="74" t="str">
        <f t="shared" si="65"/>
        <v>FF</v>
      </c>
      <c r="AA303" s="74" t="str">
        <f t="shared" si="66"/>
        <v>FF</v>
      </c>
      <c r="AB303" s="74" t="str">
        <f t="shared" si="67"/>
        <v>FF</v>
      </c>
      <c r="AC303" s="75" t="str">
        <f t="shared" si="71"/>
        <v>99</v>
      </c>
      <c r="AE303" s="100" t="str">
        <f t="shared" si="72"/>
        <v>:08FF6000FFFFFFFFFFFFFFFFA1</v>
      </c>
      <c r="AG303" s="76" t="str">
        <f t="shared" si="75"/>
        <v xml:space="preserve">    {255, 255, 255, 255, 255, 255, 255, 255},</v>
      </c>
      <c r="AI303" s="76" t="str">
        <f t="shared" si="76"/>
        <v xml:space="preserve">    {char(0xFF), char(0xFF), char(0xFF), char(0xFF), char(0xFF), char(0xFF), char(0xFF), char(0xFF)},\</v>
      </c>
    </row>
    <row r="304" spans="1:35">
      <c r="A304" s="58" t="s">
        <v>806</v>
      </c>
      <c r="B304" s="74" t="s">
        <v>806</v>
      </c>
      <c r="C304" s="74" t="s">
        <v>806</v>
      </c>
      <c r="D304" s="72" t="s">
        <v>971</v>
      </c>
      <c r="E304" s="12" t="s">
        <v>971</v>
      </c>
      <c r="F304" s="12" t="s">
        <v>971</v>
      </c>
      <c r="G304" s="12" t="s">
        <v>971</v>
      </c>
      <c r="H304" s="12" t="s">
        <v>971</v>
      </c>
      <c r="K304" s="97"/>
      <c r="M304" s="97"/>
      <c r="O304" s="97"/>
      <c r="P304" s="97"/>
      <c r="Q304" s="119">
        <v>302</v>
      </c>
      <c r="R304" s="58" t="str">
        <f t="shared" si="68"/>
        <v>08</v>
      </c>
      <c r="S304" s="74" t="str">
        <f t="shared" si="69"/>
        <v>FF</v>
      </c>
      <c r="T304" s="74" t="str">
        <f t="shared" si="70"/>
        <v>70</v>
      </c>
      <c r="U304" s="58" t="str">
        <f t="shared" si="60"/>
        <v>FF</v>
      </c>
      <c r="V304" s="74" t="str">
        <f t="shared" si="61"/>
        <v>FF</v>
      </c>
      <c r="W304" s="74" t="str">
        <f t="shared" si="62"/>
        <v>FF</v>
      </c>
      <c r="X304" s="74" t="str">
        <f t="shared" si="63"/>
        <v>FF</v>
      </c>
      <c r="Y304" s="74" t="str">
        <f t="shared" si="64"/>
        <v>FF</v>
      </c>
      <c r="Z304" s="74" t="str">
        <f t="shared" si="65"/>
        <v>FF</v>
      </c>
      <c r="AA304" s="74" t="str">
        <f t="shared" si="66"/>
        <v>FF</v>
      </c>
      <c r="AB304" s="74" t="str">
        <f t="shared" si="67"/>
        <v>FF</v>
      </c>
      <c r="AC304" s="75" t="str">
        <f t="shared" si="71"/>
        <v>91</v>
      </c>
      <c r="AE304" s="100" t="str">
        <f t="shared" si="72"/>
        <v>:08FF6800FFFFFFFFFFFFFFFF99</v>
      </c>
      <c r="AG304" s="76" t="str">
        <f t="shared" si="75"/>
        <v xml:space="preserve">    {255, 255, 255, 255, 255, 255, 255, 255},</v>
      </c>
      <c r="AI304" s="76" t="str">
        <f t="shared" si="76"/>
        <v xml:space="preserve">    {char(0xFF), char(0xFF), char(0xFF), char(0xFF), char(0xFF), char(0xFF), char(0xFF), char(0xFF)},\</v>
      </c>
    </row>
    <row r="305" spans="1:35">
      <c r="A305" s="58" t="s">
        <v>806</v>
      </c>
      <c r="B305" s="74" t="s">
        <v>806</v>
      </c>
      <c r="C305" s="74" t="s">
        <v>806</v>
      </c>
      <c r="D305" s="72" t="s">
        <v>971</v>
      </c>
      <c r="E305" s="12" t="s">
        <v>971</v>
      </c>
      <c r="F305" s="12" t="s">
        <v>971</v>
      </c>
      <c r="G305" s="12" t="s">
        <v>971</v>
      </c>
      <c r="H305" s="12" t="s">
        <v>971</v>
      </c>
      <c r="K305" s="97"/>
      <c r="M305" s="97"/>
      <c r="O305" s="97"/>
      <c r="P305" s="97"/>
      <c r="Q305" s="119">
        <v>303</v>
      </c>
      <c r="R305" s="58" t="str">
        <f t="shared" si="68"/>
        <v>08</v>
      </c>
      <c r="S305" s="74" t="str">
        <f t="shared" si="69"/>
        <v>FF</v>
      </c>
      <c r="T305" s="74" t="str">
        <f t="shared" si="70"/>
        <v>78</v>
      </c>
      <c r="U305" s="58" t="str">
        <f t="shared" si="60"/>
        <v>FF</v>
      </c>
      <c r="V305" s="74" t="str">
        <f t="shared" si="61"/>
        <v>FF</v>
      </c>
      <c r="W305" s="74" t="str">
        <f t="shared" si="62"/>
        <v>FF</v>
      </c>
      <c r="X305" s="74" t="str">
        <f t="shared" si="63"/>
        <v>FF</v>
      </c>
      <c r="Y305" s="74" t="str">
        <f t="shared" si="64"/>
        <v>FF</v>
      </c>
      <c r="Z305" s="74" t="str">
        <f t="shared" si="65"/>
        <v>FF</v>
      </c>
      <c r="AA305" s="74" t="str">
        <f t="shared" si="66"/>
        <v>FF</v>
      </c>
      <c r="AB305" s="74" t="str">
        <f t="shared" si="67"/>
        <v>FF</v>
      </c>
      <c r="AC305" s="75" t="str">
        <f t="shared" si="71"/>
        <v>89</v>
      </c>
      <c r="AE305" s="100" t="str">
        <f t="shared" si="72"/>
        <v>:08FF7000FFFFFFFFFFFFFFFF91</v>
      </c>
      <c r="AG305" s="76" t="str">
        <f t="shared" si="75"/>
        <v xml:space="preserve">    {255, 255, 255, 255, 255, 255, 255, 255},</v>
      </c>
      <c r="AI305" s="76" t="str">
        <f t="shared" si="76"/>
        <v xml:space="preserve">    {char(0xFF), char(0xFF), char(0xFF), char(0xFF), char(0xFF), char(0xFF), char(0xFF), char(0xFF)},\</v>
      </c>
    </row>
    <row r="306" spans="1:35">
      <c r="A306" s="58" t="s">
        <v>806</v>
      </c>
      <c r="B306" s="74" t="s">
        <v>806</v>
      </c>
      <c r="C306" s="74" t="s">
        <v>806</v>
      </c>
      <c r="D306" s="72" t="s">
        <v>971</v>
      </c>
      <c r="E306" s="12" t="s">
        <v>971</v>
      </c>
      <c r="F306" s="12" t="s">
        <v>971</v>
      </c>
      <c r="G306" s="12" t="s">
        <v>971</v>
      </c>
      <c r="H306" s="12" t="s">
        <v>971</v>
      </c>
      <c r="K306" s="97"/>
      <c r="M306" s="97"/>
      <c r="O306" s="97"/>
      <c r="P306" s="97"/>
      <c r="Q306" s="119">
        <v>304</v>
      </c>
      <c r="R306" s="58" t="str">
        <f t="shared" si="68"/>
        <v>08</v>
      </c>
      <c r="S306" s="74" t="str">
        <f t="shared" si="69"/>
        <v>FF</v>
      </c>
      <c r="T306" s="74" t="str">
        <f t="shared" si="70"/>
        <v>80</v>
      </c>
      <c r="U306" s="58" t="str">
        <f t="shared" si="60"/>
        <v>FF</v>
      </c>
      <c r="V306" s="74" t="str">
        <f t="shared" si="61"/>
        <v>FF</v>
      </c>
      <c r="W306" s="74" t="str">
        <f t="shared" si="62"/>
        <v>FF</v>
      </c>
      <c r="X306" s="74" t="str">
        <f t="shared" si="63"/>
        <v>FF</v>
      </c>
      <c r="Y306" s="74" t="str">
        <f t="shared" si="64"/>
        <v>FF</v>
      </c>
      <c r="Z306" s="74" t="str">
        <f t="shared" si="65"/>
        <v>FF</v>
      </c>
      <c r="AA306" s="74" t="str">
        <f t="shared" si="66"/>
        <v>FF</v>
      </c>
      <c r="AB306" s="74" t="str">
        <f t="shared" si="67"/>
        <v>FF</v>
      </c>
      <c r="AC306" s="75" t="str">
        <f t="shared" si="71"/>
        <v>81</v>
      </c>
      <c r="AE306" s="100" t="str">
        <f t="shared" si="72"/>
        <v>:08FF7800FFFFFFFFFFFFFFFF89</v>
      </c>
      <c r="AG306" s="76" t="str">
        <f t="shared" si="75"/>
        <v xml:space="preserve">    {255, 255, 255, 255, 255, 255, 255, 255},</v>
      </c>
      <c r="AI306" s="76" t="str">
        <f t="shared" si="76"/>
        <v xml:space="preserve">    {char(0xFF), char(0xFF), char(0xFF), char(0xFF), char(0xFF), char(0xFF), char(0xFF), char(0xFF)},\</v>
      </c>
    </row>
    <row r="307" spans="1:35">
      <c r="A307" s="58" t="s">
        <v>806</v>
      </c>
      <c r="B307" s="74" t="s">
        <v>806</v>
      </c>
      <c r="C307" s="74" t="s">
        <v>806</v>
      </c>
      <c r="D307" s="72" t="s">
        <v>971</v>
      </c>
      <c r="E307" s="12" t="s">
        <v>971</v>
      </c>
      <c r="F307" s="12" t="s">
        <v>971</v>
      </c>
      <c r="G307" s="12" t="s">
        <v>971</v>
      </c>
      <c r="H307" s="12" t="s">
        <v>971</v>
      </c>
      <c r="K307" s="97"/>
      <c r="M307" s="97"/>
      <c r="O307" s="97"/>
      <c r="P307" s="97"/>
      <c r="Q307" s="119">
        <v>305</v>
      </c>
      <c r="R307" s="58" t="str">
        <f t="shared" si="68"/>
        <v>08</v>
      </c>
      <c r="S307" s="74" t="str">
        <f t="shared" si="69"/>
        <v>FF</v>
      </c>
      <c r="T307" s="74" t="str">
        <f t="shared" si="70"/>
        <v>88</v>
      </c>
      <c r="U307" s="58" t="str">
        <f t="shared" si="60"/>
        <v>FF</v>
      </c>
      <c r="V307" s="74" t="str">
        <f t="shared" si="61"/>
        <v>FF</v>
      </c>
      <c r="W307" s="74" t="str">
        <f t="shared" si="62"/>
        <v>FF</v>
      </c>
      <c r="X307" s="74" t="str">
        <f t="shared" si="63"/>
        <v>FF</v>
      </c>
      <c r="Y307" s="74" t="str">
        <f t="shared" si="64"/>
        <v>FF</v>
      </c>
      <c r="Z307" s="74" t="str">
        <f t="shared" si="65"/>
        <v>FF</v>
      </c>
      <c r="AA307" s="74" t="str">
        <f t="shared" si="66"/>
        <v>FF</v>
      </c>
      <c r="AB307" s="74" t="str">
        <f t="shared" si="67"/>
        <v>FF</v>
      </c>
      <c r="AC307" s="75" t="str">
        <f t="shared" si="71"/>
        <v>79</v>
      </c>
      <c r="AE307" s="100" t="str">
        <f t="shared" si="72"/>
        <v>:08FF8000FFFFFFFFFFFFFFFF81</v>
      </c>
      <c r="AG307" s="76" t="str">
        <f t="shared" si="75"/>
        <v xml:space="preserve">    {255, 255, 255, 255, 255, 255, 255, 255},</v>
      </c>
      <c r="AI307" s="76" t="str">
        <f t="shared" si="76"/>
        <v xml:space="preserve">    {char(0xFF), char(0xFF), char(0xFF), char(0xFF), char(0xFF), char(0xFF), char(0xFF), char(0xFF)},\</v>
      </c>
    </row>
    <row r="308" spans="1:35">
      <c r="A308" s="58" t="s">
        <v>806</v>
      </c>
      <c r="B308" s="74" t="s">
        <v>806</v>
      </c>
      <c r="C308" s="74" t="s">
        <v>806</v>
      </c>
      <c r="D308" s="72" t="s">
        <v>971</v>
      </c>
      <c r="E308" s="12" t="s">
        <v>971</v>
      </c>
      <c r="F308" s="12" t="s">
        <v>971</v>
      </c>
      <c r="G308" s="12" t="s">
        <v>971</v>
      </c>
      <c r="H308" s="12" t="s">
        <v>971</v>
      </c>
      <c r="K308" s="97"/>
      <c r="M308" s="97"/>
      <c r="O308" s="97"/>
      <c r="P308" s="97"/>
      <c r="Q308" s="119">
        <v>306</v>
      </c>
      <c r="R308" s="58" t="str">
        <f t="shared" si="68"/>
        <v>08</v>
      </c>
      <c r="S308" s="74" t="str">
        <f t="shared" si="69"/>
        <v>FF</v>
      </c>
      <c r="T308" s="74" t="str">
        <f t="shared" si="70"/>
        <v>90</v>
      </c>
      <c r="U308" s="58" t="str">
        <f t="shared" si="60"/>
        <v>FF</v>
      </c>
      <c r="V308" s="74" t="str">
        <f t="shared" si="61"/>
        <v>FF</v>
      </c>
      <c r="W308" s="74" t="str">
        <f t="shared" si="62"/>
        <v>FF</v>
      </c>
      <c r="X308" s="74" t="str">
        <f t="shared" si="63"/>
        <v>FF</v>
      </c>
      <c r="Y308" s="74" t="str">
        <f t="shared" si="64"/>
        <v>FF</v>
      </c>
      <c r="Z308" s="74" t="str">
        <f t="shared" si="65"/>
        <v>FF</v>
      </c>
      <c r="AA308" s="74" t="str">
        <f t="shared" si="66"/>
        <v>FF</v>
      </c>
      <c r="AB308" s="74" t="str">
        <f t="shared" si="67"/>
        <v>FF</v>
      </c>
      <c r="AC308" s="75" t="str">
        <f t="shared" si="71"/>
        <v>71</v>
      </c>
      <c r="AE308" s="100" t="str">
        <f t="shared" si="72"/>
        <v>:08FF8800FFFFFFFFFFFFFFFF79</v>
      </c>
      <c r="AG308" s="76" t="str">
        <f t="shared" si="75"/>
        <v xml:space="preserve">    {255, 255, 255, 255, 255, 255, 255, 255},</v>
      </c>
      <c r="AI308" s="76" t="str">
        <f t="shared" si="76"/>
        <v xml:space="preserve">    {char(0xFF), char(0xFF), char(0xFF), char(0xFF), char(0xFF), char(0xFF), char(0xFF), char(0xFF)},\</v>
      </c>
    </row>
    <row r="309" spans="1:35">
      <c r="A309" s="58" t="s">
        <v>806</v>
      </c>
      <c r="B309" s="74" t="s">
        <v>806</v>
      </c>
      <c r="C309" s="74" t="s">
        <v>806</v>
      </c>
      <c r="D309" s="72" t="s">
        <v>971</v>
      </c>
      <c r="E309" s="12" t="s">
        <v>971</v>
      </c>
      <c r="F309" s="12" t="s">
        <v>971</v>
      </c>
      <c r="G309" s="12" t="s">
        <v>971</v>
      </c>
      <c r="H309" s="12" t="s">
        <v>971</v>
      </c>
      <c r="K309" s="97"/>
      <c r="M309" s="97"/>
      <c r="O309" s="97"/>
      <c r="P309" s="97"/>
      <c r="Q309" s="119">
        <v>307</v>
      </c>
      <c r="R309" s="58" t="str">
        <f t="shared" si="68"/>
        <v>08</v>
      </c>
      <c r="S309" s="74" t="str">
        <f t="shared" si="69"/>
        <v>FF</v>
      </c>
      <c r="T309" s="74" t="str">
        <f t="shared" si="70"/>
        <v>98</v>
      </c>
      <c r="U309" s="58" t="str">
        <f t="shared" si="60"/>
        <v>FF</v>
      </c>
      <c r="V309" s="74" t="str">
        <f t="shared" si="61"/>
        <v>FF</v>
      </c>
      <c r="W309" s="74" t="str">
        <f t="shared" si="62"/>
        <v>FF</v>
      </c>
      <c r="X309" s="74" t="str">
        <f t="shared" si="63"/>
        <v>FF</v>
      </c>
      <c r="Y309" s="74" t="str">
        <f t="shared" si="64"/>
        <v>FF</v>
      </c>
      <c r="Z309" s="74" t="str">
        <f t="shared" si="65"/>
        <v>FF</v>
      </c>
      <c r="AA309" s="74" t="str">
        <f t="shared" si="66"/>
        <v>FF</v>
      </c>
      <c r="AB309" s="74" t="str">
        <f t="shared" si="67"/>
        <v>FF</v>
      </c>
      <c r="AC309" s="75" t="str">
        <f t="shared" si="71"/>
        <v>69</v>
      </c>
      <c r="AE309" s="100" t="str">
        <f t="shared" si="72"/>
        <v>:08FF9000FFFFFFFFFFFFFFFF71</v>
      </c>
      <c r="AG309" s="76" t="str">
        <f t="shared" si="75"/>
        <v xml:space="preserve">    {255, 255, 255, 255, 255, 255, 255, 255},</v>
      </c>
      <c r="AI309" s="76" t="str">
        <f t="shared" si="76"/>
        <v xml:space="preserve">    {char(0xFF), char(0xFF), char(0xFF), char(0xFF), char(0xFF), char(0xFF), char(0xFF), char(0xFF)},\</v>
      </c>
    </row>
    <row r="310" spans="1:35">
      <c r="A310" s="58" t="s">
        <v>806</v>
      </c>
      <c r="B310" s="74" t="s">
        <v>806</v>
      </c>
      <c r="C310" s="74" t="s">
        <v>806</v>
      </c>
      <c r="D310" s="72" t="s">
        <v>971</v>
      </c>
      <c r="E310" s="12" t="s">
        <v>971</v>
      </c>
      <c r="F310" s="12" t="s">
        <v>971</v>
      </c>
      <c r="G310" s="12" t="s">
        <v>971</v>
      </c>
      <c r="H310" s="12" t="s">
        <v>971</v>
      </c>
      <c r="K310" s="97"/>
      <c r="M310" s="97"/>
      <c r="O310" s="97"/>
      <c r="P310" s="97"/>
      <c r="Q310" s="119">
        <v>308</v>
      </c>
      <c r="R310" s="58" t="str">
        <f t="shared" si="68"/>
        <v>08</v>
      </c>
      <c r="S310" s="74" t="str">
        <f t="shared" si="69"/>
        <v>FF</v>
      </c>
      <c r="T310" s="74" t="str">
        <f t="shared" si="70"/>
        <v>A0</v>
      </c>
      <c r="U310" s="58" t="str">
        <f t="shared" si="60"/>
        <v>FF</v>
      </c>
      <c r="V310" s="74" t="str">
        <f t="shared" si="61"/>
        <v>FF</v>
      </c>
      <c r="W310" s="74" t="str">
        <f t="shared" si="62"/>
        <v>FF</v>
      </c>
      <c r="X310" s="74" t="str">
        <f t="shared" si="63"/>
        <v>FF</v>
      </c>
      <c r="Y310" s="74" t="str">
        <f t="shared" si="64"/>
        <v>FF</v>
      </c>
      <c r="Z310" s="74" t="str">
        <f t="shared" si="65"/>
        <v>FF</v>
      </c>
      <c r="AA310" s="74" t="str">
        <f t="shared" si="66"/>
        <v>FF</v>
      </c>
      <c r="AB310" s="74" t="str">
        <f t="shared" si="67"/>
        <v>FF</v>
      </c>
      <c r="AC310" s="75" t="str">
        <f t="shared" si="71"/>
        <v>61</v>
      </c>
      <c r="AE310" s="100" t="str">
        <f t="shared" si="72"/>
        <v>:08FF9800FFFFFFFFFFFFFFFF69</v>
      </c>
      <c r="AG310" s="76" t="str">
        <f t="shared" si="75"/>
        <v xml:space="preserve">    {255, 255, 255, 255, 255, 255, 255, 255},</v>
      </c>
      <c r="AI310" s="76" t="str">
        <f t="shared" si="76"/>
        <v xml:space="preserve">    {char(0xFF), char(0xFF), char(0xFF), char(0xFF), char(0xFF), char(0xFF), char(0xFF), char(0xFF)},\</v>
      </c>
    </row>
    <row r="311" spans="1:35">
      <c r="A311" s="58" t="s">
        <v>806</v>
      </c>
      <c r="B311" s="74" t="s">
        <v>806</v>
      </c>
      <c r="C311" s="74" t="s">
        <v>806</v>
      </c>
      <c r="D311" s="72" t="s">
        <v>971</v>
      </c>
      <c r="E311" s="12" t="s">
        <v>971</v>
      </c>
      <c r="F311" s="12" t="s">
        <v>971</v>
      </c>
      <c r="G311" s="12" t="s">
        <v>971</v>
      </c>
      <c r="H311" s="12" t="s">
        <v>971</v>
      </c>
      <c r="K311" s="97"/>
      <c r="M311" s="97"/>
      <c r="O311" s="97"/>
      <c r="P311" s="97"/>
      <c r="Q311" s="119">
        <v>309</v>
      </c>
      <c r="R311" s="58" t="str">
        <f t="shared" si="68"/>
        <v>08</v>
      </c>
      <c r="S311" s="74" t="str">
        <f t="shared" si="69"/>
        <v>FF</v>
      </c>
      <c r="T311" s="74" t="str">
        <f t="shared" si="70"/>
        <v>A8</v>
      </c>
      <c r="U311" s="58" t="str">
        <f t="shared" si="60"/>
        <v>FF</v>
      </c>
      <c r="V311" s="74" t="str">
        <f t="shared" si="61"/>
        <v>FF</v>
      </c>
      <c r="W311" s="74" t="str">
        <f t="shared" si="62"/>
        <v>FF</v>
      </c>
      <c r="X311" s="74" t="str">
        <f t="shared" si="63"/>
        <v>FF</v>
      </c>
      <c r="Y311" s="74" t="str">
        <f t="shared" si="64"/>
        <v>FF</v>
      </c>
      <c r="Z311" s="74" t="str">
        <f t="shared" si="65"/>
        <v>FF</v>
      </c>
      <c r="AA311" s="74" t="str">
        <f t="shared" si="66"/>
        <v>FF</v>
      </c>
      <c r="AB311" s="74" t="str">
        <f t="shared" si="67"/>
        <v>FF</v>
      </c>
      <c r="AC311" s="75" t="str">
        <f t="shared" si="71"/>
        <v>59</v>
      </c>
      <c r="AE311" s="100" t="str">
        <f t="shared" si="72"/>
        <v>:08FFA000FFFFFFFFFFFFFFFF61</v>
      </c>
      <c r="AG311" s="76" t="str">
        <f t="shared" si="75"/>
        <v xml:space="preserve">    {255, 255, 255, 255, 255, 255, 255, 255},</v>
      </c>
      <c r="AI311" s="76" t="str">
        <f t="shared" si="76"/>
        <v xml:space="preserve">    {char(0xFF), char(0xFF), char(0xFF), char(0xFF), char(0xFF), char(0xFF), char(0xFF), char(0xFF)},\</v>
      </c>
    </row>
    <row r="312" spans="1:35">
      <c r="A312" s="58" t="s">
        <v>806</v>
      </c>
      <c r="B312" s="74" t="s">
        <v>806</v>
      </c>
      <c r="C312" s="74" t="s">
        <v>806</v>
      </c>
      <c r="D312" s="72" t="s">
        <v>971</v>
      </c>
      <c r="E312" s="12" t="s">
        <v>971</v>
      </c>
      <c r="F312" s="12" t="s">
        <v>971</v>
      </c>
      <c r="G312" s="12" t="s">
        <v>971</v>
      </c>
      <c r="H312" s="12" t="s">
        <v>971</v>
      </c>
      <c r="K312" s="97"/>
      <c r="M312" s="97"/>
      <c r="O312" s="97"/>
      <c r="P312" s="97"/>
      <c r="Q312" s="119">
        <v>310</v>
      </c>
      <c r="R312" s="58" t="str">
        <f t="shared" si="68"/>
        <v>08</v>
      </c>
      <c r="S312" s="74" t="str">
        <f t="shared" si="69"/>
        <v>FF</v>
      </c>
      <c r="T312" s="74" t="str">
        <f t="shared" si="70"/>
        <v>B0</v>
      </c>
      <c r="U312" s="58" t="str">
        <f t="shared" si="60"/>
        <v>FF</v>
      </c>
      <c r="V312" s="74" t="str">
        <f t="shared" si="61"/>
        <v>FF</v>
      </c>
      <c r="W312" s="74" t="str">
        <f t="shared" si="62"/>
        <v>FF</v>
      </c>
      <c r="X312" s="74" t="str">
        <f t="shared" si="63"/>
        <v>FF</v>
      </c>
      <c r="Y312" s="74" t="str">
        <f t="shared" si="64"/>
        <v>FF</v>
      </c>
      <c r="Z312" s="74" t="str">
        <f t="shared" si="65"/>
        <v>FF</v>
      </c>
      <c r="AA312" s="74" t="str">
        <f t="shared" si="66"/>
        <v>FF</v>
      </c>
      <c r="AB312" s="74" t="str">
        <f t="shared" si="67"/>
        <v>FF</v>
      </c>
      <c r="AC312" s="75" t="str">
        <f t="shared" si="71"/>
        <v>51</v>
      </c>
      <c r="AE312" s="100" t="str">
        <f t="shared" si="72"/>
        <v>:08FFA800FFFFFFFFFFFFFFFF59</v>
      </c>
      <c r="AG312" s="76" t="str">
        <f t="shared" si="75"/>
        <v xml:space="preserve">    {255, 255, 255, 255, 255, 255, 255, 255},</v>
      </c>
      <c r="AI312" s="76" t="str">
        <f t="shared" si="76"/>
        <v xml:space="preserve">    {char(0xFF), char(0xFF), char(0xFF), char(0xFF), char(0xFF), char(0xFF), char(0xFF), char(0xFF)},\</v>
      </c>
    </row>
    <row r="313" spans="1:35">
      <c r="A313" s="58" t="s">
        <v>806</v>
      </c>
      <c r="B313" s="74" t="s">
        <v>806</v>
      </c>
      <c r="C313" s="74" t="s">
        <v>806</v>
      </c>
      <c r="D313" s="72" t="s">
        <v>971</v>
      </c>
      <c r="E313" s="12" t="s">
        <v>971</v>
      </c>
      <c r="F313" s="12" t="s">
        <v>971</v>
      </c>
      <c r="G313" s="12" t="s">
        <v>971</v>
      </c>
      <c r="H313" s="12" t="s">
        <v>971</v>
      </c>
      <c r="K313" s="97"/>
      <c r="M313" s="97"/>
      <c r="O313" s="97"/>
      <c r="P313" s="97"/>
      <c r="Q313" s="119">
        <v>311</v>
      </c>
      <c r="R313" s="58" t="str">
        <f t="shared" si="68"/>
        <v>08</v>
      </c>
      <c r="S313" s="74" t="str">
        <f t="shared" si="69"/>
        <v>FF</v>
      </c>
      <c r="T313" s="74" t="str">
        <f t="shared" si="70"/>
        <v>B8</v>
      </c>
      <c r="U313" s="58" t="str">
        <f t="shared" si="60"/>
        <v>FF</v>
      </c>
      <c r="V313" s="74" t="str">
        <f t="shared" si="61"/>
        <v>FF</v>
      </c>
      <c r="W313" s="74" t="str">
        <f t="shared" si="62"/>
        <v>FF</v>
      </c>
      <c r="X313" s="74" t="str">
        <f t="shared" si="63"/>
        <v>FF</v>
      </c>
      <c r="Y313" s="74" t="str">
        <f t="shared" si="64"/>
        <v>FF</v>
      </c>
      <c r="Z313" s="74" t="str">
        <f t="shared" si="65"/>
        <v>FF</v>
      </c>
      <c r="AA313" s="74" t="str">
        <f t="shared" si="66"/>
        <v>FF</v>
      </c>
      <c r="AB313" s="74" t="str">
        <f t="shared" si="67"/>
        <v>FF</v>
      </c>
      <c r="AC313" s="75" t="str">
        <f t="shared" si="71"/>
        <v>49</v>
      </c>
      <c r="AE313" s="100" t="str">
        <f t="shared" si="72"/>
        <v>:08FFB000FFFFFFFFFFFFFFFF51</v>
      </c>
      <c r="AG313" s="76" t="str">
        <f t="shared" si="75"/>
        <v xml:space="preserve">    {255, 255, 255, 255, 255, 255, 255, 255},</v>
      </c>
      <c r="AI313" s="76" t="str">
        <f t="shared" si="76"/>
        <v xml:space="preserve">    {char(0xFF), char(0xFF), char(0xFF), char(0xFF), char(0xFF), char(0xFF), char(0xFF), char(0xFF)},\</v>
      </c>
    </row>
    <row r="314" spans="1:35">
      <c r="A314" s="58" t="s">
        <v>806</v>
      </c>
      <c r="B314" s="74" t="s">
        <v>806</v>
      </c>
      <c r="C314" s="74" t="s">
        <v>806</v>
      </c>
      <c r="D314" s="72" t="s">
        <v>971</v>
      </c>
      <c r="E314" s="12" t="s">
        <v>971</v>
      </c>
      <c r="F314" s="12" t="s">
        <v>971</v>
      </c>
      <c r="G314" s="12" t="s">
        <v>971</v>
      </c>
      <c r="H314" s="12" t="s">
        <v>971</v>
      </c>
      <c r="K314" s="97"/>
      <c r="M314" s="97"/>
      <c r="O314" s="97"/>
      <c r="P314" s="97"/>
      <c r="Q314" s="119">
        <v>312</v>
      </c>
      <c r="R314" s="58" t="str">
        <f t="shared" si="68"/>
        <v>08</v>
      </c>
      <c r="S314" s="74" t="str">
        <f t="shared" si="69"/>
        <v>FF</v>
      </c>
      <c r="T314" s="74" t="str">
        <f t="shared" si="70"/>
        <v>C0</v>
      </c>
      <c r="U314" s="58" t="str">
        <f t="shared" si="60"/>
        <v>FF</v>
      </c>
      <c r="V314" s="74" t="str">
        <f t="shared" si="61"/>
        <v>FF</v>
      </c>
      <c r="W314" s="74" t="str">
        <f t="shared" si="62"/>
        <v>FF</v>
      </c>
      <c r="X314" s="74" t="str">
        <f t="shared" si="63"/>
        <v>FF</v>
      </c>
      <c r="Y314" s="74" t="str">
        <f t="shared" si="64"/>
        <v>FF</v>
      </c>
      <c r="Z314" s="74" t="str">
        <f t="shared" si="65"/>
        <v>FF</v>
      </c>
      <c r="AA314" s="74" t="str">
        <f t="shared" si="66"/>
        <v>FF</v>
      </c>
      <c r="AB314" s="74" t="str">
        <f t="shared" si="67"/>
        <v>FF</v>
      </c>
      <c r="AC314" s="75" t="str">
        <f t="shared" si="71"/>
        <v>41</v>
      </c>
      <c r="AE314" s="100" t="str">
        <f t="shared" si="72"/>
        <v>:08FFB800FFFFFFFFFFFFFFFF49</v>
      </c>
      <c r="AG314" s="76" t="str">
        <f t="shared" si="75"/>
        <v xml:space="preserve">    {255, 255, 255, 255, 255, 255, 255, 255},</v>
      </c>
      <c r="AI314" s="76" t="str">
        <f t="shared" si="76"/>
        <v xml:space="preserve">    {char(0xFF), char(0xFF), char(0xFF), char(0xFF), char(0xFF), char(0xFF), char(0xFF), char(0xFF)},\</v>
      </c>
    </row>
    <row r="315" spans="1:35">
      <c r="A315" s="58" t="s">
        <v>806</v>
      </c>
      <c r="B315" s="74" t="s">
        <v>806</v>
      </c>
      <c r="C315" s="74" t="s">
        <v>806</v>
      </c>
      <c r="D315" s="72" t="s">
        <v>971</v>
      </c>
      <c r="E315" s="12" t="s">
        <v>971</v>
      </c>
      <c r="F315" s="12" t="s">
        <v>971</v>
      </c>
      <c r="G315" s="12" t="s">
        <v>971</v>
      </c>
      <c r="H315" s="12" t="s">
        <v>971</v>
      </c>
      <c r="K315" s="97"/>
      <c r="M315" s="97"/>
      <c r="O315" s="97"/>
      <c r="P315" s="97"/>
      <c r="Q315" s="119">
        <v>313</v>
      </c>
      <c r="R315" s="58" t="str">
        <f t="shared" si="68"/>
        <v>08</v>
      </c>
      <c r="S315" s="74" t="str">
        <f t="shared" si="69"/>
        <v>FF</v>
      </c>
      <c r="T315" s="74" t="str">
        <f t="shared" si="70"/>
        <v>C8</v>
      </c>
      <c r="U315" s="58" t="str">
        <f t="shared" si="60"/>
        <v>FF</v>
      </c>
      <c r="V315" s="74" t="str">
        <f t="shared" si="61"/>
        <v>FF</v>
      </c>
      <c r="W315" s="74" t="str">
        <f t="shared" si="62"/>
        <v>FF</v>
      </c>
      <c r="X315" s="74" t="str">
        <f t="shared" si="63"/>
        <v>FF</v>
      </c>
      <c r="Y315" s="74" t="str">
        <f t="shared" si="64"/>
        <v>FF</v>
      </c>
      <c r="Z315" s="74" t="str">
        <f t="shared" si="65"/>
        <v>FF</v>
      </c>
      <c r="AA315" s="74" t="str">
        <f t="shared" si="66"/>
        <v>FF</v>
      </c>
      <c r="AB315" s="74" t="str">
        <f t="shared" si="67"/>
        <v>FF</v>
      </c>
      <c r="AC315" s="75" t="str">
        <f t="shared" si="71"/>
        <v>39</v>
      </c>
      <c r="AE315" s="100" t="str">
        <f t="shared" si="72"/>
        <v>:08FFC000FFFFFFFFFFFFFFFF41</v>
      </c>
      <c r="AG315" s="76" t="str">
        <f t="shared" si="75"/>
        <v xml:space="preserve">    {255, 255, 255, 255, 255, 255, 255, 255},</v>
      </c>
      <c r="AI315" s="76" t="str">
        <f t="shared" si="76"/>
        <v xml:space="preserve">    {char(0xFF), char(0xFF), char(0xFF), char(0xFF), char(0xFF), char(0xFF), char(0xFF), char(0xFF)},\</v>
      </c>
    </row>
    <row r="316" spans="1:35">
      <c r="A316" s="58" t="s">
        <v>806</v>
      </c>
      <c r="B316" s="74" t="s">
        <v>806</v>
      </c>
      <c r="C316" s="74" t="s">
        <v>806</v>
      </c>
      <c r="D316" s="72" t="s">
        <v>971</v>
      </c>
      <c r="E316" s="12" t="s">
        <v>971</v>
      </c>
      <c r="F316" s="12" t="s">
        <v>971</v>
      </c>
      <c r="G316" s="12" t="s">
        <v>971</v>
      </c>
      <c r="H316" s="12" t="s">
        <v>971</v>
      </c>
      <c r="K316" s="97"/>
      <c r="M316" s="97"/>
      <c r="O316" s="97"/>
      <c r="P316" s="97"/>
      <c r="Q316" s="119">
        <v>314</v>
      </c>
      <c r="R316" s="58" t="str">
        <f t="shared" si="68"/>
        <v>08</v>
      </c>
      <c r="S316" s="74" t="str">
        <f t="shared" si="69"/>
        <v>FF</v>
      </c>
      <c r="T316" s="74" t="str">
        <f t="shared" si="70"/>
        <v>D0</v>
      </c>
      <c r="U316" s="58" t="str">
        <f t="shared" si="60"/>
        <v>FF</v>
      </c>
      <c r="V316" s="74" t="str">
        <f t="shared" si="61"/>
        <v>FF</v>
      </c>
      <c r="W316" s="74" t="str">
        <f t="shared" si="62"/>
        <v>FF</v>
      </c>
      <c r="X316" s="74" t="str">
        <f t="shared" si="63"/>
        <v>FF</v>
      </c>
      <c r="Y316" s="74" t="str">
        <f t="shared" si="64"/>
        <v>FF</v>
      </c>
      <c r="Z316" s="74" t="str">
        <f t="shared" si="65"/>
        <v>FF</v>
      </c>
      <c r="AA316" s="74" t="str">
        <f t="shared" si="66"/>
        <v>FF</v>
      </c>
      <c r="AB316" s="74" t="str">
        <f t="shared" si="67"/>
        <v>FF</v>
      </c>
      <c r="AC316" s="75" t="str">
        <f t="shared" si="71"/>
        <v>31</v>
      </c>
      <c r="AE316" s="100" t="str">
        <f t="shared" si="72"/>
        <v>:08FFC800FFFFFFFFFFFFFFFF39</v>
      </c>
      <c r="AG316" s="76" t="str">
        <f t="shared" si="75"/>
        <v xml:space="preserve">    {255, 255, 255, 255, 255, 255, 255, 255},</v>
      </c>
      <c r="AI316" s="76" t="str">
        <f t="shared" si="76"/>
        <v xml:space="preserve">    {char(0xFF), char(0xFF), char(0xFF), char(0xFF), char(0xFF), char(0xFF), char(0xFF), char(0xFF)},\</v>
      </c>
    </row>
    <row r="317" spans="1:35">
      <c r="A317" s="58" t="s">
        <v>806</v>
      </c>
      <c r="B317" s="74" t="s">
        <v>806</v>
      </c>
      <c r="C317" s="74" t="s">
        <v>806</v>
      </c>
      <c r="D317" s="72" t="s">
        <v>971</v>
      </c>
      <c r="E317" s="12" t="s">
        <v>971</v>
      </c>
      <c r="F317" s="12" t="s">
        <v>971</v>
      </c>
      <c r="G317" s="12" t="s">
        <v>971</v>
      </c>
      <c r="H317" s="12" t="s">
        <v>971</v>
      </c>
      <c r="K317" s="97"/>
      <c r="M317" s="97"/>
      <c r="O317" s="97"/>
      <c r="P317" s="97"/>
      <c r="Q317" s="119">
        <v>315</v>
      </c>
      <c r="R317" s="58" t="str">
        <f t="shared" si="68"/>
        <v>08</v>
      </c>
      <c r="S317" s="74" t="str">
        <f t="shared" si="69"/>
        <v>FF</v>
      </c>
      <c r="T317" s="74" t="str">
        <f t="shared" si="70"/>
        <v>D8</v>
      </c>
      <c r="U317" s="58" t="str">
        <f t="shared" si="60"/>
        <v>FF</v>
      </c>
      <c r="V317" s="74" t="str">
        <f t="shared" si="61"/>
        <v>FF</v>
      </c>
      <c r="W317" s="74" t="str">
        <f t="shared" si="62"/>
        <v>FF</v>
      </c>
      <c r="X317" s="74" t="str">
        <f t="shared" si="63"/>
        <v>FF</v>
      </c>
      <c r="Y317" s="74" t="str">
        <f t="shared" si="64"/>
        <v>FF</v>
      </c>
      <c r="Z317" s="74" t="str">
        <f t="shared" si="65"/>
        <v>FF</v>
      </c>
      <c r="AA317" s="74" t="str">
        <f t="shared" si="66"/>
        <v>FF</v>
      </c>
      <c r="AB317" s="74" t="str">
        <f t="shared" si="67"/>
        <v>FF</v>
      </c>
      <c r="AC317" s="75" t="str">
        <f t="shared" si="71"/>
        <v>29</v>
      </c>
      <c r="AE317" s="100" t="str">
        <f t="shared" si="72"/>
        <v>:08FFD000FFFFFFFFFFFFFFFF31</v>
      </c>
      <c r="AG317" s="76" t="str">
        <f t="shared" si="75"/>
        <v xml:space="preserve">    {255, 255, 255, 255, 255, 255, 255, 255},</v>
      </c>
      <c r="AI317" s="76" t="str">
        <f t="shared" si="76"/>
        <v xml:space="preserve">    {char(0xFF), char(0xFF), char(0xFF), char(0xFF), char(0xFF), char(0xFF), char(0xFF), char(0xFF)},\</v>
      </c>
    </row>
    <row r="318" spans="1:35">
      <c r="A318" s="58" t="s">
        <v>806</v>
      </c>
      <c r="B318" s="74" t="s">
        <v>806</v>
      </c>
      <c r="C318" s="74" t="s">
        <v>806</v>
      </c>
      <c r="D318" s="72" t="s">
        <v>971</v>
      </c>
      <c r="E318" s="12" t="s">
        <v>971</v>
      </c>
      <c r="F318" s="12" t="s">
        <v>971</v>
      </c>
      <c r="G318" s="12" t="s">
        <v>971</v>
      </c>
      <c r="H318" s="12" t="s">
        <v>971</v>
      </c>
      <c r="K318" s="97"/>
      <c r="M318" s="97"/>
      <c r="O318" s="97"/>
      <c r="P318" s="97"/>
      <c r="Q318" s="119">
        <v>316</v>
      </c>
      <c r="R318" s="58" t="str">
        <f t="shared" si="68"/>
        <v>08</v>
      </c>
      <c r="S318" s="74" t="str">
        <f t="shared" si="69"/>
        <v>FF</v>
      </c>
      <c r="T318" s="74" t="str">
        <f t="shared" si="70"/>
        <v>E0</v>
      </c>
      <c r="U318" s="58" t="str">
        <f t="shared" si="60"/>
        <v>FF</v>
      </c>
      <c r="V318" s="74" t="str">
        <f t="shared" si="61"/>
        <v>FF</v>
      </c>
      <c r="W318" s="74" t="str">
        <f t="shared" si="62"/>
        <v>FF</v>
      </c>
      <c r="X318" s="74" t="str">
        <f t="shared" si="63"/>
        <v>FF</v>
      </c>
      <c r="Y318" s="74" t="str">
        <f t="shared" si="64"/>
        <v>FF</v>
      </c>
      <c r="Z318" s="74" t="str">
        <f t="shared" si="65"/>
        <v>FF</v>
      </c>
      <c r="AA318" s="74" t="str">
        <f t="shared" si="66"/>
        <v>FF</v>
      </c>
      <c r="AB318" s="74" t="str">
        <f t="shared" si="67"/>
        <v>FF</v>
      </c>
      <c r="AC318" s="75" t="str">
        <f t="shared" si="71"/>
        <v>21</v>
      </c>
      <c r="AE318" s="100" t="str">
        <f t="shared" si="72"/>
        <v>:08FFD800FFFFFFFFFFFFFFFF29</v>
      </c>
      <c r="AG318" s="76" t="str">
        <f t="shared" si="75"/>
        <v xml:space="preserve">    {255, 255, 255, 255, 255, 255, 255, 255},</v>
      </c>
      <c r="AI318" s="76" t="str">
        <f t="shared" si="76"/>
        <v xml:space="preserve">    {char(0xFF), char(0xFF), char(0xFF), char(0xFF), char(0xFF), char(0xFF), char(0xFF), char(0xFF)},\</v>
      </c>
    </row>
    <row r="319" spans="1:35">
      <c r="A319" s="58" t="s">
        <v>806</v>
      </c>
      <c r="B319" s="74" t="s">
        <v>806</v>
      </c>
      <c r="C319" s="74" t="s">
        <v>806</v>
      </c>
      <c r="D319" s="72" t="s">
        <v>971</v>
      </c>
      <c r="E319" s="12" t="s">
        <v>971</v>
      </c>
      <c r="F319" s="12" t="s">
        <v>971</v>
      </c>
      <c r="G319" s="12" t="s">
        <v>971</v>
      </c>
      <c r="H319" s="12" t="s">
        <v>971</v>
      </c>
      <c r="K319" s="97"/>
      <c r="M319" s="97"/>
      <c r="O319" s="97"/>
      <c r="P319" s="97"/>
      <c r="Q319" s="119">
        <v>317</v>
      </c>
      <c r="R319" s="58" t="str">
        <f t="shared" si="68"/>
        <v>08</v>
      </c>
      <c r="S319" s="74" t="str">
        <f t="shared" si="69"/>
        <v>FF</v>
      </c>
      <c r="T319" s="74" t="str">
        <f t="shared" si="70"/>
        <v>E8</v>
      </c>
      <c r="U319" s="58" t="str">
        <f t="shared" si="60"/>
        <v>FF</v>
      </c>
      <c r="V319" s="74" t="str">
        <f t="shared" si="61"/>
        <v>FF</v>
      </c>
      <c r="W319" s="74" t="str">
        <f t="shared" si="62"/>
        <v>FF</v>
      </c>
      <c r="X319" s="74" t="str">
        <f t="shared" si="63"/>
        <v>FF</v>
      </c>
      <c r="Y319" s="74" t="str">
        <f t="shared" si="64"/>
        <v>FF</v>
      </c>
      <c r="Z319" s="74" t="str">
        <f t="shared" si="65"/>
        <v>FF</v>
      </c>
      <c r="AA319" s="74" t="str">
        <f t="shared" si="66"/>
        <v>FF</v>
      </c>
      <c r="AB319" s="74" t="str">
        <f t="shared" si="67"/>
        <v>FF</v>
      </c>
      <c r="AC319" s="75" t="str">
        <f t="shared" si="71"/>
        <v>19</v>
      </c>
      <c r="AE319" s="100" t="str">
        <f t="shared" si="72"/>
        <v>:08FFE000FFFFFFFFFFFFFFFF21</v>
      </c>
      <c r="AG319" s="76" t="str">
        <f t="shared" si="75"/>
        <v xml:space="preserve">    {255, 255, 255, 255, 255, 255, 255, 255},</v>
      </c>
      <c r="AI319" s="76" t="str">
        <f t="shared" si="76"/>
        <v xml:space="preserve">    {char(0xFF), char(0xFF), char(0xFF), char(0xFF), char(0xFF), char(0xFF), char(0xFF), char(0xFF)},\</v>
      </c>
    </row>
    <row r="320" spans="1:35">
      <c r="A320" s="58" t="s">
        <v>806</v>
      </c>
      <c r="B320" s="74" t="s">
        <v>806</v>
      </c>
      <c r="C320" s="74" t="s">
        <v>806</v>
      </c>
      <c r="D320" s="72" t="s">
        <v>971</v>
      </c>
      <c r="E320" s="12" t="s">
        <v>971</v>
      </c>
      <c r="F320" s="12" t="s">
        <v>971</v>
      </c>
      <c r="G320" s="12" t="s">
        <v>971</v>
      </c>
      <c r="H320" s="12" t="s">
        <v>971</v>
      </c>
      <c r="K320" s="97"/>
      <c r="M320" s="97"/>
      <c r="O320" s="97"/>
      <c r="P320" s="97"/>
      <c r="Q320" s="119">
        <v>318</v>
      </c>
      <c r="R320" s="58" t="str">
        <f t="shared" si="68"/>
        <v>08</v>
      </c>
      <c r="S320" s="74" t="str">
        <f t="shared" si="69"/>
        <v>FF</v>
      </c>
      <c r="T320" s="74" t="str">
        <f t="shared" si="70"/>
        <v>F0</v>
      </c>
      <c r="U320" s="58" t="str">
        <f t="shared" si="60"/>
        <v>FF</v>
      </c>
      <c r="V320" s="74" t="str">
        <f t="shared" si="61"/>
        <v>FF</v>
      </c>
      <c r="W320" s="74" t="str">
        <f t="shared" si="62"/>
        <v>FF</v>
      </c>
      <c r="X320" s="74" t="str">
        <f t="shared" si="63"/>
        <v>FF</v>
      </c>
      <c r="Y320" s="74" t="str">
        <f t="shared" si="64"/>
        <v>FF</v>
      </c>
      <c r="Z320" s="74" t="str">
        <f t="shared" si="65"/>
        <v>FF</v>
      </c>
      <c r="AA320" s="74" t="str">
        <f t="shared" si="66"/>
        <v>FF</v>
      </c>
      <c r="AB320" s="74" t="str">
        <f t="shared" si="67"/>
        <v>FF</v>
      </c>
      <c r="AC320" s="75" t="str">
        <f t="shared" si="71"/>
        <v>11</v>
      </c>
      <c r="AE320" s="100" t="str">
        <f t="shared" si="72"/>
        <v>:08FFE800FFFFFFFFFFFFFFFF19</v>
      </c>
      <c r="AG320" s="76" t="str">
        <f t="shared" si="75"/>
        <v xml:space="preserve">    {255, 255, 255, 255, 255, 255, 255, 255},</v>
      </c>
      <c r="AI320" s="76" t="str">
        <f t="shared" si="76"/>
        <v xml:space="preserve">    {char(0xFF), char(0xFF), char(0xFF), char(0xFF), char(0xFF), char(0xFF), char(0xFF), char(0xFF)},\</v>
      </c>
    </row>
    <row r="321" spans="1:35">
      <c r="A321" s="58" t="s">
        <v>806</v>
      </c>
      <c r="B321" s="74" t="s">
        <v>806</v>
      </c>
      <c r="C321" s="74" t="s">
        <v>806</v>
      </c>
      <c r="D321" s="72" t="s">
        <v>971</v>
      </c>
      <c r="E321" s="12" t="s">
        <v>971</v>
      </c>
      <c r="F321" s="12" t="s">
        <v>971</v>
      </c>
      <c r="G321" s="12" t="s">
        <v>1294</v>
      </c>
      <c r="H321" s="12" t="s">
        <v>1299</v>
      </c>
      <c r="K321" s="97"/>
      <c r="M321" s="97"/>
      <c r="O321" s="97"/>
      <c r="P321" s="97"/>
      <c r="Q321" s="119">
        <v>319</v>
      </c>
      <c r="R321" s="58" t="str">
        <f t="shared" si="68"/>
        <v>08</v>
      </c>
      <c r="S321" s="74" t="str">
        <f t="shared" si="69"/>
        <v>FF</v>
      </c>
      <c r="T321" s="74" t="str">
        <f t="shared" si="70"/>
        <v>F8</v>
      </c>
      <c r="U321" s="58" t="str">
        <f t="shared" si="60"/>
        <v>FF</v>
      </c>
      <c r="V321" s="74" t="str">
        <f t="shared" si="61"/>
        <v>FF</v>
      </c>
      <c r="W321" s="74" t="str">
        <f t="shared" si="62"/>
        <v>FF</v>
      </c>
      <c r="X321" s="74" t="str">
        <f t="shared" si="63"/>
        <v>FF</v>
      </c>
      <c r="Y321" s="74" t="str">
        <f t="shared" si="64"/>
        <v>FF</v>
      </c>
      <c r="Z321" s="74" t="str">
        <f t="shared" si="65"/>
        <v>FF</v>
      </c>
      <c r="AA321" s="74" t="str">
        <f t="shared" si="66"/>
        <v>09</v>
      </c>
      <c r="AB321" s="74" t="str">
        <f t="shared" si="67"/>
        <v>ED</v>
      </c>
      <c r="AC321" s="75" t="str">
        <f t="shared" si="71"/>
        <v>11</v>
      </c>
      <c r="AE321" s="100" t="str">
        <f t="shared" si="72"/>
        <v>:08FFF000FFFFFFFFFFFFFFFF11</v>
      </c>
      <c r="AG321" s="76" t="str">
        <f>IFERROR("    {"&amp;HEX2DEC(U321)&amp;", "&amp;HEX2DEC(V321)&amp;", "&amp;HEX2DEC(W321)&amp;", "&amp;HEX2DEC(X321)&amp;", "&amp;HEX2DEC(Y321)&amp;", "&amp;HEX2DEC(Z321)&amp;", "&amp;HEX2DEC(AA321)&amp;", "&amp;HEX2DEC(AB321)&amp;"}","")</f>
        <v xml:space="preserve">    {255, 255, 255, 255, 255, 255, 9, 237}</v>
      </c>
      <c r="AI321" s="76" t="str">
        <f>IFERROR("    {char(0x"&amp;U321&amp;"), char(0x"&amp;V321&amp;"), char(0x"&amp;W321&amp;"), char(0x"&amp;X321&amp;"), char(0x"&amp;Y321&amp;"), char(0x"&amp;Z321&amp;"), char(0x"&amp;AA321&amp;"), char(0x"&amp;AB321&amp;")}","")</f>
        <v xml:space="preserve">    {char(0xFF), char(0xFF), char(0xFF), char(0xFF), char(0xFF), char(0xFF), char(0x09), char(0xED)}</v>
      </c>
    </row>
    <row r="322" spans="1:35">
      <c r="Q322" s="2"/>
      <c r="AE322" s="100" t="str">
        <f t="shared" si="72"/>
        <v>:08FFF800FFFFFFFFFFFF09ED11</v>
      </c>
    </row>
    <row r="323" spans="1:35" ht="15.75" thickBot="1">
      <c r="AE323" s="106" t="str">
        <f t="shared" si="72"/>
        <v>:00000001FF</v>
      </c>
    </row>
  </sheetData>
  <autoFilter ref="A1:AE323"/>
  <sortState ref="A3:H320">
    <sortCondition ref="A3:A320"/>
  </sortState>
  <mergeCells count="1">
    <mergeCell ref="S1:T1"/>
  </mergeCells>
  <pageMargins left="0.511811024" right="0.511811024" top="0.78740157499999996" bottom="0.78740157499999996" header="0.31496062000000002" footer="0.31496062000000002"/>
  <pageSetup paperSize="9" orientation="portrait" horizontalDpi="4294967294" verticalDpi="0" r:id="rId1"/>
  <ignoredErrors>
    <ignoredError sqref="R2" numberStoredAsText="1"/>
  </ignoredErrors>
</worksheet>
</file>

<file path=xl/worksheets/sheet5.xml><?xml version="1.0" encoding="utf-8"?>
<worksheet xmlns="http://schemas.openxmlformats.org/spreadsheetml/2006/main" xmlns:r="http://schemas.openxmlformats.org/officeDocument/2006/relationships">
  <sheetPr codeName="Sheet4"/>
  <dimension ref="A1:H49"/>
  <sheetViews>
    <sheetView workbookViewId="0">
      <selection activeCell="C17" sqref="C17"/>
    </sheetView>
  </sheetViews>
  <sheetFormatPr defaultRowHeight="15"/>
  <cols>
    <col min="1" max="1" width="10" bestFit="1" customWidth="1"/>
    <col min="2" max="2" width="9.42578125" bestFit="1" customWidth="1"/>
    <col min="3" max="3" width="69.140625" customWidth="1"/>
    <col min="4" max="4" width="34.5703125" bestFit="1" customWidth="1"/>
    <col min="5" max="5" width="9.140625" bestFit="1" customWidth="1"/>
    <col min="6" max="6" width="9.42578125" bestFit="1" customWidth="1"/>
    <col min="8" max="8" width="9.42578125" bestFit="1" customWidth="1"/>
  </cols>
  <sheetData>
    <row r="1" spans="1:4">
      <c r="A1" s="87" t="s">
        <v>816</v>
      </c>
      <c r="B1" s="87" t="s">
        <v>815</v>
      </c>
      <c r="C1" s="87" t="s">
        <v>814</v>
      </c>
      <c r="D1" s="88" t="s">
        <v>813</v>
      </c>
    </row>
    <row r="2" spans="1:4" ht="60">
      <c r="A2" s="88" t="s">
        <v>812</v>
      </c>
      <c r="B2" s="88" t="s">
        <v>807</v>
      </c>
      <c r="C2" s="89" t="s">
        <v>811</v>
      </c>
      <c r="D2" s="89" t="s">
        <v>810</v>
      </c>
    </row>
    <row r="3" spans="1:4">
      <c r="A3" s="88" t="s">
        <v>809</v>
      </c>
      <c r="B3" s="88" t="s">
        <v>807</v>
      </c>
      <c r="C3" s="89" t="s">
        <v>808</v>
      </c>
      <c r="D3" s="88"/>
    </row>
    <row r="4" spans="1:4">
      <c r="A4" s="88" t="s">
        <v>804</v>
      </c>
      <c r="B4" s="88" t="s">
        <v>807</v>
      </c>
      <c r="C4" s="89" t="s">
        <v>803</v>
      </c>
      <c r="D4" s="88"/>
    </row>
    <row r="5" spans="1:4" ht="30">
      <c r="A5" s="88" t="s">
        <v>806</v>
      </c>
      <c r="B5" s="88" t="s">
        <v>781</v>
      </c>
      <c r="C5" s="89" t="s">
        <v>805</v>
      </c>
      <c r="D5" s="88"/>
    </row>
    <row r="6" spans="1:4">
      <c r="A6" s="88" t="s">
        <v>804</v>
      </c>
      <c r="B6" s="88" t="s">
        <v>781</v>
      </c>
      <c r="C6" s="89" t="s">
        <v>803</v>
      </c>
      <c r="D6" s="88"/>
    </row>
    <row r="7" spans="1:4" ht="105">
      <c r="A7" s="88" t="s">
        <v>802</v>
      </c>
      <c r="B7" s="88" t="s">
        <v>781</v>
      </c>
      <c r="C7" s="89" t="s">
        <v>801</v>
      </c>
      <c r="D7" s="90"/>
    </row>
    <row r="8" spans="1:4" ht="30">
      <c r="A8" s="88" t="s">
        <v>800</v>
      </c>
      <c r="B8" s="88" t="s">
        <v>781</v>
      </c>
      <c r="C8" s="89" t="s">
        <v>799</v>
      </c>
      <c r="D8" s="90"/>
    </row>
    <row r="9" spans="1:4" ht="30">
      <c r="A9" s="88" t="s">
        <v>798</v>
      </c>
      <c r="B9" s="88" t="s">
        <v>781</v>
      </c>
      <c r="C9" s="89" t="s">
        <v>797</v>
      </c>
      <c r="D9" s="90"/>
    </row>
    <row r="10" spans="1:4" ht="45">
      <c r="A10" s="88" t="s">
        <v>796</v>
      </c>
      <c r="B10" s="88" t="s">
        <v>781</v>
      </c>
      <c r="C10" s="89" t="s">
        <v>795</v>
      </c>
      <c r="D10" s="90"/>
    </row>
    <row r="11" spans="1:4" ht="30">
      <c r="A11" s="88" t="s">
        <v>794</v>
      </c>
      <c r="B11" s="88" t="s">
        <v>781</v>
      </c>
      <c r="C11" s="89" t="s">
        <v>793</v>
      </c>
      <c r="D11" s="90"/>
    </row>
    <row r="12" spans="1:4" ht="30">
      <c r="A12" s="88" t="s">
        <v>792</v>
      </c>
      <c r="B12" s="88" t="s">
        <v>781</v>
      </c>
      <c r="C12" s="89" t="s">
        <v>791</v>
      </c>
      <c r="D12" s="90"/>
    </row>
    <row r="13" spans="1:4" ht="30">
      <c r="A13" s="88" t="s">
        <v>790</v>
      </c>
      <c r="B13" s="88" t="s">
        <v>781</v>
      </c>
      <c r="C13" s="89" t="s">
        <v>789</v>
      </c>
      <c r="D13" s="90"/>
    </row>
    <row r="14" spans="1:4" ht="30">
      <c r="A14" s="88" t="s">
        <v>788</v>
      </c>
      <c r="B14" s="88" t="s">
        <v>781</v>
      </c>
      <c r="C14" s="89" t="s">
        <v>787</v>
      </c>
      <c r="D14" s="90"/>
    </row>
    <row r="15" spans="1:4" ht="30">
      <c r="A15" s="88" t="s">
        <v>786</v>
      </c>
      <c r="B15" s="88" t="s">
        <v>781</v>
      </c>
      <c r="C15" s="89" t="s">
        <v>785</v>
      </c>
      <c r="D15" s="90"/>
    </row>
    <row r="16" spans="1:4">
      <c r="A16" s="88" t="s">
        <v>784</v>
      </c>
      <c r="B16" s="88" t="s">
        <v>781</v>
      </c>
      <c r="C16" s="89" t="s">
        <v>783</v>
      </c>
      <c r="D16" s="90"/>
    </row>
    <row r="17" spans="1:8" ht="30">
      <c r="A17" s="88" t="s">
        <v>782</v>
      </c>
      <c r="B17" s="88" t="s">
        <v>781</v>
      </c>
      <c r="C17" s="89" t="s">
        <v>780</v>
      </c>
      <c r="D17" s="90"/>
    </row>
    <row r="18" spans="1:8">
      <c r="A18" s="67"/>
    </row>
    <row r="19" spans="1:8" ht="15.75">
      <c r="A19" s="66" t="s">
        <v>779</v>
      </c>
    </row>
    <row r="20" spans="1:8" ht="16.5" thickBot="1">
      <c r="A20" s="70" t="s">
        <v>778</v>
      </c>
    </row>
    <row r="21" spans="1:8" ht="15.75">
      <c r="A21" s="77" t="s">
        <v>777</v>
      </c>
      <c r="B21" s="78" t="s">
        <v>776</v>
      </c>
      <c r="C21" s="77" t="s">
        <v>777</v>
      </c>
      <c r="D21" s="78" t="s">
        <v>776</v>
      </c>
      <c r="E21" s="77" t="s">
        <v>777</v>
      </c>
      <c r="F21" s="78" t="s">
        <v>776</v>
      </c>
      <c r="G21" s="77" t="s">
        <v>777</v>
      </c>
      <c r="H21" s="78" t="s">
        <v>776</v>
      </c>
    </row>
    <row r="22" spans="1:8">
      <c r="A22" s="79" t="s">
        <v>775</v>
      </c>
      <c r="B22" s="80" t="s">
        <v>774</v>
      </c>
      <c r="C22" s="79" t="s">
        <v>773</v>
      </c>
      <c r="D22" s="80" t="s">
        <v>772</v>
      </c>
      <c r="E22" s="79" t="s">
        <v>771</v>
      </c>
      <c r="F22" s="80" t="s">
        <v>770</v>
      </c>
      <c r="G22" s="79" t="s">
        <v>769</v>
      </c>
      <c r="H22" s="80" t="s">
        <v>768</v>
      </c>
    </row>
    <row r="23" spans="1:8">
      <c r="A23" s="79" t="s">
        <v>767</v>
      </c>
      <c r="B23" s="80" t="s">
        <v>766</v>
      </c>
      <c r="C23" s="79" t="s">
        <v>765</v>
      </c>
      <c r="D23" s="80" t="s">
        <v>764</v>
      </c>
      <c r="E23" s="79" t="s">
        <v>763</v>
      </c>
      <c r="F23" s="80" t="s">
        <v>762</v>
      </c>
      <c r="G23" s="79" t="s">
        <v>761</v>
      </c>
      <c r="H23" s="80" t="s">
        <v>760</v>
      </c>
    </row>
    <row r="24" spans="1:8">
      <c r="A24" s="79" t="s">
        <v>759</v>
      </c>
      <c r="B24" s="80" t="s">
        <v>758</v>
      </c>
      <c r="C24" s="79" t="s">
        <v>757</v>
      </c>
      <c r="D24" s="80" t="s">
        <v>756</v>
      </c>
      <c r="E24" s="79" t="s">
        <v>755</v>
      </c>
      <c r="F24" s="80" t="s">
        <v>754</v>
      </c>
      <c r="G24" s="79" t="s">
        <v>753</v>
      </c>
      <c r="H24" s="80" t="s">
        <v>752</v>
      </c>
    </row>
    <row r="25" spans="1:8">
      <c r="A25" s="79" t="s">
        <v>751</v>
      </c>
      <c r="B25" s="80" t="s">
        <v>750</v>
      </c>
      <c r="C25" s="79" t="s">
        <v>749</v>
      </c>
      <c r="D25" s="80" t="s">
        <v>748</v>
      </c>
      <c r="E25" s="79" t="s">
        <v>747</v>
      </c>
      <c r="F25" s="80" t="s">
        <v>746</v>
      </c>
      <c r="G25" s="79" t="s">
        <v>745</v>
      </c>
      <c r="H25" s="80" t="s">
        <v>744</v>
      </c>
    </row>
    <row r="26" spans="1:8">
      <c r="A26" s="79" t="s">
        <v>743</v>
      </c>
      <c r="B26" s="80" t="s">
        <v>742</v>
      </c>
      <c r="C26" s="79" t="s">
        <v>741</v>
      </c>
      <c r="D26" s="80" t="s">
        <v>740</v>
      </c>
      <c r="E26" s="79" t="s">
        <v>739</v>
      </c>
      <c r="F26" s="80" t="s">
        <v>738</v>
      </c>
      <c r="G26" s="79" t="s">
        <v>737</v>
      </c>
      <c r="H26" s="80" t="s">
        <v>736</v>
      </c>
    </row>
    <row r="27" spans="1:8">
      <c r="A27" s="79" t="s">
        <v>735</v>
      </c>
      <c r="B27" s="80" t="s">
        <v>734</v>
      </c>
      <c r="C27" s="79" t="s">
        <v>733</v>
      </c>
      <c r="D27" s="80" t="s">
        <v>732</v>
      </c>
      <c r="E27" s="79" t="s">
        <v>731</v>
      </c>
      <c r="F27" s="80" t="s">
        <v>730</v>
      </c>
      <c r="G27" s="79" t="s">
        <v>729</v>
      </c>
      <c r="H27" s="80" t="s">
        <v>728</v>
      </c>
    </row>
    <row r="28" spans="1:8">
      <c r="A28" s="79" t="s">
        <v>727</v>
      </c>
      <c r="B28" s="80" t="s">
        <v>726</v>
      </c>
      <c r="C28" s="79" t="s">
        <v>725</v>
      </c>
      <c r="D28" s="80" t="s">
        <v>724</v>
      </c>
      <c r="E28" s="79" t="s">
        <v>723</v>
      </c>
      <c r="F28" s="80" t="s">
        <v>722</v>
      </c>
      <c r="G28" s="79" t="s">
        <v>721</v>
      </c>
      <c r="H28" s="80" t="s">
        <v>720</v>
      </c>
    </row>
    <row r="29" spans="1:8" ht="15.75" thickBot="1">
      <c r="A29" s="81" t="s">
        <v>719</v>
      </c>
      <c r="B29" s="82" t="s">
        <v>718</v>
      </c>
      <c r="C29" s="81" t="s">
        <v>717</v>
      </c>
      <c r="D29" s="82" t="s">
        <v>716</v>
      </c>
      <c r="E29" s="81" t="s">
        <v>715</v>
      </c>
      <c r="F29" s="82" t="s">
        <v>714</v>
      </c>
      <c r="G29" s="81" t="s">
        <v>713</v>
      </c>
      <c r="H29" s="82" t="s">
        <v>712</v>
      </c>
    </row>
    <row r="30" spans="1:8" ht="16.5" thickBot="1">
      <c r="A30" s="68" t="s">
        <v>711</v>
      </c>
    </row>
    <row r="31" spans="1:8" ht="31.5">
      <c r="A31" s="77" t="s">
        <v>710</v>
      </c>
      <c r="B31" s="78" t="s">
        <v>709</v>
      </c>
    </row>
    <row r="32" spans="1:8" ht="15.75">
      <c r="A32" s="83" t="s">
        <v>708</v>
      </c>
      <c r="B32" s="84" t="s">
        <v>707</v>
      </c>
    </row>
    <row r="33" spans="1:8" ht="15.75">
      <c r="A33" s="83" t="s">
        <v>706</v>
      </c>
      <c r="B33" s="84" t="s">
        <v>705</v>
      </c>
    </row>
    <row r="34" spans="1:8" ht="15.75">
      <c r="A34" s="83" t="s">
        <v>704</v>
      </c>
      <c r="B34" s="84" t="s">
        <v>703</v>
      </c>
    </row>
    <row r="35" spans="1:8" ht="16.5" thickBot="1">
      <c r="A35" s="85" t="s">
        <v>702</v>
      </c>
      <c r="B35" s="86" t="s">
        <v>701</v>
      </c>
    </row>
    <row r="36" spans="1:8">
      <c r="A36" s="67"/>
    </row>
    <row r="37" spans="1:8" ht="15.75">
      <c r="A37" s="66"/>
    </row>
    <row r="38" spans="1:8">
      <c r="A38" s="65"/>
    </row>
    <row r="39" spans="1:8" ht="30">
      <c r="A39" s="91" t="s">
        <v>817</v>
      </c>
      <c r="B39" s="88" t="s">
        <v>781</v>
      </c>
      <c r="C39" s="92" t="s">
        <v>818</v>
      </c>
    </row>
    <row r="40" spans="1:8" ht="75">
      <c r="A40" s="91" t="s">
        <v>819</v>
      </c>
      <c r="B40" s="88" t="s">
        <v>781</v>
      </c>
      <c r="C40" s="92" t="s">
        <v>820</v>
      </c>
    </row>
    <row r="41" spans="1:8" ht="15.75">
      <c r="A41" s="91" t="s">
        <v>821</v>
      </c>
      <c r="B41" s="88" t="s">
        <v>781</v>
      </c>
      <c r="C41" s="92" t="s">
        <v>822</v>
      </c>
    </row>
    <row r="42" spans="1:8" ht="45">
      <c r="A42" s="91" t="s">
        <v>823</v>
      </c>
      <c r="B42" s="88" t="s">
        <v>781</v>
      </c>
      <c r="C42" s="92" t="s">
        <v>824</v>
      </c>
    </row>
    <row r="43" spans="1:8" ht="15.75">
      <c r="A43" s="64"/>
      <c r="B43" s="42"/>
      <c r="C43" s="69"/>
    </row>
    <row r="44" spans="1:8" ht="15.75">
      <c r="A44" s="63" t="s">
        <v>946</v>
      </c>
      <c r="B44" s="63" t="s">
        <v>948</v>
      </c>
      <c r="C44" s="63" t="s">
        <v>949</v>
      </c>
      <c r="D44" s="63" t="s">
        <v>950</v>
      </c>
      <c r="E44" s="63" t="s">
        <v>951</v>
      </c>
      <c r="F44" s="63" t="s">
        <v>952</v>
      </c>
      <c r="G44" s="63" t="s">
        <v>953</v>
      </c>
      <c r="H44" s="63" t="s">
        <v>947</v>
      </c>
    </row>
    <row r="45" spans="1:8" ht="31.5">
      <c r="A45" s="62" t="s">
        <v>700</v>
      </c>
      <c r="B45" s="62" t="s">
        <v>700</v>
      </c>
      <c r="C45" s="62" t="s">
        <v>700</v>
      </c>
      <c r="D45" s="62" t="s">
        <v>700</v>
      </c>
      <c r="E45" s="62" t="s">
        <v>700</v>
      </c>
      <c r="F45" s="62" t="s">
        <v>699</v>
      </c>
      <c r="G45" s="62" t="s">
        <v>698</v>
      </c>
      <c r="H45" s="62" t="s">
        <v>697</v>
      </c>
    </row>
    <row r="46" spans="1:8" ht="15.75">
      <c r="A46" s="61" t="s">
        <v>696</v>
      </c>
    </row>
    <row r="47" spans="1:8" ht="15.75">
      <c r="A47" s="61" t="s">
        <v>695</v>
      </c>
    </row>
    <row r="48" spans="1:8" ht="15.75">
      <c r="A48" s="61" t="s">
        <v>694</v>
      </c>
    </row>
    <row r="49" spans="1:1" ht="15.75">
      <c r="A49" s="60" t="s">
        <v>693</v>
      </c>
    </row>
  </sheetData>
  <phoneticPr fontId="3" type="noConversion"/>
  <pageMargins left="0.511811024" right="0.511811024" top="0.78740157499999996" bottom="0.78740157499999996" header="0.31496062000000002" footer="0.31496062000000002"/>
  <pageSetup paperSize="9" orientation="portrait" horizontalDpi="4294967294" verticalDpi="0" r:id="rId1"/>
</worksheet>
</file>

<file path=xl/worksheets/sheet6.xml><?xml version="1.0" encoding="utf-8"?>
<worksheet xmlns="http://schemas.openxmlformats.org/spreadsheetml/2006/main" xmlns:r="http://schemas.openxmlformats.org/officeDocument/2006/relationships">
  <sheetPr codeName="Sheet5"/>
  <dimension ref="A1:C24"/>
  <sheetViews>
    <sheetView workbookViewId="0">
      <selection activeCell="B11" sqref="B11"/>
    </sheetView>
  </sheetViews>
  <sheetFormatPr defaultRowHeight="15"/>
  <cols>
    <col min="1" max="1" width="12.7109375" customWidth="1"/>
    <col min="2" max="2" width="31" customWidth="1"/>
    <col min="3" max="3" width="65.85546875" customWidth="1"/>
  </cols>
  <sheetData>
    <row r="1" spans="1:3">
      <c r="A1" t="s">
        <v>825</v>
      </c>
    </row>
    <row r="2" spans="1:3" ht="67.5" customHeight="1">
      <c r="A2" s="152" t="s">
        <v>841</v>
      </c>
      <c r="B2" s="152"/>
      <c r="C2" s="152"/>
    </row>
    <row r="3" spans="1:3">
      <c r="A3" t="s">
        <v>836</v>
      </c>
      <c r="B3" t="s">
        <v>837</v>
      </c>
      <c r="C3" t="s">
        <v>842</v>
      </c>
    </row>
    <row r="4" spans="1:3">
      <c r="A4" t="s">
        <v>840</v>
      </c>
      <c r="B4" t="s">
        <v>826</v>
      </c>
    </row>
    <row r="5" spans="1:3">
      <c r="A5" t="s">
        <v>836</v>
      </c>
      <c r="B5" t="s">
        <v>827</v>
      </c>
    </row>
    <row r="6" spans="1:3">
      <c r="A6" t="s">
        <v>840</v>
      </c>
      <c r="B6" t="s">
        <v>828</v>
      </c>
    </row>
    <row r="7" spans="1:3">
      <c r="A7" t="s">
        <v>836</v>
      </c>
      <c r="B7" t="s">
        <v>827</v>
      </c>
    </row>
    <row r="8" spans="1:3">
      <c r="A8" t="s">
        <v>840</v>
      </c>
      <c r="B8" t="s">
        <v>829</v>
      </c>
    </row>
    <row r="9" spans="1:3">
      <c r="A9" t="s">
        <v>836</v>
      </c>
      <c r="B9" t="s">
        <v>827</v>
      </c>
    </row>
    <row r="10" spans="1:3">
      <c r="A10" t="s">
        <v>836</v>
      </c>
      <c r="B10" t="s">
        <v>830</v>
      </c>
    </row>
    <row r="11" spans="1:3">
      <c r="A11" t="s">
        <v>840</v>
      </c>
      <c r="B11" t="s">
        <v>838</v>
      </c>
      <c r="C11" t="s">
        <v>843</v>
      </c>
    </row>
    <row r="12" spans="1:3">
      <c r="A12" t="s">
        <v>836</v>
      </c>
      <c r="B12" t="s">
        <v>827</v>
      </c>
    </row>
    <row r="13" spans="1:3">
      <c r="A13" t="s">
        <v>840</v>
      </c>
      <c r="B13" t="s">
        <v>831</v>
      </c>
    </row>
    <row r="14" spans="1:3">
      <c r="A14" t="s">
        <v>836</v>
      </c>
      <c r="B14" t="s">
        <v>827</v>
      </c>
    </row>
    <row r="15" spans="1:3">
      <c r="A15" t="s">
        <v>840</v>
      </c>
      <c r="B15" t="s">
        <v>839</v>
      </c>
      <c r="C15" t="s">
        <v>844</v>
      </c>
    </row>
    <row r="16" spans="1:3">
      <c r="A16" t="s">
        <v>836</v>
      </c>
      <c r="B16" t="s">
        <v>827</v>
      </c>
    </row>
    <row r="17" spans="1:2">
      <c r="A17" t="s">
        <v>840</v>
      </c>
      <c r="B17" t="s">
        <v>832</v>
      </c>
    </row>
    <row r="18" spans="1:2">
      <c r="A18" t="s">
        <v>836</v>
      </c>
      <c r="B18" t="s">
        <v>827</v>
      </c>
    </row>
    <row r="19" spans="1:2">
      <c r="A19" t="s">
        <v>840</v>
      </c>
      <c r="B19" t="s">
        <v>833</v>
      </c>
    </row>
    <row r="20" spans="1:2">
      <c r="A20" t="s">
        <v>836</v>
      </c>
      <c r="B20" t="s">
        <v>827</v>
      </c>
    </row>
    <row r="21" spans="1:2">
      <c r="A21" t="s">
        <v>840</v>
      </c>
      <c r="B21" t="s">
        <v>834</v>
      </c>
    </row>
    <row r="22" spans="1:2">
      <c r="A22" t="s">
        <v>836</v>
      </c>
      <c r="B22" t="s">
        <v>827</v>
      </c>
    </row>
    <row r="23" spans="1:2">
      <c r="A23" t="s">
        <v>840</v>
      </c>
      <c r="B23" t="s">
        <v>835</v>
      </c>
    </row>
    <row r="24" spans="1:2">
      <c r="A24" t="s">
        <v>836</v>
      </c>
      <c r="B24" t="s">
        <v>827</v>
      </c>
    </row>
  </sheetData>
  <mergeCells count="1">
    <mergeCell ref="A2:C2"/>
  </mergeCells>
  <pageMargins left="0.511811024" right="0.511811024" top="0.78740157499999996" bottom="0.78740157499999996" header="0.31496062000000002" footer="0.31496062000000002"/>
  <pageSetup paperSize="9" orientation="portrait" horizontalDpi="4294967294" verticalDpi="0" r:id="rId1"/>
</worksheet>
</file>

<file path=xl/worksheets/sheet7.xml><?xml version="1.0" encoding="utf-8"?>
<worksheet xmlns="http://schemas.openxmlformats.org/spreadsheetml/2006/main" xmlns:r="http://schemas.openxmlformats.org/officeDocument/2006/relationships">
  <sheetPr codeName="Sheet2"/>
  <dimension ref="A1:Q21"/>
  <sheetViews>
    <sheetView showGridLines="0" zoomScale="85" zoomScaleNormal="85" workbookViewId="0">
      <selection activeCell="K11" sqref="B2:K11"/>
    </sheetView>
  </sheetViews>
  <sheetFormatPr defaultRowHeight="15"/>
  <cols>
    <col min="1" max="1" width="4.85546875" customWidth="1"/>
    <col min="2" max="2" width="9" bestFit="1" customWidth="1"/>
    <col min="10" max="10" width="9" bestFit="1" customWidth="1"/>
    <col min="12" max="17" width="11.42578125" customWidth="1"/>
  </cols>
  <sheetData>
    <row r="1" spans="1:17" ht="15.75" thickBot="1"/>
    <row r="2" spans="1:17">
      <c r="B2" s="112" t="s">
        <v>658</v>
      </c>
      <c r="C2" s="130">
        <v>0</v>
      </c>
      <c r="D2" s="131">
        <v>1</v>
      </c>
      <c r="E2" s="131">
        <v>2</v>
      </c>
      <c r="F2" s="131">
        <v>3</v>
      </c>
      <c r="G2" s="131">
        <v>4</v>
      </c>
      <c r="H2" s="131">
        <v>5</v>
      </c>
      <c r="I2" s="131">
        <v>6</v>
      </c>
      <c r="J2" s="131">
        <v>7</v>
      </c>
      <c r="K2" s="136">
        <v>8</v>
      </c>
      <c r="L2" s="130">
        <v>9</v>
      </c>
      <c r="M2" s="131" t="s">
        <v>326</v>
      </c>
      <c r="N2" s="131" t="s">
        <v>325</v>
      </c>
      <c r="O2" s="131" t="s">
        <v>334</v>
      </c>
      <c r="P2" s="131" t="s">
        <v>333</v>
      </c>
      <c r="Q2" s="136" t="s">
        <v>332</v>
      </c>
    </row>
    <row r="3" spans="1:17" ht="15.75" thickBot="1">
      <c r="C3" s="107" t="s">
        <v>984</v>
      </c>
      <c r="D3" s="109" t="s">
        <v>986</v>
      </c>
      <c r="E3" s="109" t="s">
        <v>992</v>
      </c>
      <c r="F3" s="109" t="s">
        <v>998</v>
      </c>
      <c r="G3" s="109" t="s">
        <v>999</v>
      </c>
      <c r="H3" s="109" t="s">
        <v>1000</v>
      </c>
      <c r="I3" s="109" t="s">
        <v>1001</v>
      </c>
      <c r="J3" s="109" t="s">
        <v>1003</v>
      </c>
      <c r="K3" s="110" t="s">
        <v>1004</v>
      </c>
      <c r="L3" s="107" t="s">
        <v>1011</v>
      </c>
      <c r="M3" s="109" t="s">
        <v>1012</v>
      </c>
      <c r="N3" s="109" t="s">
        <v>1013</v>
      </c>
      <c r="O3" s="109" t="s">
        <v>1014</v>
      </c>
      <c r="P3" s="109" t="s">
        <v>1015</v>
      </c>
      <c r="Q3" s="110" t="s">
        <v>1016</v>
      </c>
    </row>
    <row r="4" spans="1:17" ht="30">
      <c r="A4" s="130" t="s">
        <v>1158</v>
      </c>
      <c r="B4" s="136" t="s">
        <v>976</v>
      </c>
      <c r="C4" s="138" t="s">
        <v>1114</v>
      </c>
      <c r="D4" s="127" t="s">
        <v>1121</v>
      </c>
      <c r="E4" s="127" t="s">
        <v>993</v>
      </c>
      <c r="F4" s="127" t="s">
        <v>1169</v>
      </c>
      <c r="G4" s="127" t="s">
        <v>1177</v>
      </c>
      <c r="H4" s="127" t="s">
        <v>1185</v>
      </c>
      <c r="I4" s="131" t="s">
        <v>365</v>
      </c>
      <c r="J4" s="147" t="s">
        <v>1250</v>
      </c>
      <c r="K4" s="136" t="s">
        <v>620</v>
      </c>
      <c r="L4" s="130"/>
      <c r="M4" s="131"/>
      <c r="N4" s="131"/>
      <c r="O4" s="131"/>
      <c r="P4" s="131"/>
      <c r="Q4" s="136"/>
    </row>
    <row r="5" spans="1:17" ht="30">
      <c r="A5" s="101" t="s">
        <v>1157</v>
      </c>
      <c r="B5" s="105" t="s">
        <v>977</v>
      </c>
      <c r="C5" s="128" t="s">
        <v>1115</v>
      </c>
      <c r="D5" s="102" t="s">
        <v>1122</v>
      </c>
      <c r="E5" s="104" t="s">
        <v>1230</v>
      </c>
      <c r="F5" s="102" t="s">
        <v>1168</v>
      </c>
      <c r="G5" s="102" t="s">
        <v>1176</v>
      </c>
      <c r="H5" s="102" t="s">
        <v>1184</v>
      </c>
      <c r="I5" s="87" t="s">
        <v>364</v>
      </c>
      <c r="J5" s="102" t="s">
        <v>1251</v>
      </c>
      <c r="K5" s="124" t="s">
        <v>1006</v>
      </c>
      <c r="L5" s="101"/>
      <c r="M5" s="87"/>
      <c r="N5" s="87"/>
      <c r="O5" s="87"/>
      <c r="P5" s="87"/>
      <c r="Q5" s="124"/>
    </row>
    <row r="6" spans="1:17" ht="30">
      <c r="A6" s="101" t="s">
        <v>1156</v>
      </c>
      <c r="B6" s="105" t="s">
        <v>978</v>
      </c>
      <c r="C6" s="135" t="s">
        <v>1128</v>
      </c>
      <c r="D6" s="102" t="s">
        <v>987</v>
      </c>
      <c r="E6" s="104" t="s">
        <v>994</v>
      </c>
      <c r="F6" s="102" t="s">
        <v>1167</v>
      </c>
      <c r="G6" s="102" t="s">
        <v>1175</v>
      </c>
      <c r="H6" s="102" t="s">
        <v>1183</v>
      </c>
      <c r="I6" s="87" t="s">
        <v>363</v>
      </c>
      <c r="J6" s="87" t="s">
        <v>369</v>
      </c>
      <c r="K6" s="105" t="s">
        <v>371</v>
      </c>
      <c r="L6" s="101"/>
      <c r="M6" s="87"/>
      <c r="N6" s="87"/>
      <c r="O6" s="87"/>
      <c r="P6" s="87"/>
      <c r="Q6" s="105"/>
    </row>
    <row r="7" spans="1:17" ht="30">
      <c r="A7" s="101" t="s">
        <v>1155</v>
      </c>
      <c r="B7" s="105" t="s">
        <v>979</v>
      </c>
      <c r="C7" s="128" t="s">
        <v>1116</v>
      </c>
      <c r="D7" s="103" t="s">
        <v>988</v>
      </c>
      <c r="E7" s="104" t="s">
        <v>995</v>
      </c>
      <c r="F7" s="102" t="s">
        <v>1166</v>
      </c>
      <c r="G7" s="102" t="s">
        <v>1174</v>
      </c>
      <c r="H7" s="102" t="s">
        <v>1182</v>
      </c>
      <c r="I7" s="87" t="s">
        <v>362</v>
      </c>
      <c r="J7" s="87" t="s">
        <v>368</v>
      </c>
      <c r="K7" s="105" t="s">
        <v>370</v>
      </c>
      <c r="L7" s="101"/>
      <c r="M7" s="87"/>
      <c r="N7" s="87"/>
      <c r="O7" s="87"/>
      <c r="P7" s="87"/>
      <c r="Q7" s="105"/>
    </row>
    <row r="8" spans="1:17" ht="30">
      <c r="A8" s="101" t="s">
        <v>1154</v>
      </c>
      <c r="B8" s="105" t="s">
        <v>980</v>
      </c>
      <c r="C8" s="128" t="s">
        <v>1117</v>
      </c>
      <c r="D8" s="104" t="s">
        <v>989</v>
      </c>
      <c r="E8" s="102" t="s">
        <v>996</v>
      </c>
      <c r="F8" s="102" t="s">
        <v>1165</v>
      </c>
      <c r="G8" s="102" t="s">
        <v>1173</v>
      </c>
      <c r="H8" s="102" t="s">
        <v>1181</v>
      </c>
      <c r="I8" s="102" t="s">
        <v>1002</v>
      </c>
      <c r="J8" s="87" t="s">
        <v>367</v>
      </c>
      <c r="K8" s="105" t="s">
        <v>1007</v>
      </c>
      <c r="L8" s="101"/>
      <c r="M8" s="87"/>
      <c r="N8" s="87"/>
      <c r="O8" s="87"/>
      <c r="P8" s="87"/>
      <c r="Q8" s="105"/>
    </row>
    <row r="9" spans="1:17" ht="30">
      <c r="A9" s="101" t="s">
        <v>1153</v>
      </c>
      <c r="B9" s="105" t="s">
        <v>981</v>
      </c>
      <c r="C9" s="128" t="s">
        <v>1118</v>
      </c>
      <c r="D9" s="102" t="s">
        <v>990</v>
      </c>
      <c r="E9" s="104" t="s">
        <v>997</v>
      </c>
      <c r="F9" s="102" t="s">
        <v>1164</v>
      </c>
      <c r="G9" s="102" t="s">
        <v>1172</v>
      </c>
      <c r="H9" s="102" t="s">
        <v>1180</v>
      </c>
      <c r="I9" s="102" t="s">
        <v>1247</v>
      </c>
      <c r="J9" s="87" t="s">
        <v>1244</v>
      </c>
      <c r="K9" s="105" t="s">
        <v>1008</v>
      </c>
      <c r="L9" s="101"/>
      <c r="M9" s="87"/>
      <c r="N9" s="87"/>
      <c r="O9" s="87"/>
      <c r="P9" s="87"/>
      <c r="Q9" s="105"/>
    </row>
    <row r="10" spans="1:17" ht="30">
      <c r="A10" s="101" t="s">
        <v>1152</v>
      </c>
      <c r="B10" s="105" t="s">
        <v>982</v>
      </c>
      <c r="C10" s="126" t="s">
        <v>985</v>
      </c>
      <c r="D10" s="137" t="s">
        <v>991</v>
      </c>
      <c r="E10" s="102" t="s">
        <v>1161</v>
      </c>
      <c r="F10" s="102" t="s">
        <v>1163</v>
      </c>
      <c r="G10" s="102" t="s">
        <v>1171</v>
      </c>
      <c r="H10" s="102" t="s">
        <v>1179</v>
      </c>
      <c r="I10" s="102" t="s">
        <v>1248</v>
      </c>
      <c r="J10" s="87" t="s">
        <v>360</v>
      </c>
      <c r="K10" s="105" t="s">
        <v>1009</v>
      </c>
      <c r="L10" s="101"/>
      <c r="M10" s="87"/>
      <c r="N10" s="87"/>
      <c r="O10" s="87"/>
      <c r="P10" s="87"/>
      <c r="Q10" s="105"/>
    </row>
    <row r="11" spans="1:17" ht="30.75" thickBot="1">
      <c r="A11" s="107" t="s">
        <v>1151</v>
      </c>
      <c r="B11" s="110" t="s">
        <v>983</v>
      </c>
      <c r="C11" s="134" t="s">
        <v>1120</v>
      </c>
      <c r="D11" s="108" t="s">
        <v>1159</v>
      </c>
      <c r="E11" s="108" t="s">
        <v>1160</v>
      </c>
      <c r="F11" s="108" t="s">
        <v>1162</v>
      </c>
      <c r="G11" s="108" t="s">
        <v>1170</v>
      </c>
      <c r="H11" s="108" t="s">
        <v>1178</v>
      </c>
      <c r="I11" s="108" t="s">
        <v>1249</v>
      </c>
      <c r="J11" s="109" t="s">
        <v>1245</v>
      </c>
      <c r="K11" s="110" t="s">
        <v>1010</v>
      </c>
      <c r="L11" s="107"/>
      <c r="M11" s="109"/>
      <c r="N11" s="109"/>
      <c r="O11" s="109"/>
      <c r="P11" s="109"/>
      <c r="Q11" s="110"/>
    </row>
    <row r="12" spans="1:17" ht="30">
      <c r="C12" s="139" t="s">
        <v>1031</v>
      </c>
      <c r="D12" s="139" t="s">
        <v>1032</v>
      </c>
      <c r="E12" s="139" t="s">
        <v>1033</v>
      </c>
      <c r="F12" s="139" t="s">
        <v>1034</v>
      </c>
      <c r="G12" s="139" t="s">
        <v>1035</v>
      </c>
      <c r="H12" s="139" t="s">
        <v>1036</v>
      </c>
      <c r="I12" s="139" t="s">
        <v>1037</v>
      </c>
      <c r="J12" s="139" t="s">
        <v>1038</v>
      </c>
      <c r="K12" s="139" t="s">
        <v>1039</v>
      </c>
      <c r="L12" s="140" t="s">
        <v>1017</v>
      </c>
      <c r="M12" s="140" t="s">
        <v>1017</v>
      </c>
      <c r="N12" s="140" t="s">
        <v>1017</v>
      </c>
      <c r="O12" s="140" t="s">
        <v>1017</v>
      </c>
      <c r="P12" s="140" t="s">
        <v>1017</v>
      </c>
      <c r="Q12" s="140" t="s">
        <v>1017</v>
      </c>
    </row>
    <row r="13" spans="1:17">
      <c r="L13" s="2" t="s">
        <v>331</v>
      </c>
    </row>
    <row r="14" spans="1:17">
      <c r="A14" s="125" t="s">
        <v>1018</v>
      </c>
      <c r="B14" s="125"/>
      <c r="C14" s="125"/>
      <c r="D14" s="125"/>
      <c r="E14" s="125"/>
      <c r="F14" s="125"/>
      <c r="G14" s="125"/>
      <c r="H14" s="125"/>
      <c r="I14" s="125"/>
      <c r="L14" s="2"/>
    </row>
    <row r="15" spans="1:17">
      <c r="A15" s="125" t="s">
        <v>1216</v>
      </c>
      <c r="B15" s="125"/>
      <c r="C15" s="125"/>
      <c r="D15" s="125"/>
      <c r="E15" s="125"/>
      <c r="F15" s="125"/>
      <c r="G15" s="125"/>
      <c r="H15" s="125"/>
      <c r="I15" s="125"/>
    </row>
    <row r="16" spans="1:17">
      <c r="A16" s="125" t="s">
        <v>1020</v>
      </c>
      <c r="B16" s="125"/>
      <c r="C16" s="125"/>
      <c r="D16" s="125"/>
      <c r="E16" s="125"/>
      <c r="F16" s="125"/>
      <c r="G16" s="125"/>
      <c r="H16" s="125"/>
      <c r="I16" s="125"/>
    </row>
    <row r="17" spans="1:9">
      <c r="A17" s="125" t="s">
        <v>1021</v>
      </c>
      <c r="B17" s="125"/>
      <c r="C17" s="125"/>
      <c r="D17" s="125"/>
      <c r="E17" s="125"/>
      <c r="F17" s="125"/>
      <c r="G17" s="125"/>
      <c r="H17" s="125"/>
      <c r="I17" s="125"/>
    </row>
    <row r="18" spans="1:9">
      <c r="A18" s="125" t="s">
        <v>1217</v>
      </c>
      <c r="B18" s="125"/>
      <c r="C18" s="125"/>
      <c r="D18" s="125"/>
      <c r="E18" s="125"/>
      <c r="F18" s="125"/>
      <c r="G18" s="125"/>
      <c r="H18" s="125"/>
      <c r="I18" s="125"/>
    </row>
    <row r="19" spans="1:9">
      <c r="A19" s="125" t="s">
        <v>1023</v>
      </c>
      <c r="B19" s="125"/>
      <c r="C19" s="125"/>
      <c r="D19" s="125"/>
      <c r="E19" s="125"/>
      <c r="F19" s="125"/>
      <c r="G19" s="125"/>
      <c r="H19" s="125"/>
      <c r="I19" s="125"/>
    </row>
    <row r="20" spans="1:9">
      <c r="A20" s="125" t="s">
        <v>1024</v>
      </c>
      <c r="B20" s="125"/>
      <c r="C20" s="125"/>
      <c r="D20" s="125"/>
      <c r="E20" s="125"/>
      <c r="F20" s="125"/>
      <c r="G20" s="125"/>
      <c r="H20" s="125"/>
      <c r="I20" s="125"/>
    </row>
    <row r="21" spans="1:9">
      <c r="A21" s="125" t="s">
        <v>1025</v>
      </c>
      <c r="B21" s="125"/>
      <c r="C21" s="125"/>
      <c r="D21" s="125"/>
      <c r="E21" s="125"/>
      <c r="F21" s="125"/>
      <c r="G21" s="125"/>
      <c r="H21" s="125"/>
      <c r="I21" s="125"/>
    </row>
  </sheetData>
  <pageMargins left="0.511811024" right="0.511811024" top="0.78740157499999996" bottom="0.78740157499999996" header="0.31496062000000002" footer="0.31496062000000002"/>
  <pageSetup paperSize="9" orientation="portrait" horizontalDpi="4294967294" verticalDpi="0" r:id="rId1"/>
  <ignoredErrors>
    <ignoredError sqref="C12:K12" numberStoredAsText="1"/>
  </ignoredErrors>
  <drawing r:id="rId2"/>
</worksheet>
</file>

<file path=xl/worksheets/sheet8.xml><?xml version="1.0" encoding="utf-8"?>
<worksheet xmlns="http://schemas.openxmlformats.org/spreadsheetml/2006/main" xmlns:r="http://schemas.openxmlformats.org/officeDocument/2006/relationships">
  <sheetPr codeName="Sheet8"/>
  <dimension ref="A1:Q20"/>
  <sheetViews>
    <sheetView showGridLines="0" zoomScale="85" zoomScaleNormal="85" workbookViewId="0">
      <selection activeCell="L11" sqref="B2:L11"/>
    </sheetView>
  </sheetViews>
  <sheetFormatPr defaultRowHeight="15"/>
  <cols>
    <col min="1" max="1" width="3.5703125" bestFit="1" customWidth="1"/>
  </cols>
  <sheetData>
    <row r="1" spans="1:17" ht="15.75" thickBot="1"/>
    <row r="2" spans="1:17" ht="15.75" thickBot="1">
      <c r="C2" s="130">
        <v>0</v>
      </c>
      <c r="D2" s="131">
        <v>1</v>
      </c>
      <c r="E2" s="131">
        <v>2</v>
      </c>
      <c r="F2" s="131">
        <v>3</v>
      </c>
      <c r="G2" s="131">
        <v>4</v>
      </c>
      <c r="H2" s="131">
        <v>5</v>
      </c>
      <c r="I2" s="131">
        <v>6</v>
      </c>
      <c r="J2" s="131">
        <v>7</v>
      </c>
      <c r="K2" s="131">
        <v>8</v>
      </c>
      <c r="L2" s="136">
        <v>9</v>
      </c>
      <c r="M2" s="131" t="s">
        <v>326</v>
      </c>
      <c r="N2" s="131" t="s">
        <v>325</v>
      </c>
      <c r="O2" s="131" t="s">
        <v>334</v>
      </c>
      <c r="P2" s="131" t="s">
        <v>333</v>
      </c>
      <c r="Q2" s="136" t="s">
        <v>332</v>
      </c>
    </row>
    <row r="3" spans="1:17" ht="15.75" thickBot="1">
      <c r="B3" s="112"/>
      <c r="C3" s="130" t="s">
        <v>984</v>
      </c>
      <c r="D3" s="131" t="s">
        <v>986</v>
      </c>
      <c r="E3" s="131" t="s">
        <v>992</v>
      </c>
      <c r="F3" s="131" t="s">
        <v>998</v>
      </c>
      <c r="G3" s="131" t="s">
        <v>999</v>
      </c>
      <c r="H3" s="131" t="s">
        <v>1000</v>
      </c>
      <c r="I3" s="131" t="s">
        <v>1001</v>
      </c>
      <c r="J3" s="131" t="s">
        <v>1003</v>
      </c>
      <c r="K3" s="131" t="s">
        <v>1004</v>
      </c>
      <c r="L3" s="136" t="s">
        <v>1011</v>
      </c>
      <c r="M3" s="131" t="s">
        <v>1012</v>
      </c>
      <c r="N3" s="131" t="s">
        <v>1013</v>
      </c>
      <c r="O3" s="131" t="s">
        <v>1014</v>
      </c>
      <c r="P3" s="131" t="s">
        <v>1015</v>
      </c>
      <c r="Q3" s="136" t="s">
        <v>1016</v>
      </c>
    </row>
    <row r="4" spans="1:17" ht="30">
      <c r="A4" s="130" t="s">
        <v>1158</v>
      </c>
      <c r="B4" s="136" t="s">
        <v>976</v>
      </c>
      <c r="C4" s="138" t="s">
        <v>1114</v>
      </c>
      <c r="D4" s="127" t="s">
        <v>1121</v>
      </c>
      <c r="E4" s="127" t="s">
        <v>1127</v>
      </c>
      <c r="F4" s="127" t="s">
        <v>334</v>
      </c>
      <c r="G4" s="127" t="s">
        <v>342</v>
      </c>
      <c r="H4" s="127" t="s">
        <v>349</v>
      </c>
      <c r="I4" s="131" t="s">
        <v>365</v>
      </c>
      <c r="J4" s="147" t="s">
        <v>1250</v>
      </c>
      <c r="K4" s="131" t="s">
        <v>620</v>
      </c>
      <c r="L4" s="136" t="s">
        <v>1144</v>
      </c>
      <c r="M4" s="131"/>
      <c r="N4" s="131"/>
      <c r="O4" s="131"/>
      <c r="P4" s="131"/>
      <c r="Q4" s="136"/>
    </row>
    <row r="5" spans="1:17" ht="30">
      <c r="A5" s="101" t="s">
        <v>1157</v>
      </c>
      <c r="B5" s="105" t="s">
        <v>977</v>
      </c>
      <c r="C5" s="128" t="s">
        <v>1115</v>
      </c>
      <c r="D5" s="102" t="s">
        <v>1122</v>
      </c>
      <c r="E5" s="102" t="s">
        <v>1159</v>
      </c>
      <c r="F5" s="102" t="s">
        <v>333</v>
      </c>
      <c r="G5" s="102" t="s">
        <v>341</v>
      </c>
      <c r="H5" s="102" t="s">
        <v>348</v>
      </c>
      <c r="I5" s="87" t="s">
        <v>364</v>
      </c>
      <c r="J5" s="102" t="s">
        <v>1251</v>
      </c>
      <c r="K5" s="102" t="s">
        <v>1112</v>
      </c>
      <c r="L5" s="124" t="s">
        <v>1146</v>
      </c>
      <c r="M5" s="87"/>
      <c r="N5" s="87"/>
      <c r="O5" s="87"/>
      <c r="P5" s="87"/>
      <c r="Q5" s="124"/>
    </row>
    <row r="6" spans="1:17" ht="30">
      <c r="A6" s="101" t="s">
        <v>1156</v>
      </c>
      <c r="B6" s="105" t="s">
        <v>978</v>
      </c>
      <c r="C6" s="128" t="s">
        <v>1128</v>
      </c>
      <c r="D6" s="102" t="s">
        <v>987</v>
      </c>
      <c r="E6" s="102" t="s">
        <v>1107</v>
      </c>
      <c r="F6" s="102" t="s">
        <v>332</v>
      </c>
      <c r="G6" s="102" t="s">
        <v>340</v>
      </c>
      <c r="H6" s="102" t="s">
        <v>347</v>
      </c>
      <c r="I6" s="87" t="s">
        <v>1111</v>
      </c>
      <c r="J6" s="87" t="s">
        <v>369</v>
      </c>
      <c r="K6" s="87" t="s">
        <v>371</v>
      </c>
      <c r="L6" s="124" t="s">
        <v>1143</v>
      </c>
      <c r="M6" s="87"/>
      <c r="N6" s="87"/>
      <c r="O6" s="87"/>
      <c r="P6" s="87"/>
      <c r="Q6" s="124"/>
    </row>
    <row r="7" spans="1:17" ht="30">
      <c r="A7" s="101" t="s">
        <v>1155</v>
      </c>
      <c r="B7" s="105" t="s">
        <v>979</v>
      </c>
      <c r="C7" s="135" t="s">
        <v>1116</v>
      </c>
      <c r="D7" s="102" t="s">
        <v>988</v>
      </c>
      <c r="E7" s="102" t="s">
        <v>1123</v>
      </c>
      <c r="F7" s="102" t="s">
        <v>331</v>
      </c>
      <c r="G7" s="102" t="s">
        <v>339</v>
      </c>
      <c r="H7" s="102" t="s">
        <v>350</v>
      </c>
      <c r="I7" s="87" t="s">
        <v>362</v>
      </c>
      <c r="J7" s="87" t="s">
        <v>368</v>
      </c>
      <c r="K7" s="87" t="s">
        <v>370</v>
      </c>
      <c r="L7" s="105" t="s">
        <v>1145</v>
      </c>
      <c r="M7" s="87"/>
      <c r="N7" s="87"/>
      <c r="O7" s="87"/>
      <c r="P7" s="87"/>
      <c r="Q7" s="105"/>
    </row>
    <row r="8" spans="1:17" ht="30">
      <c r="A8" s="101" t="s">
        <v>1154</v>
      </c>
      <c r="B8" s="105" t="s">
        <v>980</v>
      </c>
      <c r="C8" s="128" t="s">
        <v>1117</v>
      </c>
      <c r="D8" s="103" t="s">
        <v>1113</v>
      </c>
      <c r="E8" s="102" t="s">
        <v>996</v>
      </c>
      <c r="F8" s="102" t="s">
        <v>330</v>
      </c>
      <c r="G8" s="102" t="s">
        <v>338</v>
      </c>
      <c r="H8" s="102" t="s">
        <v>346</v>
      </c>
      <c r="I8" s="102" t="s">
        <v>1110</v>
      </c>
      <c r="J8" s="87" t="s">
        <v>367</v>
      </c>
      <c r="K8" s="87" t="s">
        <v>1007</v>
      </c>
      <c r="L8" s="105"/>
      <c r="M8" s="87"/>
      <c r="N8" s="87"/>
      <c r="O8" s="87"/>
      <c r="P8" s="87"/>
      <c r="Q8" s="105"/>
    </row>
    <row r="9" spans="1:17" ht="30">
      <c r="A9" s="101" t="s">
        <v>1153</v>
      </c>
      <c r="B9" s="105" t="s">
        <v>981</v>
      </c>
      <c r="C9" s="128" t="s">
        <v>1118</v>
      </c>
      <c r="D9" s="142" t="s">
        <v>1125</v>
      </c>
      <c r="E9" s="102" t="s">
        <v>993</v>
      </c>
      <c r="F9" s="102" t="s">
        <v>329</v>
      </c>
      <c r="G9" s="102" t="s">
        <v>337</v>
      </c>
      <c r="H9" s="102" t="s">
        <v>345</v>
      </c>
      <c r="I9" s="102" t="s">
        <v>1247</v>
      </c>
      <c r="J9" s="87" t="s">
        <v>1244</v>
      </c>
      <c r="K9" s="87" t="s">
        <v>1008</v>
      </c>
      <c r="L9" s="105"/>
      <c r="M9" s="87"/>
      <c r="N9" s="87"/>
      <c r="O9" s="87"/>
      <c r="P9" s="87"/>
      <c r="Q9" s="105"/>
    </row>
    <row r="10" spans="1:17" ht="30">
      <c r="A10" s="101" t="s">
        <v>1152</v>
      </c>
      <c r="B10" s="105" t="s">
        <v>982</v>
      </c>
      <c r="C10" s="126" t="s">
        <v>1119</v>
      </c>
      <c r="D10" s="102" t="s">
        <v>1126</v>
      </c>
      <c r="E10" s="102" t="s">
        <v>326</v>
      </c>
      <c r="F10" s="102" t="s">
        <v>328</v>
      </c>
      <c r="G10" s="102" t="s">
        <v>336</v>
      </c>
      <c r="H10" s="102" t="s">
        <v>344</v>
      </c>
      <c r="I10" s="102" t="s">
        <v>1248</v>
      </c>
      <c r="J10" s="87" t="s">
        <v>360</v>
      </c>
      <c r="K10" s="87" t="s">
        <v>1009</v>
      </c>
      <c r="L10" s="105"/>
      <c r="M10" s="87"/>
      <c r="N10" s="87"/>
      <c r="O10" s="87"/>
      <c r="P10" s="87"/>
      <c r="Q10" s="105"/>
    </row>
    <row r="11" spans="1:17" ht="30.75" thickBot="1">
      <c r="A11" s="107" t="s">
        <v>1151</v>
      </c>
      <c r="B11" s="110" t="s">
        <v>983</v>
      </c>
      <c r="C11" s="143" t="s">
        <v>1120</v>
      </c>
      <c r="D11" s="144" t="s">
        <v>1124</v>
      </c>
      <c r="E11" s="108" t="s">
        <v>325</v>
      </c>
      <c r="F11" s="108" t="s">
        <v>327</v>
      </c>
      <c r="G11" s="108" t="s">
        <v>335</v>
      </c>
      <c r="H11" s="108" t="s">
        <v>343</v>
      </c>
      <c r="I11" s="108" t="s">
        <v>1249</v>
      </c>
      <c r="J11" s="109" t="s">
        <v>1245</v>
      </c>
      <c r="K11" s="109" t="s">
        <v>1010</v>
      </c>
      <c r="L11" s="110"/>
      <c r="M11" s="109"/>
      <c r="N11" s="109"/>
      <c r="O11" s="109"/>
      <c r="P11" s="109"/>
      <c r="Q11" s="110"/>
    </row>
    <row r="12" spans="1:17" ht="45">
      <c r="C12" s="139" t="s">
        <v>1031</v>
      </c>
      <c r="D12" s="139" t="s">
        <v>1032</v>
      </c>
      <c r="E12" s="139" t="s">
        <v>1033</v>
      </c>
      <c r="F12" s="139" t="s">
        <v>1034</v>
      </c>
      <c r="G12" s="139" t="s">
        <v>1035</v>
      </c>
      <c r="H12" s="139" t="s">
        <v>1036</v>
      </c>
      <c r="I12" s="139" t="s">
        <v>1037</v>
      </c>
      <c r="J12" s="139" t="s">
        <v>1038</v>
      </c>
      <c r="K12" s="139" t="s">
        <v>1039</v>
      </c>
      <c r="L12" s="139" t="s">
        <v>1108</v>
      </c>
      <c r="M12" s="140" t="s">
        <v>1109</v>
      </c>
      <c r="N12" s="140" t="s">
        <v>1109</v>
      </c>
      <c r="O12" s="140" t="s">
        <v>1109</v>
      </c>
      <c r="P12" s="140" t="s">
        <v>1109</v>
      </c>
      <c r="Q12" s="140" t="s">
        <v>1109</v>
      </c>
    </row>
    <row r="13" spans="1:17">
      <c r="A13" s="166" t="s">
        <v>1018</v>
      </c>
      <c r="B13" s="166"/>
      <c r="C13" s="166"/>
      <c r="D13" s="166"/>
      <c r="E13" s="166"/>
      <c r="F13" s="166"/>
      <c r="G13" s="166"/>
      <c r="H13" s="166"/>
      <c r="I13" s="166"/>
      <c r="J13" s="166"/>
      <c r="K13" s="166"/>
      <c r="L13" s="166"/>
      <c r="M13" s="166"/>
      <c r="N13" s="166"/>
      <c r="O13" s="166"/>
      <c r="P13" s="166"/>
      <c r="Q13" s="166"/>
    </row>
    <row r="14" spans="1:17">
      <c r="A14" s="166" t="s">
        <v>1019</v>
      </c>
      <c r="B14" s="166"/>
      <c r="C14" s="166"/>
      <c r="D14" s="166"/>
      <c r="E14" s="166"/>
      <c r="F14" s="166"/>
      <c r="G14" s="166"/>
      <c r="H14" s="166"/>
      <c r="I14" s="166"/>
      <c r="J14" s="166"/>
      <c r="K14" s="166"/>
      <c r="L14" s="166"/>
      <c r="M14" s="166"/>
      <c r="N14" s="166"/>
      <c r="O14" s="166"/>
      <c r="P14" s="166"/>
      <c r="Q14" s="166"/>
    </row>
    <row r="15" spans="1:17">
      <c r="A15" s="166" t="s">
        <v>1020</v>
      </c>
      <c r="B15" s="166"/>
      <c r="C15" s="166"/>
      <c r="D15" s="166"/>
      <c r="E15" s="166"/>
      <c r="F15" s="166"/>
      <c r="G15" s="166"/>
      <c r="H15" s="166"/>
      <c r="I15" s="166"/>
      <c r="J15" s="166"/>
      <c r="K15" s="166"/>
      <c r="L15" s="166"/>
      <c r="M15" s="166"/>
      <c r="N15" s="166"/>
      <c r="O15" s="166"/>
      <c r="P15" s="166"/>
      <c r="Q15" s="166"/>
    </row>
    <row r="16" spans="1:17">
      <c r="A16" s="166" t="s">
        <v>1021</v>
      </c>
      <c r="B16" s="166"/>
      <c r="C16" s="166"/>
      <c r="D16" s="166"/>
      <c r="E16" s="166"/>
      <c r="F16" s="166"/>
      <c r="G16" s="166"/>
      <c r="H16" s="166"/>
      <c r="I16" s="166"/>
      <c r="J16" s="166"/>
      <c r="K16" s="166"/>
      <c r="L16" s="166"/>
      <c r="M16" s="166"/>
      <c r="N16" s="166"/>
      <c r="O16" s="166"/>
      <c r="P16" s="166"/>
      <c r="Q16" s="166"/>
    </row>
    <row r="17" spans="1:17">
      <c r="A17" s="166" t="s">
        <v>1022</v>
      </c>
      <c r="B17" s="166"/>
      <c r="C17" s="166"/>
      <c r="D17" s="166"/>
      <c r="E17" s="166"/>
      <c r="F17" s="166"/>
      <c r="G17" s="166"/>
      <c r="H17" s="166"/>
      <c r="I17" s="166"/>
      <c r="J17" s="166"/>
      <c r="K17" s="166"/>
      <c r="L17" s="166"/>
      <c r="M17" s="166"/>
      <c r="N17" s="166"/>
      <c r="O17" s="166"/>
      <c r="P17" s="166"/>
      <c r="Q17" s="166"/>
    </row>
    <row r="18" spans="1:17">
      <c r="A18" s="166" t="s">
        <v>1023</v>
      </c>
      <c r="B18" s="166"/>
      <c r="C18" s="166"/>
      <c r="D18" s="166"/>
      <c r="E18" s="166"/>
      <c r="F18" s="166"/>
      <c r="G18" s="166"/>
      <c r="H18" s="166"/>
      <c r="I18" s="166"/>
      <c r="J18" s="166"/>
      <c r="K18" s="166"/>
      <c r="L18" s="166"/>
      <c r="M18" s="166"/>
      <c r="N18" s="166"/>
      <c r="O18" s="166"/>
      <c r="P18" s="166"/>
      <c r="Q18" s="166"/>
    </row>
    <row r="19" spans="1:17">
      <c r="A19" s="166" t="s">
        <v>1024</v>
      </c>
      <c r="B19" s="166"/>
      <c r="C19" s="166"/>
      <c r="D19" s="166"/>
      <c r="E19" s="166"/>
      <c r="F19" s="166"/>
      <c r="G19" s="166"/>
      <c r="H19" s="166"/>
      <c r="I19" s="166"/>
      <c r="J19" s="166"/>
      <c r="K19" s="166"/>
      <c r="L19" s="166"/>
      <c r="M19" s="166"/>
      <c r="N19" s="166"/>
      <c r="O19" s="166"/>
      <c r="P19" s="166"/>
      <c r="Q19" s="166"/>
    </row>
    <row r="20" spans="1:17">
      <c r="A20" s="166" t="s">
        <v>1025</v>
      </c>
      <c r="B20" s="166"/>
      <c r="C20" s="166"/>
      <c r="D20" s="166"/>
      <c r="E20" s="166"/>
      <c r="F20" s="166"/>
      <c r="G20" s="166"/>
      <c r="H20" s="166"/>
      <c r="I20" s="166"/>
      <c r="J20" s="166"/>
      <c r="K20" s="166"/>
      <c r="L20" s="166"/>
      <c r="M20" s="166"/>
      <c r="N20" s="166"/>
      <c r="O20" s="166"/>
      <c r="P20" s="166"/>
      <c r="Q20" s="166"/>
    </row>
  </sheetData>
  <mergeCells count="8">
    <mergeCell ref="A20:Q20"/>
    <mergeCell ref="A13:Q13"/>
    <mergeCell ref="A14:Q14"/>
    <mergeCell ref="A15:Q15"/>
    <mergeCell ref="A16:Q16"/>
    <mergeCell ref="A17:Q17"/>
    <mergeCell ref="A18:Q18"/>
    <mergeCell ref="A19:Q19"/>
  </mergeCells>
  <pageMargins left="0.511811024" right="0.511811024" top="0.78740157499999996" bottom="0.78740157499999996" header="0.31496062000000002" footer="0.31496062000000002"/>
  <pageSetup paperSize="9" orientation="portrait" horizontalDpi="4294967294" verticalDpi="0" r:id="rId1"/>
  <ignoredErrors>
    <ignoredError sqref="C12:L12" numberStoredAsText="1"/>
  </ignoredErrors>
  <drawing r:id="rId2"/>
</worksheet>
</file>

<file path=xl/worksheets/sheet9.xml><?xml version="1.0" encoding="utf-8"?>
<worksheet xmlns="http://schemas.openxmlformats.org/spreadsheetml/2006/main" xmlns:r="http://schemas.openxmlformats.org/officeDocument/2006/relationships">
  <sheetPr codeName="Sheet9"/>
  <dimension ref="A1:Q20"/>
  <sheetViews>
    <sheetView showGridLines="0" zoomScale="85" zoomScaleNormal="85" workbookViewId="0">
      <selection activeCell="M11" sqref="B2:M11"/>
    </sheetView>
  </sheetViews>
  <sheetFormatPr defaultRowHeight="15"/>
  <cols>
    <col min="1" max="1" width="3.5703125" bestFit="1" customWidth="1"/>
  </cols>
  <sheetData>
    <row r="1" spans="1:17" ht="15.75" thickBot="1"/>
    <row r="2" spans="1:17" ht="15.75" thickBot="1">
      <c r="C2" s="130">
        <v>0</v>
      </c>
      <c r="D2" s="131">
        <v>1</v>
      </c>
      <c r="E2" s="131">
        <v>2</v>
      </c>
      <c r="F2" s="131">
        <v>3</v>
      </c>
      <c r="G2" s="131">
        <v>4</v>
      </c>
      <c r="H2" s="131">
        <v>5</v>
      </c>
      <c r="I2" s="131">
        <v>6</v>
      </c>
      <c r="J2" s="131">
        <v>7</v>
      </c>
      <c r="K2" s="131">
        <v>8</v>
      </c>
      <c r="L2" s="131">
        <v>9</v>
      </c>
      <c r="M2" s="136" t="s">
        <v>326</v>
      </c>
      <c r="N2" s="131" t="s">
        <v>325</v>
      </c>
      <c r="O2" s="131" t="s">
        <v>334</v>
      </c>
      <c r="P2" s="131" t="s">
        <v>333</v>
      </c>
      <c r="Q2" s="136" t="s">
        <v>332</v>
      </c>
    </row>
    <row r="3" spans="1:17" ht="15.75" thickBot="1">
      <c r="B3" s="112"/>
      <c r="C3" s="130" t="s">
        <v>984</v>
      </c>
      <c r="D3" s="131" t="s">
        <v>986</v>
      </c>
      <c r="E3" s="131" t="s">
        <v>992</v>
      </c>
      <c r="F3" s="131" t="s">
        <v>998</v>
      </c>
      <c r="G3" s="131" t="s">
        <v>999</v>
      </c>
      <c r="H3" s="131" t="s">
        <v>1000</v>
      </c>
      <c r="I3" s="131" t="s">
        <v>1001</v>
      </c>
      <c r="J3" s="131" t="s">
        <v>1003</v>
      </c>
      <c r="K3" s="131" t="s">
        <v>1004</v>
      </c>
      <c r="L3" s="131" t="s">
        <v>1011</v>
      </c>
      <c r="M3" s="136" t="s">
        <v>1012</v>
      </c>
      <c r="N3" s="131" t="s">
        <v>1013</v>
      </c>
      <c r="O3" s="131" t="s">
        <v>1014</v>
      </c>
      <c r="P3" s="131" t="s">
        <v>1015</v>
      </c>
      <c r="Q3" s="136" t="s">
        <v>1016</v>
      </c>
    </row>
    <row r="4" spans="1:17" ht="30">
      <c r="A4" s="130" t="s">
        <v>1158</v>
      </c>
      <c r="B4" s="136" t="s">
        <v>976</v>
      </c>
      <c r="C4" s="138" t="s">
        <v>1114</v>
      </c>
      <c r="D4" s="127" t="s">
        <v>1121</v>
      </c>
      <c r="E4" s="127" t="s">
        <v>1127</v>
      </c>
      <c r="F4" s="127" t="s">
        <v>334</v>
      </c>
      <c r="G4" s="127" t="s">
        <v>342</v>
      </c>
      <c r="H4" s="127" t="s">
        <v>349</v>
      </c>
      <c r="I4" s="131" t="s">
        <v>365</v>
      </c>
      <c r="J4" s="147" t="s">
        <v>1250</v>
      </c>
      <c r="K4" s="131" t="s">
        <v>1005</v>
      </c>
      <c r="L4" s="131" t="s">
        <v>1143</v>
      </c>
      <c r="M4" s="136" t="s">
        <v>1239</v>
      </c>
      <c r="N4" s="131"/>
      <c r="O4" s="131"/>
      <c r="P4" s="131"/>
      <c r="Q4" s="136"/>
    </row>
    <row r="5" spans="1:17" ht="30">
      <c r="A5" s="101" t="s">
        <v>1157</v>
      </c>
      <c r="B5" s="105" t="s">
        <v>977</v>
      </c>
      <c r="C5" s="128" t="s">
        <v>1115</v>
      </c>
      <c r="D5" s="102" t="s">
        <v>1122</v>
      </c>
      <c r="E5" s="102" t="s">
        <v>1142</v>
      </c>
      <c r="F5" s="102" t="s">
        <v>333</v>
      </c>
      <c r="G5" s="102" t="s">
        <v>341</v>
      </c>
      <c r="H5" s="102" t="s">
        <v>348</v>
      </c>
      <c r="I5" s="87" t="s">
        <v>364</v>
      </c>
      <c r="J5" s="102" t="s">
        <v>1251</v>
      </c>
      <c r="K5" s="102" t="s">
        <v>1112</v>
      </c>
      <c r="L5" s="102" t="s">
        <v>1144</v>
      </c>
      <c r="M5" s="124" t="s">
        <v>1240</v>
      </c>
      <c r="N5" s="87"/>
      <c r="O5" s="87"/>
      <c r="P5" s="87"/>
      <c r="Q5" s="124"/>
    </row>
    <row r="6" spans="1:17" ht="30">
      <c r="A6" s="101" t="s">
        <v>1156</v>
      </c>
      <c r="B6" s="105" t="s">
        <v>978</v>
      </c>
      <c r="C6" s="128" t="s">
        <v>1128</v>
      </c>
      <c r="D6" s="102" t="s">
        <v>987</v>
      </c>
      <c r="E6" s="102" t="s">
        <v>1107</v>
      </c>
      <c r="F6" s="102" t="s">
        <v>332</v>
      </c>
      <c r="G6" s="102" t="s">
        <v>340</v>
      </c>
      <c r="H6" s="102" t="s">
        <v>347</v>
      </c>
      <c r="I6" s="87" t="s">
        <v>363</v>
      </c>
      <c r="J6" s="87" t="s">
        <v>369</v>
      </c>
      <c r="K6" s="87" t="s">
        <v>371</v>
      </c>
      <c r="L6" s="87" t="s">
        <v>1145</v>
      </c>
      <c r="M6" s="124" t="s">
        <v>1241</v>
      </c>
      <c r="N6" s="87"/>
      <c r="O6" s="87"/>
      <c r="P6" s="87"/>
      <c r="Q6" s="124"/>
    </row>
    <row r="7" spans="1:17" ht="30">
      <c r="A7" s="101" t="s">
        <v>1155</v>
      </c>
      <c r="B7" s="105" t="s">
        <v>979</v>
      </c>
      <c r="C7" s="135" t="s">
        <v>1116</v>
      </c>
      <c r="D7" s="102" t="s">
        <v>988</v>
      </c>
      <c r="E7" s="102" t="s">
        <v>1123</v>
      </c>
      <c r="F7" s="102" t="s">
        <v>331</v>
      </c>
      <c r="G7" s="102" t="s">
        <v>339</v>
      </c>
      <c r="H7" s="102" t="s">
        <v>350</v>
      </c>
      <c r="I7" s="87" t="s">
        <v>362</v>
      </c>
      <c r="J7" s="87" t="s">
        <v>368</v>
      </c>
      <c r="K7" s="87" t="s">
        <v>370</v>
      </c>
      <c r="L7" s="87" t="s">
        <v>1232</v>
      </c>
      <c r="M7" s="105" t="s">
        <v>1242</v>
      </c>
      <c r="N7" s="87"/>
      <c r="O7" s="87"/>
      <c r="P7" s="87"/>
      <c r="Q7" s="105"/>
    </row>
    <row r="8" spans="1:17" ht="30">
      <c r="A8" s="101" t="s">
        <v>1154</v>
      </c>
      <c r="B8" s="105" t="s">
        <v>980</v>
      </c>
      <c r="C8" s="128" t="s">
        <v>1117</v>
      </c>
      <c r="D8" s="103" t="s">
        <v>1113</v>
      </c>
      <c r="E8" s="102" t="s">
        <v>996</v>
      </c>
      <c r="F8" s="102" t="s">
        <v>330</v>
      </c>
      <c r="G8" s="102" t="s">
        <v>338</v>
      </c>
      <c r="H8" s="102" t="s">
        <v>346</v>
      </c>
      <c r="I8" s="102" t="s">
        <v>361</v>
      </c>
      <c r="J8" s="87" t="s">
        <v>367</v>
      </c>
      <c r="K8" s="87" t="s">
        <v>1007</v>
      </c>
      <c r="L8" s="87" t="s">
        <v>1233</v>
      </c>
      <c r="M8" s="105" t="s">
        <v>1243</v>
      </c>
      <c r="N8" s="87"/>
      <c r="O8" s="87"/>
      <c r="P8" s="87"/>
      <c r="Q8" s="105"/>
    </row>
    <row r="9" spans="1:17" ht="30">
      <c r="A9" s="101" t="s">
        <v>1153</v>
      </c>
      <c r="B9" s="105" t="s">
        <v>981</v>
      </c>
      <c r="C9" s="128" t="s">
        <v>1118</v>
      </c>
      <c r="D9" s="142" t="s">
        <v>1125</v>
      </c>
      <c r="E9" s="102" t="s">
        <v>993</v>
      </c>
      <c r="F9" s="102" t="s">
        <v>329</v>
      </c>
      <c r="G9" s="102" t="s">
        <v>337</v>
      </c>
      <c r="H9" s="102" t="s">
        <v>345</v>
      </c>
      <c r="I9" s="102" t="s">
        <v>1247</v>
      </c>
      <c r="J9" s="87" t="s">
        <v>1244</v>
      </c>
      <c r="K9" s="87" t="s">
        <v>1008</v>
      </c>
      <c r="L9" s="87" t="s">
        <v>1234</v>
      </c>
      <c r="M9" s="105" t="s">
        <v>1146</v>
      </c>
      <c r="N9" s="87"/>
      <c r="O9" s="87"/>
      <c r="P9" s="87"/>
      <c r="Q9" s="105"/>
    </row>
    <row r="10" spans="1:17" ht="30">
      <c r="A10" s="101" t="s">
        <v>1152</v>
      </c>
      <c r="B10" s="105" t="s">
        <v>982</v>
      </c>
      <c r="C10" s="126" t="s">
        <v>1119</v>
      </c>
      <c r="D10" s="102" t="s">
        <v>1126</v>
      </c>
      <c r="E10" s="102" t="s">
        <v>326</v>
      </c>
      <c r="F10" s="102" t="s">
        <v>328</v>
      </c>
      <c r="G10" s="102" t="s">
        <v>336</v>
      </c>
      <c r="H10" s="102" t="s">
        <v>344</v>
      </c>
      <c r="I10" s="102" t="s">
        <v>1248</v>
      </c>
      <c r="J10" s="87" t="s">
        <v>360</v>
      </c>
      <c r="K10" s="87" t="s">
        <v>1009</v>
      </c>
      <c r="L10" s="87" t="s">
        <v>1235</v>
      </c>
      <c r="M10" s="105" t="s">
        <v>1237</v>
      </c>
      <c r="N10" s="87"/>
      <c r="O10" s="87"/>
      <c r="P10" s="87"/>
      <c r="Q10" s="105"/>
    </row>
    <row r="11" spans="1:17" ht="30.75" thickBot="1">
      <c r="A11" s="107" t="s">
        <v>1151</v>
      </c>
      <c r="B11" s="110" t="s">
        <v>983</v>
      </c>
      <c r="C11" s="143" t="s">
        <v>1120</v>
      </c>
      <c r="D11" s="144" t="s">
        <v>1124</v>
      </c>
      <c r="E11" s="108" t="s">
        <v>325</v>
      </c>
      <c r="F11" s="108" t="s">
        <v>327</v>
      </c>
      <c r="G11" s="108" t="s">
        <v>335</v>
      </c>
      <c r="H11" s="108" t="s">
        <v>343</v>
      </c>
      <c r="I11" s="108" t="s">
        <v>1249</v>
      </c>
      <c r="J11" s="109" t="s">
        <v>1245</v>
      </c>
      <c r="K11" s="109" t="s">
        <v>1010</v>
      </c>
      <c r="L11" s="109" t="s">
        <v>1236</v>
      </c>
      <c r="M11" s="110" t="s">
        <v>1238</v>
      </c>
      <c r="N11" s="109"/>
      <c r="O11" s="109"/>
      <c r="P11" s="109"/>
      <c r="Q11" s="110"/>
    </row>
    <row r="12" spans="1:17" ht="60">
      <c r="C12" s="139" t="s">
        <v>1031</v>
      </c>
      <c r="D12" s="139" t="s">
        <v>1032</v>
      </c>
      <c r="E12" s="139" t="s">
        <v>1033</v>
      </c>
      <c r="F12" s="139" t="s">
        <v>1034</v>
      </c>
      <c r="G12" s="139" t="s">
        <v>1035</v>
      </c>
      <c r="H12" s="139" t="s">
        <v>1036</v>
      </c>
      <c r="I12" s="139" t="s">
        <v>1037</v>
      </c>
      <c r="J12" s="139" t="s">
        <v>1038</v>
      </c>
      <c r="K12" s="139" t="s">
        <v>1039</v>
      </c>
      <c r="L12" s="139" t="s">
        <v>1108</v>
      </c>
      <c r="M12" s="139">
        <v>1010</v>
      </c>
      <c r="N12" s="140" t="s">
        <v>1246</v>
      </c>
      <c r="O12" s="140" t="s">
        <v>1246</v>
      </c>
      <c r="P12" s="140" t="s">
        <v>1246</v>
      </c>
      <c r="Q12" s="140" t="s">
        <v>1246</v>
      </c>
    </row>
    <row r="13" spans="1:17">
      <c r="A13" s="166" t="s">
        <v>1018</v>
      </c>
      <c r="B13" s="166"/>
      <c r="C13" s="166"/>
      <c r="D13" s="166"/>
      <c r="E13" s="166"/>
      <c r="F13" s="166"/>
      <c r="G13" s="166"/>
      <c r="H13" s="166"/>
      <c r="I13" s="166"/>
      <c r="J13" s="166"/>
      <c r="K13" s="166"/>
      <c r="L13" s="166"/>
      <c r="M13" s="166"/>
      <c r="N13" s="166"/>
      <c r="O13" s="166"/>
      <c r="P13" s="166"/>
      <c r="Q13" s="166"/>
    </row>
    <row r="14" spans="1:17">
      <c r="A14" s="166" t="s">
        <v>1019</v>
      </c>
      <c r="B14" s="166"/>
      <c r="C14" s="166"/>
      <c r="D14" s="166"/>
      <c r="E14" s="166"/>
      <c r="F14" s="166"/>
      <c r="G14" s="166"/>
      <c r="H14" s="166"/>
      <c r="I14" s="166"/>
      <c r="J14" s="166"/>
      <c r="K14" s="166"/>
      <c r="L14" s="166"/>
      <c r="M14" s="166"/>
      <c r="N14" s="166"/>
      <c r="O14" s="166"/>
      <c r="P14" s="166"/>
      <c r="Q14" s="166"/>
    </row>
    <row r="15" spans="1:17">
      <c r="A15" s="166" t="s">
        <v>1020</v>
      </c>
      <c r="B15" s="166"/>
      <c r="C15" s="166"/>
      <c r="D15" s="166"/>
      <c r="E15" s="166"/>
      <c r="F15" s="166"/>
      <c r="G15" s="166"/>
      <c r="H15" s="166"/>
      <c r="I15" s="166"/>
      <c r="J15" s="166"/>
      <c r="K15" s="166"/>
      <c r="L15" s="166"/>
      <c r="M15" s="166"/>
      <c r="N15" s="166"/>
      <c r="O15" s="166"/>
      <c r="P15" s="166"/>
      <c r="Q15" s="166"/>
    </row>
    <row r="16" spans="1:17">
      <c r="A16" s="166" t="s">
        <v>1021</v>
      </c>
      <c r="B16" s="166"/>
      <c r="C16" s="166"/>
      <c r="D16" s="166"/>
      <c r="E16" s="166"/>
      <c r="F16" s="166"/>
      <c r="G16" s="166"/>
      <c r="H16" s="166"/>
      <c r="I16" s="166"/>
      <c r="J16" s="166"/>
      <c r="K16" s="166"/>
      <c r="L16" s="166"/>
      <c r="M16" s="166"/>
      <c r="N16" s="166"/>
      <c r="O16" s="166"/>
      <c r="P16" s="166"/>
      <c r="Q16" s="166"/>
    </row>
    <row r="17" spans="1:17">
      <c r="A17" s="166" t="s">
        <v>1022</v>
      </c>
      <c r="B17" s="166"/>
      <c r="C17" s="166"/>
      <c r="D17" s="166"/>
      <c r="E17" s="166"/>
      <c r="F17" s="166"/>
      <c r="G17" s="166"/>
      <c r="H17" s="166"/>
      <c r="I17" s="166"/>
      <c r="J17" s="166"/>
      <c r="K17" s="166"/>
      <c r="L17" s="166"/>
      <c r="M17" s="166"/>
      <c r="N17" s="166"/>
      <c r="O17" s="166"/>
      <c r="P17" s="166"/>
      <c r="Q17" s="166"/>
    </row>
    <row r="18" spans="1:17">
      <c r="A18" s="166" t="s">
        <v>1023</v>
      </c>
      <c r="B18" s="166"/>
      <c r="C18" s="166"/>
      <c r="D18" s="166"/>
      <c r="E18" s="166"/>
      <c r="F18" s="166"/>
      <c r="G18" s="166"/>
      <c r="H18" s="166"/>
      <c r="I18" s="166"/>
      <c r="J18" s="166"/>
      <c r="K18" s="166"/>
      <c r="L18" s="166"/>
      <c r="M18" s="166"/>
      <c r="N18" s="166"/>
      <c r="O18" s="166"/>
      <c r="P18" s="166"/>
      <c r="Q18" s="166"/>
    </row>
    <row r="19" spans="1:17">
      <c r="A19" s="166" t="s">
        <v>1024</v>
      </c>
      <c r="B19" s="166"/>
      <c r="C19" s="166"/>
      <c r="D19" s="166"/>
      <c r="E19" s="166"/>
      <c r="F19" s="166"/>
      <c r="G19" s="166"/>
      <c r="H19" s="166"/>
      <c r="I19" s="166"/>
      <c r="J19" s="166"/>
      <c r="K19" s="166"/>
      <c r="L19" s="166"/>
      <c r="M19" s="166"/>
      <c r="N19" s="166"/>
      <c r="O19" s="166"/>
      <c r="P19" s="166"/>
      <c r="Q19" s="166"/>
    </row>
    <row r="20" spans="1:17">
      <c r="A20" s="166" t="s">
        <v>1025</v>
      </c>
      <c r="B20" s="166"/>
      <c r="C20" s="166"/>
      <c r="D20" s="166"/>
      <c r="E20" s="166"/>
      <c r="F20" s="166"/>
      <c r="G20" s="166"/>
      <c r="H20" s="166"/>
      <c r="I20" s="166"/>
      <c r="J20" s="166"/>
      <c r="K20" s="166"/>
      <c r="L20" s="166"/>
      <c r="M20" s="166"/>
      <c r="N20" s="166"/>
      <c r="O20" s="166"/>
      <c r="P20" s="166"/>
      <c r="Q20" s="166"/>
    </row>
  </sheetData>
  <mergeCells count="8">
    <mergeCell ref="A19:Q19"/>
    <mergeCell ref="A20:Q20"/>
    <mergeCell ref="A13:Q13"/>
    <mergeCell ref="A14:Q14"/>
    <mergeCell ref="A15:Q15"/>
    <mergeCell ref="A16:Q16"/>
    <mergeCell ref="A17:Q17"/>
    <mergeCell ref="A18:Q18"/>
  </mergeCells>
  <pageMargins left="0.511811024" right="0.511811024" top="0.78740157499999996" bottom="0.78740157499999996" header="0.31496062000000002" footer="0.31496062000000002"/>
  <pageSetup paperSize="9" orientation="portrait" horizontalDpi="4294967294"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HotBit Definitions</vt:lpstr>
      <vt:lpstr>Expert Definitions</vt:lpstr>
      <vt:lpstr>Your MSX Definitions</vt:lpstr>
      <vt:lpstr>Generated table</vt:lpstr>
      <vt:lpstr>PS2 Keyboard Commands</vt:lpstr>
      <vt:lpstr>Basic Initiation Example</vt:lpstr>
      <vt:lpstr>Topics &amp; HB-8000</vt:lpstr>
      <vt:lpstr>Expert XP-800</vt:lpstr>
      <vt:lpstr>International</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Evandro</dc:creator>
  <cp:lastModifiedBy>Дмитрий Цветков</cp:lastModifiedBy>
  <dcterms:created xsi:type="dcterms:W3CDTF">2021-02-14T18:08:44Z</dcterms:created>
  <dcterms:modified xsi:type="dcterms:W3CDTF">2023-05-25T10:11:06Z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6e7e18f-5bef-4af5-83ed-4f28cda7ebe7_Enabled">
    <vt:lpwstr>true</vt:lpwstr>
  </property>
  <property fmtid="{D5CDD505-2E9C-101B-9397-08002B2CF9AE}" pid="3" name="MSIP_Label_66e7e18f-5bef-4af5-83ed-4f28cda7ebe7_SetDate">
    <vt:lpwstr>2021-02-27T05:31:24Z</vt:lpwstr>
  </property>
  <property fmtid="{D5CDD505-2E9C-101B-9397-08002B2CF9AE}" pid="4" name="MSIP_Label_66e7e18f-5bef-4af5-83ed-4f28cda7ebe7_Method">
    <vt:lpwstr>Privileged</vt:lpwstr>
  </property>
  <property fmtid="{D5CDD505-2E9C-101B-9397-08002B2CF9AE}" pid="5" name="MSIP_Label_66e7e18f-5bef-4af5-83ed-4f28cda7ebe7_Name">
    <vt:lpwstr>66e7e18f-5bef-4af5-83ed-4f28cda7ebe7</vt:lpwstr>
  </property>
  <property fmtid="{D5CDD505-2E9C-101B-9397-08002B2CF9AE}" pid="6" name="MSIP_Label_66e7e18f-5bef-4af5-83ed-4f28cda7ebe7_SiteId">
    <vt:lpwstr>57b8c96e-ac2f-4d78-a149-f1fc6817d3c4</vt:lpwstr>
  </property>
  <property fmtid="{D5CDD505-2E9C-101B-9397-08002B2CF9AE}" pid="7" name="MSIP_Label_66e7e18f-5bef-4af5-83ed-4f28cda7ebe7_ActionId">
    <vt:lpwstr>a90d95e1-0258-46ca-bde4-f36ac284fff8</vt:lpwstr>
  </property>
  <property fmtid="{D5CDD505-2E9C-101B-9397-08002B2CF9AE}" pid="8" name="MSIP_Label_66e7e18f-5bef-4af5-83ed-4f28cda7ebe7_ContentBits">
    <vt:lpwstr>2</vt:lpwstr>
  </property>
</Properties>
</file>