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z7z8\naruto\远征S24\"/>
    </mc:Choice>
  </mc:AlternateContent>
  <xr:revisionPtr revIDLastSave="0" documentId="13_ncr:1_{D870E6B0-B46A-477A-B0FE-A7B57427A3D8}" xr6:coauthVersionLast="47" xr6:coauthVersionMax="47" xr10:uidLastSave="{00000000-0000-0000-0000-000000000000}"/>
  <bookViews>
    <workbookView xWindow="31215" yWindow="-1950" windowWidth="21600" windowHeight="14250" xr2:uid="{ECD4D7EE-2D5D-4083-A820-495883BB0745}"/>
  </bookViews>
  <sheets>
    <sheet name="2" sheetId="36" r:id="rId1"/>
    <sheet name="9.0.10" sheetId="28" r:id="rId2"/>
    <sheet name="9.0.13" sheetId="31" r:id="rId3"/>
    <sheet name="9.0.9" sheetId="27" r:id="rId4"/>
    <sheet name="9.0.15" sheetId="35" r:id="rId5"/>
    <sheet name="9.0.14" sheetId="33" r:id="rId6"/>
    <sheet name="9.0.6" sheetId="24" r:id="rId7"/>
    <sheet name="9.0.11" sheetId="29" r:id="rId8"/>
    <sheet name="9.0.7" sheetId="25" r:id="rId9"/>
    <sheet name="9.0.12" sheetId="30" r:id="rId10"/>
    <sheet name="9.0.4" sheetId="22" r:id="rId11"/>
    <sheet name="9.0.5" sheetId="23" r:id="rId12"/>
    <sheet name="9.0.8" sheetId="26" r:id="rId13"/>
    <sheet name="9.0.2" sheetId="17" r:id="rId14"/>
    <sheet name="9.0.3" sheetId="21" r:id="rId15"/>
    <sheet name="9.0.1" sheetId="20" r:id="rId16"/>
    <sheet name="Sheet2" sheetId="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9" i="36" l="1"/>
  <c r="Z29" i="36"/>
  <c r="P12" i="36"/>
  <c r="P11" i="36"/>
  <c r="Y31" i="36"/>
  <c r="AA28" i="36"/>
  <c r="Z28" i="36"/>
  <c r="AA27" i="36"/>
  <c r="Z27" i="36"/>
  <c r="W26" i="36"/>
  <c r="AA25" i="36"/>
  <c r="Z25" i="36"/>
  <c r="W25" i="36"/>
  <c r="AA24" i="36"/>
  <c r="Z24" i="36"/>
  <c r="W24" i="36"/>
  <c r="AA23" i="36"/>
  <c r="Z23" i="36"/>
  <c r="W23" i="36"/>
  <c r="AA22" i="36"/>
  <c r="Z22" i="36"/>
  <c r="AA21" i="36"/>
  <c r="Z21" i="36"/>
  <c r="AA20" i="36"/>
  <c r="Z20" i="36"/>
  <c r="AA19" i="36"/>
  <c r="Z19" i="36"/>
  <c r="AA18" i="36"/>
  <c r="Z18" i="36"/>
  <c r="AA17" i="36"/>
  <c r="Z17" i="36"/>
  <c r="AA16" i="36"/>
  <c r="Z16" i="36"/>
  <c r="AA15" i="36"/>
  <c r="Z15" i="36"/>
  <c r="W15" i="36"/>
  <c r="AA14" i="36"/>
  <c r="Z14" i="36"/>
  <c r="AB14" i="36" s="1"/>
  <c r="AA13" i="36"/>
  <c r="Z13" i="36"/>
  <c r="AA12" i="36"/>
  <c r="Z12" i="36"/>
  <c r="AA11" i="36"/>
  <c r="Z11" i="36"/>
  <c r="W11" i="36"/>
  <c r="AA10" i="36"/>
  <c r="Z10" i="36"/>
  <c r="W10" i="36"/>
  <c r="AA9" i="36"/>
  <c r="Z9" i="36"/>
  <c r="W9" i="36"/>
  <c r="AA8" i="36"/>
  <c r="Z8" i="36"/>
  <c r="P8" i="36"/>
  <c r="H8" i="36"/>
  <c r="AA7" i="36"/>
  <c r="Z7" i="36"/>
  <c r="O7" i="36"/>
  <c r="N7" i="36"/>
  <c r="M7" i="36"/>
  <c r="G7" i="36"/>
  <c r="F7" i="36"/>
  <c r="E7" i="36"/>
  <c r="AA6" i="36"/>
  <c r="Z6" i="36"/>
  <c r="R6" i="36"/>
  <c r="O6" i="36" a="1"/>
  <c r="O6" i="36" s="1"/>
  <c r="N6" i="36" a="1"/>
  <c r="N6" i="36" s="1"/>
  <c r="M6" i="36" a="1"/>
  <c r="M6" i="36" s="1"/>
  <c r="G6" i="36" a="1"/>
  <c r="G6" i="36" s="1"/>
  <c r="F6" i="36" a="1"/>
  <c r="F6" i="36" s="1"/>
  <c r="E6" i="36" a="1"/>
  <c r="E6" i="36" s="1"/>
  <c r="AA5" i="36"/>
  <c r="Z5" i="36"/>
  <c r="O5" i="36" a="1"/>
  <c r="O5" i="36" s="1"/>
  <c r="N5" i="36" a="1"/>
  <c r="N5" i="36" s="1"/>
  <c r="M5" i="36" a="1"/>
  <c r="M5" i="36" s="1"/>
  <c r="G5" i="36" a="1"/>
  <c r="G5" i="36" s="1"/>
  <c r="F5" i="36" a="1"/>
  <c r="F5" i="36" s="1"/>
  <c r="E5" i="36" a="1"/>
  <c r="E5" i="36" s="1"/>
  <c r="AA4" i="36"/>
  <c r="Z4" i="36"/>
  <c r="W4" i="36"/>
  <c r="P4" i="36"/>
  <c r="H4" i="36"/>
  <c r="AA3" i="36"/>
  <c r="Z3" i="36"/>
  <c r="W3" i="36"/>
  <c r="H1" i="36" a="1"/>
  <c r="H1" i="36" s="1"/>
  <c r="Y31" i="35"/>
  <c r="AA28" i="35"/>
  <c r="Z28" i="35"/>
  <c r="AA27" i="35"/>
  <c r="Z27" i="35"/>
  <c r="W26" i="35"/>
  <c r="AA25" i="35"/>
  <c r="Z25" i="35"/>
  <c r="W25" i="35"/>
  <c r="AA24" i="35"/>
  <c r="Z24" i="35"/>
  <c r="AB24" i="35" s="1"/>
  <c r="W24" i="35"/>
  <c r="AA23" i="35"/>
  <c r="Z23" i="35"/>
  <c r="AB23" i="35" s="1"/>
  <c r="W23" i="35"/>
  <c r="AA22" i="35"/>
  <c r="Z22" i="35"/>
  <c r="AA21" i="35"/>
  <c r="Z21" i="35"/>
  <c r="AA20" i="35"/>
  <c r="AB20" i="35" s="1"/>
  <c r="Z20" i="35"/>
  <c r="AA19" i="35"/>
  <c r="AB19" i="35" s="1"/>
  <c r="Z19" i="35"/>
  <c r="AA18" i="35"/>
  <c r="Z18" i="35"/>
  <c r="AB18" i="35" s="1"/>
  <c r="AA17" i="35"/>
  <c r="Z17" i="35"/>
  <c r="AA16" i="35"/>
  <c r="AB16" i="35" s="1"/>
  <c r="Z16" i="35"/>
  <c r="AA15" i="35"/>
  <c r="Z15" i="35"/>
  <c r="W15" i="35"/>
  <c r="AA14" i="35"/>
  <c r="AB14" i="35" s="1"/>
  <c r="Z14" i="35"/>
  <c r="AA13" i="35"/>
  <c r="Z13" i="35"/>
  <c r="AA12" i="35"/>
  <c r="AB12" i="35" s="1"/>
  <c r="Z12" i="35"/>
  <c r="AA11" i="35"/>
  <c r="Z11" i="35"/>
  <c r="W11" i="35"/>
  <c r="AA10" i="35"/>
  <c r="Z10" i="35"/>
  <c r="W10" i="35"/>
  <c r="AA9" i="35"/>
  <c r="Z9" i="35"/>
  <c r="W9" i="35"/>
  <c r="AA8" i="35"/>
  <c r="Z8" i="35"/>
  <c r="AB8" i="35" s="1"/>
  <c r="P8" i="35"/>
  <c r="H8" i="35"/>
  <c r="AA7" i="35"/>
  <c r="Z7" i="35"/>
  <c r="O7" i="35"/>
  <c r="N7" i="35"/>
  <c r="M7" i="35"/>
  <c r="P7" i="35" s="1"/>
  <c r="H7" i="35"/>
  <c r="G7" i="35"/>
  <c r="F7" i="35"/>
  <c r="E7" i="35"/>
  <c r="AA6" i="35"/>
  <c r="AB6" i="35" s="1"/>
  <c r="Z6" i="35"/>
  <c r="R6" i="35"/>
  <c r="O6" i="35" a="1"/>
  <c r="O6" i="35" s="1"/>
  <c r="O9" i="35" s="1"/>
  <c r="N6" i="35" a="1"/>
  <c r="N6" i="35" s="1"/>
  <c r="M6" i="35" a="1"/>
  <c r="M6" i="35" s="1"/>
  <c r="G6" i="35" a="1"/>
  <c r="G6" i="35" s="1"/>
  <c r="F6" i="35" a="1"/>
  <c r="F6" i="35" s="1"/>
  <c r="E6" i="35"/>
  <c r="E6" i="35" a="1"/>
  <c r="AA5" i="35"/>
  <c r="AB5" i="35" s="1"/>
  <c r="Z5" i="35"/>
  <c r="O5" i="35" a="1"/>
  <c r="O5" i="35" s="1"/>
  <c r="N5" i="35" a="1"/>
  <c r="N5" i="35" s="1"/>
  <c r="M5" i="35" a="1"/>
  <c r="M5" i="35" s="1"/>
  <c r="P5" i="35" s="1"/>
  <c r="G5" i="35" a="1"/>
  <c r="G5" i="35" s="1"/>
  <c r="F5" i="35" a="1"/>
  <c r="F5" i="35" s="1"/>
  <c r="E5" i="35" a="1"/>
  <c r="E5" i="35" s="1"/>
  <c r="H5" i="35" s="1"/>
  <c r="AA4" i="35"/>
  <c r="Z4" i="35"/>
  <c r="W4" i="35"/>
  <c r="P4" i="35"/>
  <c r="H4" i="35"/>
  <c r="AA3" i="35"/>
  <c r="AB3" i="35" s="1"/>
  <c r="Z3" i="35"/>
  <c r="W3" i="35"/>
  <c r="H1" i="35" s="1" a="1"/>
  <c r="H1" i="35" s="1"/>
  <c r="Y31" i="33"/>
  <c r="AA28" i="33"/>
  <c r="Z28" i="33"/>
  <c r="AA27" i="33"/>
  <c r="Z27" i="33"/>
  <c r="W26" i="33"/>
  <c r="AA25" i="33"/>
  <c r="Z25" i="33"/>
  <c r="W25" i="33"/>
  <c r="AA24" i="33"/>
  <c r="Z24" i="33"/>
  <c r="W24" i="33"/>
  <c r="AA23" i="33"/>
  <c r="Z23" i="33"/>
  <c r="W23" i="33"/>
  <c r="AA22" i="33"/>
  <c r="Z22" i="33"/>
  <c r="AA21" i="33"/>
  <c r="Z21" i="33"/>
  <c r="AA20" i="33"/>
  <c r="Z20" i="33"/>
  <c r="AA19" i="33"/>
  <c r="Z19" i="33"/>
  <c r="AA18" i="33"/>
  <c r="Z18" i="33"/>
  <c r="AA17" i="33"/>
  <c r="Z17" i="33"/>
  <c r="AA16" i="33"/>
  <c r="Z16" i="33"/>
  <c r="AA15" i="33"/>
  <c r="Z15" i="33"/>
  <c r="W15" i="33"/>
  <c r="AA14" i="33"/>
  <c r="Z14" i="33"/>
  <c r="AA13" i="33"/>
  <c r="Z13" i="33"/>
  <c r="AA12" i="33"/>
  <c r="Z12" i="33"/>
  <c r="AA11" i="33"/>
  <c r="Z11" i="33"/>
  <c r="AB11" i="33" s="1"/>
  <c r="W11" i="33"/>
  <c r="AA10" i="33"/>
  <c r="Z10" i="33"/>
  <c r="W10" i="33"/>
  <c r="AA9" i="33"/>
  <c r="Z9" i="33"/>
  <c r="W9" i="33"/>
  <c r="AA8" i="33"/>
  <c r="Z8" i="33"/>
  <c r="P8" i="33"/>
  <c r="H8" i="33"/>
  <c r="AA7" i="33"/>
  <c r="Z7" i="33"/>
  <c r="O7" i="33"/>
  <c r="N7" i="33"/>
  <c r="M7" i="33"/>
  <c r="P7" i="33" s="1"/>
  <c r="H7" i="33"/>
  <c r="G7" i="33"/>
  <c r="F7" i="33"/>
  <c r="E7" i="33"/>
  <c r="AA6" i="33"/>
  <c r="Z6" i="33"/>
  <c r="R6" i="33"/>
  <c r="O6" i="33" a="1"/>
  <c r="O6" i="33" s="1"/>
  <c r="N6" i="33" a="1"/>
  <c r="N6" i="33" s="1"/>
  <c r="N9" i="33" s="1"/>
  <c r="M6" i="33" a="1"/>
  <c r="M6" i="33" s="1"/>
  <c r="G6" i="33" a="1"/>
  <c r="G6" i="33" s="1"/>
  <c r="F6" i="33" a="1"/>
  <c r="F6" i="33" s="1"/>
  <c r="E6" i="33"/>
  <c r="E6" i="33" a="1"/>
  <c r="AA5" i="33"/>
  <c r="Z5" i="33"/>
  <c r="O5" i="33" a="1"/>
  <c r="O5" i="33" s="1"/>
  <c r="N5" i="33" a="1"/>
  <c r="N5" i="33" s="1"/>
  <c r="M5" i="33" a="1"/>
  <c r="M5" i="33" s="1"/>
  <c r="P5" i="33" s="1"/>
  <c r="G5" i="33" a="1"/>
  <c r="G5" i="33" s="1"/>
  <c r="F5" i="33" a="1"/>
  <c r="F5" i="33" s="1"/>
  <c r="E5" i="33" a="1"/>
  <c r="E5" i="33" s="1"/>
  <c r="AA4" i="33"/>
  <c r="Z4" i="33"/>
  <c r="W4" i="33"/>
  <c r="P4" i="33"/>
  <c r="H4" i="33"/>
  <c r="AA3" i="33"/>
  <c r="Z3" i="33"/>
  <c r="W3" i="33"/>
  <c r="H1" i="33" s="1" a="1"/>
  <c r="H1" i="33" s="1"/>
  <c r="Y31" i="31"/>
  <c r="AA28" i="31"/>
  <c r="Z28" i="31"/>
  <c r="AA27" i="31"/>
  <c r="Z27" i="31"/>
  <c r="W26" i="31"/>
  <c r="AA25" i="31"/>
  <c r="Z25" i="31"/>
  <c r="W25" i="31"/>
  <c r="AA24" i="31"/>
  <c r="Z24" i="31"/>
  <c r="W24" i="31"/>
  <c r="AA23" i="31"/>
  <c r="Z23" i="31"/>
  <c r="W23" i="31"/>
  <c r="AA22" i="31"/>
  <c r="Z22" i="31"/>
  <c r="AA21" i="31"/>
  <c r="Z21" i="31"/>
  <c r="AA20" i="31"/>
  <c r="Z20" i="31"/>
  <c r="AA19" i="31"/>
  <c r="Z19" i="31"/>
  <c r="AA18" i="31"/>
  <c r="Z18" i="31"/>
  <c r="AA17" i="31"/>
  <c r="Z17" i="31"/>
  <c r="AA16" i="31"/>
  <c r="Z16" i="31"/>
  <c r="AA15" i="31"/>
  <c r="Z15" i="31"/>
  <c r="W15" i="31"/>
  <c r="AA14" i="31"/>
  <c r="Z14" i="31"/>
  <c r="AA13" i="31"/>
  <c r="Z13" i="31"/>
  <c r="AA12" i="31"/>
  <c r="Z12" i="31"/>
  <c r="AA11" i="31"/>
  <c r="Z11" i="31"/>
  <c r="AB11" i="31" s="1"/>
  <c r="W11" i="31"/>
  <c r="AA10" i="31"/>
  <c r="Z10" i="31"/>
  <c r="W10" i="31"/>
  <c r="AA9" i="31"/>
  <c r="Z9" i="31"/>
  <c r="W9" i="31"/>
  <c r="AA8" i="31"/>
  <c r="Z8" i="31"/>
  <c r="P8" i="31"/>
  <c r="H8" i="31"/>
  <c r="AA7" i="31"/>
  <c r="Z7" i="31"/>
  <c r="O7" i="31"/>
  <c r="N7" i="31"/>
  <c r="M7" i="31"/>
  <c r="G7" i="31"/>
  <c r="F7" i="31"/>
  <c r="H7" i="31" s="1"/>
  <c r="E7" i="31"/>
  <c r="AA6" i="31"/>
  <c r="Z6" i="31"/>
  <c r="R6" i="31"/>
  <c r="O6" i="31" a="1"/>
  <c r="O6" i="31" s="1"/>
  <c r="N6" i="31" a="1"/>
  <c r="N6" i="31" s="1"/>
  <c r="M6" i="31" a="1"/>
  <c r="M6" i="31" s="1"/>
  <c r="G6" i="31" a="1"/>
  <c r="G6" i="31" s="1"/>
  <c r="F6" i="31" a="1"/>
  <c r="F6" i="31" s="1"/>
  <c r="E6" i="31" a="1"/>
  <c r="E6" i="31" s="1"/>
  <c r="AA5" i="31"/>
  <c r="Z5" i="31"/>
  <c r="O5" i="31" a="1"/>
  <c r="O5" i="31" s="1"/>
  <c r="N5" i="31" a="1"/>
  <c r="N5" i="31" s="1"/>
  <c r="M5" i="31" a="1"/>
  <c r="M5" i="31" s="1"/>
  <c r="G5" i="31" a="1"/>
  <c r="G5" i="31" s="1"/>
  <c r="F5" i="31" a="1"/>
  <c r="F5" i="31" s="1"/>
  <c r="E5" i="31" a="1"/>
  <c r="E5" i="31" s="1"/>
  <c r="AA4" i="31"/>
  <c r="Z4" i="31"/>
  <c r="W4" i="31"/>
  <c r="P4" i="31"/>
  <c r="H4" i="31"/>
  <c r="AA3" i="31"/>
  <c r="Z3" i="31"/>
  <c r="W3" i="31"/>
  <c r="H1" i="31" s="1" a="1"/>
  <c r="H1" i="31" s="1"/>
  <c r="Y31" i="30"/>
  <c r="AA28" i="30"/>
  <c r="Z28" i="30"/>
  <c r="AA27" i="30"/>
  <c r="Z27" i="30"/>
  <c r="W26" i="30"/>
  <c r="AA25" i="30"/>
  <c r="Z25" i="30"/>
  <c r="W25" i="30"/>
  <c r="AA24" i="30"/>
  <c r="Z24" i="30"/>
  <c r="W24" i="30"/>
  <c r="AA23" i="30"/>
  <c r="Z23" i="30"/>
  <c r="W23" i="30"/>
  <c r="AA22" i="30"/>
  <c r="Z22" i="30"/>
  <c r="AA21" i="30"/>
  <c r="Z21" i="30"/>
  <c r="AA20" i="30"/>
  <c r="AB20" i="30" s="1"/>
  <c r="Z20" i="30"/>
  <c r="AA19" i="30"/>
  <c r="AB19" i="30" s="1"/>
  <c r="Z19" i="30"/>
  <c r="AA18" i="30"/>
  <c r="Z18" i="30"/>
  <c r="AA17" i="30"/>
  <c r="Z17" i="30"/>
  <c r="AA16" i="30"/>
  <c r="AB16" i="30" s="1"/>
  <c r="Z16" i="30"/>
  <c r="AA15" i="30"/>
  <c r="Z15" i="30"/>
  <c r="W15" i="30"/>
  <c r="AA14" i="30"/>
  <c r="AB14" i="30" s="1"/>
  <c r="Z14" i="30"/>
  <c r="AA13" i="30"/>
  <c r="Z13" i="30"/>
  <c r="AA12" i="30"/>
  <c r="AB12" i="30" s="1"/>
  <c r="Z12" i="30"/>
  <c r="AA11" i="30"/>
  <c r="Z11" i="30"/>
  <c r="W11" i="30"/>
  <c r="AA10" i="30"/>
  <c r="Z10" i="30"/>
  <c r="W10" i="30"/>
  <c r="AA9" i="30"/>
  <c r="Z9" i="30"/>
  <c r="W9" i="30"/>
  <c r="AA8" i="30"/>
  <c r="Z8" i="30"/>
  <c r="P8" i="30"/>
  <c r="H8" i="30"/>
  <c r="AA7" i="30"/>
  <c r="Z7" i="30"/>
  <c r="O7" i="30"/>
  <c r="N7" i="30"/>
  <c r="M7" i="30"/>
  <c r="H7" i="30"/>
  <c r="G7" i="30"/>
  <c r="F7" i="30"/>
  <c r="E7" i="30"/>
  <c r="AA6" i="30"/>
  <c r="AB6" i="30" s="1"/>
  <c r="Z6" i="30"/>
  <c r="R6" i="30"/>
  <c r="O6" i="30" a="1"/>
  <c r="O6" i="30" s="1"/>
  <c r="O9" i="30" s="1"/>
  <c r="N6" i="30" a="1"/>
  <c r="N6" i="30" s="1"/>
  <c r="M6" i="30" a="1"/>
  <c r="M6" i="30" s="1"/>
  <c r="G6" i="30" a="1"/>
  <c r="G6" i="30" s="1"/>
  <c r="F6" i="30" a="1"/>
  <c r="F6" i="30" s="1"/>
  <c r="E6" i="30"/>
  <c r="E6" i="30" a="1"/>
  <c r="AA5" i="30"/>
  <c r="AB5" i="30" s="1"/>
  <c r="Z5" i="30"/>
  <c r="O5" i="30" a="1"/>
  <c r="O5" i="30" s="1"/>
  <c r="N5" i="30" a="1"/>
  <c r="N5" i="30" s="1"/>
  <c r="M5" i="30" a="1"/>
  <c r="M5" i="30" s="1"/>
  <c r="G5" i="30" a="1"/>
  <c r="G5" i="30" s="1"/>
  <c r="F5" i="30" a="1"/>
  <c r="F5" i="30" s="1"/>
  <c r="E5" i="30" a="1"/>
  <c r="E5" i="30" s="1"/>
  <c r="H5" i="30" s="1"/>
  <c r="AA4" i="30"/>
  <c r="Z4" i="30"/>
  <c r="W4" i="30"/>
  <c r="P4" i="30"/>
  <c r="H4" i="30"/>
  <c r="AA3" i="30"/>
  <c r="AB3" i="30" s="1"/>
  <c r="Z3" i="30"/>
  <c r="W3" i="30"/>
  <c r="H1" i="30" s="1" a="1"/>
  <c r="H1" i="30" s="1"/>
  <c r="Y31" i="29"/>
  <c r="AA28" i="29"/>
  <c r="Z28" i="29"/>
  <c r="AA27" i="29"/>
  <c r="Z27" i="29"/>
  <c r="W26" i="29"/>
  <c r="AA25" i="29"/>
  <c r="Z25" i="29"/>
  <c r="W25" i="29"/>
  <c r="AA24" i="29"/>
  <c r="Z24" i="29"/>
  <c r="W24" i="29"/>
  <c r="AA23" i="29"/>
  <c r="Z23" i="29"/>
  <c r="W23" i="29"/>
  <c r="AA22" i="29"/>
  <c r="Z22" i="29"/>
  <c r="AA21" i="29"/>
  <c r="Z21" i="29"/>
  <c r="AA20" i="29"/>
  <c r="Z20" i="29"/>
  <c r="AA19" i="29"/>
  <c r="Z19" i="29"/>
  <c r="AA18" i="29"/>
  <c r="Z18" i="29"/>
  <c r="AA17" i="29"/>
  <c r="Z17" i="29"/>
  <c r="AA16" i="29"/>
  <c r="Z16" i="29"/>
  <c r="AA15" i="29"/>
  <c r="Z15" i="29"/>
  <c r="W15" i="29"/>
  <c r="AA14" i="29"/>
  <c r="Z14" i="29"/>
  <c r="AA13" i="29"/>
  <c r="Z13" i="29"/>
  <c r="AA12" i="29"/>
  <c r="Z12" i="29"/>
  <c r="AA11" i="29"/>
  <c r="Z11" i="29"/>
  <c r="AB11" i="29" s="1"/>
  <c r="W11" i="29"/>
  <c r="AA10" i="29"/>
  <c r="Z10" i="29"/>
  <c r="W10" i="29"/>
  <c r="AA9" i="29"/>
  <c r="Z9" i="29"/>
  <c r="W9" i="29"/>
  <c r="AA8" i="29"/>
  <c r="Z8" i="29"/>
  <c r="P8" i="29"/>
  <c r="H8" i="29"/>
  <c r="AA7" i="29"/>
  <c r="Z7" i="29"/>
  <c r="O7" i="29"/>
  <c r="N7" i="29"/>
  <c r="M7" i="29"/>
  <c r="G7" i="29"/>
  <c r="F7" i="29"/>
  <c r="E7" i="29"/>
  <c r="AA6" i="29"/>
  <c r="Z6" i="29"/>
  <c r="R6" i="29"/>
  <c r="O6" i="29" a="1"/>
  <c r="O6" i="29" s="1"/>
  <c r="N6" i="29" a="1"/>
  <c r="N6" i="29" s="1"/>
  <c r="M6" i="29" a="1"/>
  <c r="M6" i="29" s="1"/>
  <c r="G6" i="29" a="1"/>
  <c r="G6" i="29" s="1"/>
  <c r="F6" i="29" a="1"/>
  <c r="F6" i="29" s="1"/>
  <c r="E6" i="29" a="1"/>
  <c r="E6" i="29" s="1"/>
  <c r="AA5" i="29"/>
  <c r="Z5" i="29"/>
  <c r="O5" i="29" a="1"/>
  <c r="O5" i="29" s="1"/>
  <c r="N5" i="29" a="1"/>
  <c r="N5" i="29" s="1"/>
  <c r="M5" i="29" a="1"/>
  <c r="M5" i="29" s="1"/>
  <c r="G5" i="29" a="1"/>
  <c r="G5" i="29" s="1"/>
  <c r="F5" i="29" a="1"/>
  <c r="F5" i="29" s="1"/>
  <c r="E5" i="29" a="1"/>
  <c r="E5" i="29" s="1"/>
  <c r="AA4" i="29"/>
  <c r="Z4" i="29"/>
  <c r="AB4" i="29" s="1"/>
  <c r="W4" i="29"/>
  <c r="P4" i="29"/>
  <c r="H4" i="29"/>
  <c r="AA3" i="29"/>
  <c r="Z3" i="29"/>
  <c r="W3" i="29"/>
  <c r="H1" i="29" s="1" a="1"/>
  <c r="H1" i="29" s="1"/>
  <c r="Y31" i="28"/>
  <c r="AA28" i="28"/>
  <c r="Z28" i="28"/>
  <c r="AA27" i="28"/>
  <c r="Z27" i="28"/>
  <c r="W26" i="28"/>
  <c r="AA25" i="28"/>
  <c r="Z25" i="28"/>
  <c r="W25" i="28"/>
  <c r="AA24" i="28"/>
  <c r="Z24" i="28"/>
  <c r="W24" i="28"/>
  <c r="AA23" i="28"/>
  <c r="Z23" i="28"/>
  <c r="W23" i="28"/>
  <c r="AA22" i="28"/>
  <c r="Z22" i="28"/>
  <c r="AA21" i="28"/>
  <c r="Z21" i="28"/>
  <c r="AA20" i="28"/>
  <c r="Z20" i="28"/>
  <c r="AA19" i="28"/>
  <c r="Z19" i="28"/>
  <c r="AA18" i="28"/>
  <c r="Z18" i="28"/>
  <c r="AA17" i="28"/>
  <c r="Z17" i="28"/>
  <c r="AA16" i="28"/>
  <c r="Z16" i="28"/>
  <c r="AA15" i="28"/>
  <c r="Z15" i="28"/>
  <c r="W15" i="28"/>
  <c r="AA14" i="28"/>
  <c r="Z14" i="28"/>
  <c r="AA13" i="28"/>
  <c r="Z13" i="28"/>
  <c r="AA12" i="28"/>
  <c r="Z12" i="28"/>
  <c r="AA11" i="28"/>
  <c r="Z11" i="28"/>
  <c r="AB11" i="28" s="1"/>
  <c r="W11" i="28"/>
  <c r="AA10" i="28"/>
  <c r="Z10" i="28"/>
  <c r="W10" i="28"/>
  <c r="AA9" i="28"/>
  <c r="Z9" i="28"/>
  <c r="W9" i="28"/>
  <c r="AA8" i="28"/>
  <c r="Z8" i="28"/>
  <c r="P8" i="28"/>
  <c r="H8" i="28"/>
  <c r="AA7" i="28"/>
  <c r="Z7" i="28"/>
  <c r="O7" i="28"/>
  <c r="N7" i="28"/>
  <c r="M7" i="28"/>
  <c r="G7" i="28"/>
  <c r="F7" i="28"/>
  <c r="E7" i="28"/>
  <c r="AA6" i="28"/>
  <c r="Z6" i="28"/>
  <c r="R6" i="28"/>
  <c r="O6" i="28" a="1"/>
  <c r="O6" i="28" s="1"/>
  <c r="N6" i="28" a="1"/>
  <c r="N6" i="28" s="1"/>
  <c r="M6" i="28" a="1"/>
  <c r="M6" i="28" s="1"/>
  <c r="G6" i="28" a="1"/>
  <c r="G6" i="28" s="1"/>
  <c r="F6" i="28" a="1"/>
  <c r="F6" i="28" s="1"/>
  <c r="E6" i="28"/>
  <c r="E6" i="28" a="1"/>
  <c r="AA5" i="28"/>
  <c r="AB5" i="28" s="1"/>
  <c r="Z5" i="28"/>
  <c r="O5" i="28" a="1"/>
  <c r="O5" i="28" s="1"/>
  <c r="N5" i="28" a="1"/>
  <c r="N5" i="28" s="1"/>
  <c r="M5" i="28" a="1"/>
  <c r="M5" i="28" s="1"/>
  <c r="G5" i="28" a="1"/>
  <c r="G5" i="28" s="1"/>
  <c r="F5" i="28" a="1"/>
  <c r="F5" i="28" s="1"/>
  <c r="E5" i="28" a="1"/>
  <c r="E5" i="28" s="1"/>
  <c r="AA4" i="28"/>
  <c r="Z4" i="28"/>
  <c r="W4" i="28"/>
  <c r="P4" i="28"/>
  <c r="H4" i="28"/>
  <c r="AA3" i="28"/>
  <c r="Z3" i="28"/>
  <c r="W3" i="28"/>
  <c r="H1" i="28" s="1" a="1"/>
  <c r="H1" i="28" s="1"/>
  <c r="AB13" i="36" l="1"/>
  <c r="H7" i="36"/>
  <c r="AB19" i="36"/>
  <c r="P7" i="36"/>
  <c r="AB12" i="36"/>
  <c r="AB11" i="36"/>
  <c r="AB25" i="36"/>
  <c r="AB9" i="36"/>
  <c r="AB4" i="36"/>
  <c r="AB5" i="36"/>
  <c r="AB23" i="36"/>
  <c r="AB6" i="36"/>
  <c r="AB7" i="36"/>
  <c r="AB20" i="36"/>
  <c r="AB27" i="36"/>
  <c r="AB10" i="36"/>
  <c r="AB17" i="36"/>
  <c r="AB21" i="36"/>
  <c r="AB24" i="36"/>
  <c r="AB28" i="36"/>
  <c r="P5" i="36"/>
  <c r="AB8" i="36"/>
  <c r="AB18" i="36"/>
  <c r="AB22" i="36"/>
  <c r="AB16" i="36"/>
  <c r="H6" i="36"/>
  <c r="AB3" i="36"/>
  <c r="AB15" i="36"/>
  <c r="P6" i="36"/>
  <c r="M9" i="36"/>
  <c r="N9" i="36"/>
  <c r="H5" i="36"/>
  <c r="O9" i="36"/>
  <c r="AB21" i="35"/>
  <c r="AB7" i="35"/>
  <c r="AB4" i="35"/>
  <c r="AB13" i="35"/>
  <c r="AB9" i="35"/>
  <c r="AB10" i="35"/>
  <c r="AB25" i="35"/>
  <c r="AB15" i="35"/>
  <c r="AB11" i="35"/>
  <c r="AB22" i="35"/>
  <c r="AB27" i="35"/>
  <c r="AB17" i="35"/>
  <c r="AB28" i="35"/>
  <c r="H6" i="35"/>
  <c r="P11" i="35"/>
  <c r="P6" i="35"/>
  <c r="P9" i="35" s="1"/>
  <c r="M9" i="35"/>
  <c r="N9" i="35"/>
  <c r="AB18" i="33"/>
  <c r="AB24" i="33"/>
  <c r="AB8" i="33"/>
  <c r="AB13" i="33"/>
  <c r="AB20" i="33"/>
  <c r="AB25" i="33"/>
  <c r="AB10" i="33"/>
  <c r="AB21" i="33"/>
  <c r="AB5" i="33"/>
  <c r="AB9" i="33"/>
  <c r="AB4" i="33"/>
  <c r="AB7" i="33"/>
  <c r="AB22" i="33"/>
  <c r="AB27" i="33"/>
  <c r="AB6" i="33"/>
  <c r="AB17" i="33"/>
  <c r="AB28" i="33"/>
  <c r="AB12" i="33"/>
  <c r="AB23" i="33"/>
  <c r="AB16" i="33"/>
  <c r="H5" i="33"/>
  <c r="P11" i="33" s="1"/>
  <c r="AB14" i="33"/>
  <c r="AB19" i="33"/>
  <c r="AB15" i="33"/>
  <c r="AB3" i="33"/>
  <c r="H6" i="33"/>
  <c r="P6" i="33"/>
  <c r="P9" i="33" s="1"/>
  <c r="M9" i="33"/>
  <c r="O9" i="33"/>
  <c r="O9" i="31"/>
  <c r="AB21" i="31"/>
  <c r="AB13" i="31"/>
  <c r="AB3" i="31"/>
  <c r="AB20" i="31"/>
  <c r="N9" i="31"/>
  <c r="AB24" i="31"/>
  <c r="AB5" i="31"/>
  <c r="AB9" i="31"/>
  <c r="P7" i="31"/>
  <c r="AB25" i="31"/>
  <c r="AB4" i="31"/>
  <c r="AB10" i="31"/>
  <c r="AB15" i="31"/>
  <c r="AB7" i="31"/>
  <c r="AB16" i="31"/>
  <c r="AB22" i="31"/>
  <c r="AB27" i="31"/>
  <c r="AB17" i="31"/>
  <c r="AB28" i="31"/>
  <c r="P5" i="31"/>
  <c r="AB23" i="31"/>
  <c r="AB6" i="31"/>
  <c r="AB8" i="31"/>
  <c r="AB18" i="31"/>
  <c r="AB12" i="31"/>
  <c r="H5" i="31"/>
  <c r="AB14" i="31"/>
  <c r="AB19" i="31"/>
  <c r="P6" i="31"/>
  <c r="M9" i="31"/>
  <c r="H6" i="31"/>
  <c r="P7" i="30"/>
  <c r="AB18" i="28"/>
  <c r="AB24" i="30"/>
  <c r="AB21" i="30"/>
  <c r="AB13" i="30"/>
  <c r="AB17" i="30"/>
  <c r="AB23" i="30"/>
  <c r="AB4" i="30"/>
  <c r="N9" i="30"/>
  <c r="AB10" i="30"/>
  <c r="AB15" i="30"/>
  <c r="AB25" i="30"/>
  <c r="AB7" i="30"/>
  <c r="P5" i="30"/>
  <c r="P11" i="30" s="1"/>
  <c r="AB11" i="30"/>
  <c r="AB22" i="30"/>
  <c r="AB27" i="30"/>
  <c r="AB28" i="30"/>
  <c r="AB9" i="30"/>
  <c r="AB18" i="30"/>
  <c r="AB8" i="30"/>
  <c r="P6" i="30"/>
  <c r="M9" i="30"/>
  <c r="H6" i="30"/>
  <c r="AB8" i="29"/>
  <c r="AB18" i="29"/>
  <c r="AB24" i="29"/>
  <c r="AB23" i="29"/>
  <c r="AB12" i="29"/>
  <c r="AB21" i="29"/>
  <c r="AB13" i="29"/>
  <c r="AB20" i="29"/>
  <c r="AB3" i="29"/>
  <c r="P7" i="29"/>
  <c r="AB25" i="29"/>
  <c r="AB5" i="29"/>
  <c r="AB9" i="29"/>
  <c r="AB10" i="29"/>
  <c r="AB15" i="29"/>
  <c r="AB19" i="29"/>
  <c r="AB7" i="29"/>
  <c r="AB16" i="29"/>
  <c r="AB22" i="29"/>
  <c r="AB27" i="29"/>
  <c r="N9" i="29"/>
  <c r="AB17" i="29"/>
  <c r="AB28" i="29"/>
  <c r="P5" i="29"/>
  <c r="AB6" i="29"/>
  <c r="H6" i="29"/>
  <c r="AB14" i="29"/>
  <c r="H5" i="29"/>
  <c r="H7" i="29"/>
  <c r="P6" i="29"/>
  <c r="M9" i="29"/>
  <c r="O9" i="29"/>
  <c r="P7" i="28"/>
  <c r="N9" i="28"/>
  <c r="AB24" i="28"/>
  <c r="AB13" i="28"/>
  <c r="AB8" i="28"/>
  <c r="AB9" i="28"/>
  <c r="AB4" i="28"/>
  <c r="AB25" i="28"/>
  <c r="AB10" i="28"/>
  <c r="AB15" i="28"/>
  <c r="AB21" i="28"/>
  <c r="AB7" i="28"/>
  <c r="AB16" i="28"/>
  <c r="AB22" i="28"/>
  <c r="AB27" i="28"/>
  <c r="AB17" i="28"/>
  <c r="AB28" i="28"/>
  <c r="AB6" i="28"/>
  <c r="AB12" i="28"/>
  <c r="AB23" i="28"/>
  <c r="AB14" i="28"/>
  <c r="H7" i="28"/>
  <c r="AB19" i="28"/>
  <c r="H6" i="28"/>
  <c r="AB20" i="28"/>
  <c r="AB3" i="28"/>
  <c r="H5" i="28"/>
  <c r="P6" i="28"/>
  <c r="M9" i="28"/>
  <c r="P5" i="28"/>
  <c r="O9" i="28"/>
  <c r="P9" i="36" l="1"/>
  <c r="R2" i="36" a="1"/>
  <c r="R2" i="36" s="1"/>
  <c r="R8" i="36" a="1"/>
  <c r="R8" i="36" s="1"/>
  <c r="R8" i="35" a="1"/>
  <c r="R8" i="35" s="1"/>
  <c r="R2" i="35" a="1"/>
  <c r="R2" i="35" s="1"/>
  <c r="P12" i="35"/>
  <c r="R2" i="33" a="1"/>
  <c r="R2" i="33" s="1"/>
  <c r="R8" i="33" a="1"/>
  <c r="R8" i="33" s="1"/>
  <c r="P12" i="33"/>
  <c r="R2" i="31" a="1"/>
  <c r="R2" i="31" s="1"/>
  <c r="P9" i="31"/>
  <c r="P12" i="31"/>
  <c r="R8" i="31" a="1"/>
  <c r="R8" i="31" s="1"/>
  <c r="P11" i="31"/>
  <c r="R2" i="30" a="1"/>
  <c r="R2" i="30" s="1"/>
  <c r="R8" i="30" a="1"/>
  <c r="R8" i="30" s="1"/>
  <c r="P9" i="30"/>
  <c r="P12" i="30"/>
  <c r="R2" i="29" a="1"/>
  <c r="R2" i="29" s="1"/>
  <c r="P11" i="29"/>
  <c r="P9" i="29"/>
  <c r="P12" i="29"/>
  <c r="R8" i="29" a="1"/>
  <c r="R8" i="29" s="1"/>
  <c r="P11" i="28"/>
  <c r="P9" i="28"/>
  <c r="R2" i="28" a="1"/>
  <c r="R2" i="28" s="1"/>
  <c r="R8" i="28" a="1"/>
  <c r="R8" i="28" s="1"/>
  <c r="P12" i="28"/>
  <c r="Y31" i="27" l="1"/>
  <c r="AA28" i="27"/>
  <c r="Z28" i="27"/>
  <c r="AA27" i="27"/>
  <c r="Z27" i="27"/>
  <c r="W26" i="27"/>
  <c r="AA25" i="27"/>
  <c r="Z25" i="27"/>
  <c r="W25" i="27"/>
  <c r="AA24" i="27"/>
  <c r="Z24" i="27"/>
  <c r="W24" i="27"/>
  <c r="AA23" i="27"/>
  <c r="Z23" i="27"/>
  <c r="W23" i="27"/>
  <c r="AA22" i="27"/>
  <c r="Z22" i="27"/>
  <c r="AA21" i="27"/>
  <c r="Z21" i="27"/>
  <c r="AA20" i="27"/>
  <c r="Z20" i="27"/>
  <c r="AA19" i="27"/>
  <c r="Z19" i="27"/>
  <c r="AA18" i="27"/>
  <c r="Z18" i="27"/>
  <c r="AA17" i="27"/>
  <c r="Z17" i="27"/>
  <c r="AA16" i="27"/>
  <c r="Z16" i="27"/>
  <c r="AA15" i="27"/>
  <c r="Z15" i="27"/>
  <c r="W15" i="27"/>
  <c r="AA14" i="27"/>
  <c r="Z14" i="27"/>
  <c r="AA13" i="27"/>
  <c r="Z13" i="27"/>
  <c r="AA12" i="27"/>
  <c r="Z12" i="27"/>
  <c r="AA11" i="27"/>
  <c r="Z11" i="27"/>
  <c r="AB11" i="27" s="1"/>
  <c r="W11" i="27"/>
  <c r="AA10" i="27"/>
  <c r="Z10" i="27"/>
  <c r="W10" i="27"/>
  <c r="AA9" i="27"/>
  <c r="Z9" i="27"/>
  <c r="W9" i="27"/>
  <c r="AA8" i="27"/>
  <c r="Z8" i="27"/>
  <c r="P8" i="27"/>
  <c r="H8" i="27"/>
  <c r="AA7" i="27"/>
  <c r="Z7" i="27"/>
  <c r="O7" i="27"/>
  <c r="N7" i="27"/>
  <c r="M7" i="27"/>
  <c r="G7" i="27"/>
  <c r="F7" i="27"/>
  <c r="H7" i="27" s="1"/>
  <c r="E7" i="27"/>
  <c r="AA6" i="27"/>
  <c r="Z6" i="27"/>
  <c r="R6" i="27"/>
  <c r="O6" i="27" a="1"/>
  <c r="O6" i="27" s="1"/>
  <c r="N6" i="27" a="1"/>
  <c r="N6" i="27" s="1"/>
  <c r="M6" i="27" a="1"/>
  <c r="M6" i="27" s="1"/>
  <c r="G6" i="27" a="1"/>
  <c r="G6" i="27" s="1"/>
  <c r="F6" i="27" a="1"/>
  <c r="F6" i="27" s="1"/>
  <c r="E6" i="27" a="1"/>
  <c r="E6" i="27" s="1"/>
  <c r="AA5" i="27"/>
  <c r="Z5" i="27"/>
  <c r="O5" i="27" a="1"/>
  <c r="O5" i="27" s="1"/>
  <c r="N5" i="27" a="1"/>
  <c r="N5" i="27" s="1"/>
  <c r="M5" i="27" a="1"/>
  <c r="M5" i="27" s="1"/>
  <c r="G5" i="27" a="1"/>
  <c r="G5" i="27" s="1"/>
  <c r="F5" i="27" a="1"/>
  <c r="F5" i="27" s="1"/>
  <c r="E5" i="27" a="1"/>
  <c r="E5" i="27" s="1"/>
  <c r="AA4" i="27"/>
  <c r="Z4" i="27"/>
  <c r="W4" i="27"/>
  <c r="P4" i="27"/>
  <c r="H4" i="27"/>
  <c r="AA3" i="27"/>
  <c r="Z3" i="27"/>
  <c r="W3" i="27"/>
  <c r="H1" i="27" s="1" a="1"/>
  <c r="H1" i="27" s="1"/>
  <c r="AA10" i="24"/>
  <c r="N9" i="27" l="1"/>
  <c r="AB23" i="27"/>
  <c r="AB24" i="27"/>
  <c r="AB8" i="27"/>
  <c r="AB18" i="27"/>
  <c r="P7" i="27"/>
  <c r="AB14" i="27"/>
  <c r="AB3" i="27"/>
  <c r="AB6" i="27"/>
  <c r="AB19" i="27"/>
  <c r="AB5" i="27"/>
  <c r="H6" i="27"/>
  <c r="AB20" i="27"/>
  <c r="AB16" i="27"/>
  <c r="AB12" i="27"/>
  <c r="AB9" i="27"/>
  <c r="O9" i="27"/>
  <c r="AB13" i="27"/>
  <c r="AB4" i="27"/>
  <c r="AB25" i="27"/>
  <c r="AB10" i="27"/>
  <c r="AB15" i="27"/>
  <c r="AB21" i="27"/>
  <c r="P5" i="27"/>
  <c r="AB7" i="27"/>
  <c r="AB22" i="27"/>
  <c r="AB27" i="27"/>
  <c r="AB17" i="27"/>
  <c r="AB28" i="27"/>
  <c r="H5" i="27"/>
  <c r="P6" i="27"/>
  <c r="M9" i="27"/>
  <c r="R2" i="27" l="1" a="1"/>
  <c r="R2" i="27" s="1"/>
  <c r="P9" i="27"/>
  <c r="P11" i="27"/>
  <c r="P12" i="27"/>
  <c r="R8" i="27" a="1"/>
  <c r="R8" i="27" s="1"/>
  <c r="Y31" i="26" l="1"/>
  <c r="AA28" i="26"/>
  <c r="Z28" i="26"/>
  <c r="AA27" i="26"/>
  <c r="Z27" i="26"/>
  <c r="W26" i="26"/>
  <c r="AA25" i="26"/>
  <c r="Z25" i="26"/>
  <c r="W25" i="26"/>
  <c r="AA24" i="26"/>
  <c r="Z24" i="26"/>
  <c r="W24" i="26"/>
  <c r="AA23" i="26"/>
  <c r="Z23" i="26"/>
  <c r="W23" i="26"/>
  <c r="AA22" i="26"/>
  <c r="Z22" i="26"/>
  <c r="AA21" i="26"/>
  <c r="Z21" i="26"/>
  <c r="AA20" i="26"/>
  <c r="Z20" i="26"/>
  <c r="AA19" i="26"/>
  <c r="Z19" i="26"/>
  <c r="AA18" i="26"/>
  <c r="Z18" i="26"/>
  <c r="AA17" i="26"/>
  <c r="Z17" i="26"/>
  <c r="AA16" i="26"/>
  <c r="Z16" i="26"/>
  <c r="AA15" i="26"/>
  <c r="Z15" i="26"/>
  <c r="W15" i="26"/>
  <c r="AA14" i="26"/>
  <c r="AB14" i="26" s="1"/>
  <c r="Z14" i="26"/>
  <c r="AA13" i="26"/>
  <c r="Z13" i="26"/>
  <c r="AA12" i="26"/>
  <c r="Z12" i="26"/>
  <c r="AA11" i="26"/>
  <c r="Z11" i="26"/>
  <c r="AB11" i="26" s="1"/>
  <c r="W11" i="26"/>
  <c r="AA10" i="26"/>
  <c r="Z10" i="26"/>
  <c r="W10" i="26"/>
  <c r="AA9" i="26"/>
  <c r="Z9" i="26"/>
  <c r="W9" i="26"/>
  <c r="AA8" i="26"/>
  <c r="Z8" i="26"/>
  <c r="P8" i="26"/>
  <c r="H8" i="26"/>
  <c r="AA7" i="26"/>
  <c r="Z7" i="26"/>
  <c r="O7" i="26"/>
  <c r="N7" i="26"/>
  <c r="M7" i="26"/>
  <c r="G7" i="26"/>
  <c r="F7" i="26"/>
  <c r="E7" i="26"/>
  <c r="AA6" i="26"/>
  <c r="Z6" i="26"/>
  <c r="R6" i="26"/>
  <c r="O6" i="26" a="1"/>
  <c r="O6" i="26" s="1"/>
  <c r="O9" i="26" s="1"/>
  <c r="N6" i="26" a="1"/>
  <c r="N6" i="26" s="1"/>
  <c r="M6" i="26" a="1"/>
  <c r="M6" i="26" s="1"/>
  <c r="G6" i="26" a="1"/>
  <c r="G6" i="26" s="1"/>
  <c r="F6" i="26" a="1"/>
  <c r="F6" i="26" s="1"/>
  <c r="E6" i="26" a="1"/>
  <c r="E6" i="26" s="1"/>
  <c r="AA5" i="26"/>
  <c r="Z5" i="26"/>
  <c r="O5" i="26" a="1"/>
  <c r="O5" i="26" s="1"/>
  <c r="N5" i="26" a="1"/>
  <c r="N5" i="26" s="1"/>
  <c r="M5" i="26" a="1"/>
  <c r="M5" i="26" s="1"/>
  <c r="G5" i="26" a="1"/>
  <c r="G5" i="26" s="1"/>
  <c r="F5" i="26" a="1"/>
  <c r="F5" i="26" s="1"/>
  <c r="E5" i="26" a="1"/>
  <c r="E5" i="26" s="1"/>
  <c r="AA4" i="26"/>
  <c r="Z4" i="26"/>
  <c r="AB4" i="26" s="1"/>
  <c r="W4" i="26"/>
  <c r="P4" i="26"/>
  <c r="H4" i="26"/>
  <c r="AA3" i="26"/>
  <c r="Z3" i="26"/>
  <c r="W3" i="26"/>
  <c r="H1" i="26" s="1" a="1"/>
  <c r="H1" i="26" s="1"/>
  <c r="Y31" i="25"/>
  <c r="AA28" i="25"/>
  <c r="Z28" i="25"/>
  <c r="AA27" i="25"/>
  <c r="Z27" i="25"/>
  <c r="W26" i="25"/>
  <c r="AA25" i="25"/>
  <c r="Z25" i="25"/>
  <c r="W25" i="25"/>
  <c r="AA24" i="25"/>
  <c r="Z24" i="25"/>
  <c r="W24" i="25"/>
  <c r="AA23" i="25"/>
  <c r="Z23" i="25"/>
  <c r="W23" i="25"/>
  <c r="AA22" i="25"/>
  <c r="Z22" i="25"/>
  <c r="AA21" i="25"/>
  <c r="Z21" i="25"/>
  <c r="AA20" i="25"/>
  <c r="Z20" i="25"/>
  <c r="AA19" i="25"/>
  <c r="AB19" i="25" s="1"/>
  <c r="Z19" i="25"/>
  <c r="AA18" i="25"/>
  <c r="Z18" i="25"/>
  <c r="AB18" i="25" s="1"/>
  <c r="AA17" i="25"/>
  <c r="Z17" i="25"/>
  <c r="AA16" i="25"/>
  <c r="AB16" i="25" s="1"/>
  <c r="Z16" i="25"/>
  <c r="AA15" i="25"/>
  <c r="Z15" i="25"/>
  <c r="W15" i="25"/>
  <c r="AA14" i="25"/>
  <c r="Z14" i="25"/>
  <c r="AA13" i="25"/>
  <c r="Z13" i="25"/>
  <c r="AA12" i="25"/>
  <c r="Z12" i="25"/>
  <c r="AA11" i="25"/>
  <c r="Z11" i="25"/>
  <c r="AB11" i="25" s="1"/>
  <c r="W11" i="25"/>
  <c r="AA10" i="25"/>
  <c r="Z10" i="25"/>
  <c r="W10" i="25"/>
  <c r="AA9" i="25"/>
  <c r="Z9" i="25"/>
  <c r="W9" i="25"/>
  <c r="AA8" i="25"/>
  <c r="Z8" i="25"/>
  <c r="P8" i="25"/>
  <c r="H8" i="25"/>
  <c r="AA7" i="25"/>
  <c r="Z7" i="25"/>
  <c r="O7" i="25"/>
  <c r="N7" i="25"/>
  <c r="P7" i="25" s="1"/>
  <c r="M7" i="25"/>
  <c r="H7" i="25"/>
  <c r="G7" i="25"/>
  <c r="F7" i="25"/>
  <c r="E7" i="25"/>
  <c r="AA6" i="25"/>
  <c r="Z6" i="25"/>
  <c r="R6" i="25"/>
  <c r="O6" i="25" a="1"/>
  <c r="O6" i="25" s="1"/>
  <c r="N6" i="25" a="1"/>
  <c r="N6" i="25" s="1"/>
  <c r="M6" i="25" a="1"/>
  <c r="M6" i="25" s="1"/>
  <c r="G6" i="25" a="1"/>
  <c r="G6" i="25" s="1"/>
  <c r="F6" i="25" a="1"/>
  <c r="F6" i="25" s="1"/>
  <c r="E6" i="25"/>
  <c r="E6" i="25" a="1"/>
  <c r="AA5" i="25"/>
  <c r="Z5" i="25"/>
  <c r="O5" i="25" a="1"/>
  <c r="O5" i="25" s="1"/>
  <c r="N5" i="25" a="1"/>
  <c r="N5" i="25" s="1"/>
  <c r="M5" i="25" a="1"/>
  <c r="M5" i="25" s="1"/>
  <c r="G5" i="25" a="1"/>
  <c r="G5" i="25" s="1"/>
  <c r="F5" i="25" a="1"/>
  <c r="F5" i="25" s="1"/>
  <c r="E5" i="25" a="1"/>
  <c r="E5" i="25" s="1"/>
  <c r="AA4" i="25"/>
  <c r="Z4" i="25"/>
  <c r="W4" i="25"/>
  <c r="P4" i="25"/>
  <c r="H4" i="25"/>
  <c r="AA3" i="25"/>
  <c r="Z3" i="25"/>
  <c r="W3" i="25"/>
  <c r="H1" i="25" s="1" a="1"/>
  <c r="H1" i="25" s="1"/>
  <c r="Y31" i="24"/>
  <c r="AA28" i="24"/>
  <c r="Z28" i="24"/>
  <c r="AA27" i="24"/>
  <c r="Z27" i="24"/>
  <c r="W26" i="24"/>
  <c r="AA25" i="24"/>
  <c r="Z25" i="24"/>
  <c r="W25" i="24"/>
  <c r="AA24" i="24"/>
  <c r="Z24" i="24"/>
  <c r="W24" i="24"/>
  <c r="AA23" i="24"/>
  <c r="Z23" i="24"/>
  <c r="W23" i="24"/>
  <c r="AA22" i="24"/>
  <c r="Z22" i="24"/>
  <c r="AA21" i="24"/>
  <c r="Z21" i="24"/>
  <c r="AA20" i="24"/>
  <c r="AB20" i="24" s="1"/>
  <c r="Z20" i="24"/>
  <c r="AA19" i="24"/>
  <c r="AB19" i="24" s="1"/>
  <c r="Z19" i="24"/>
  <c r="AA18" i="24"/>
  <c r="Z18" i="24"/>
  <c r="AA17" i="24"/>
  <c r="Z17" i="24"/>
  <c r="AA16" i="24"/>
  <c r="AB16" i="24" s="1"/>
  <c r="Z16" i="24"/>
  <c r="AA15" i="24"/>
  <c r="Z15" i="24"/>
  <c r="W15" i="24"/>
  <c r="AA14" i="24"/>
  <c r="AB14" i="24" s="1"/>
  <c r="Z14" i="24"/>
  <c r="AA13" i="24"/>
  <c r="Z13" i="24"/>
  <c r="AA12" i="24"/>
  <c r="AB12" i="24" s="1"/>
  <c r="Z12" i="24"/>
  <c r="AA11" i="24"/>
  <c r="Z11" i="24"/>
  <c r="W11" i="24"/>
  <c r="Z10" i="24"/>
  <c r="W10" i="24"/>
  <c r="AA9" i="24"/>
  <c r="Z9" i="24"/>
  <c r="W9" i="24"/>
  <c r="AA8" i="24"/>
  <c r="Z8" i="24"/>
  <c r="P8" i="24"/>
  <c r="H8" i="24"/>
  <c r="AA7" i="24"/>
  <c r="Z7" i="24"/>
  <c r="O7" i="24"/>
  <c r="N7" i="24"/>
  <c r="M7" i="24"/>
  <c r="H7" i="24"/>
  <c r="G7" i="24"/>
  <c r="F7" i="24"/>
  <c r="E7" i="24"/>
  <c r="AA6" i="24"/>
  <c r="AB6" i="24" s="1"/>
  <c r="Z6" i="24"/>
  <c r="R6" i="24"/>
  <c r="O6" i="24" a="1"/>
  <c r="O6" i="24" s="1"/>
  <c r="N6" i="24" a="1"/>
  <c r="N6" i="24" s="1"/>
  <c r="M6" i="24" a="1"/>
  <c r="M6" i="24" s="1"/>
  <c r="G6" i="24" a="1"/>
  <c r="G6" i="24" s="1"/>
  <c r="F6" i="24" a="1"/>
  <c r="F6" i="24" s="1"/>
  <c r="E6" i="24"/>
  <c r="E6" i="24" a="1"/>
  <c r="AA5" i="24"/>
  <c r="AB5" i="24" s="1"/>
  <c r="Z5" i="24"/>
  <c r="O5" i="24" a="1"/>
  <c r="O5" i="24" s="1"/>
  <c r="N5" i="24" a="1"/>
  <c r="N5" i="24" s="1"/>
  <c r="M5" i="24" a="1"/>
  <c r="M5" i="24" s="1"/>
  <c r="G5" i="24" a="1"/>
  <c r="G5" i="24" s="1"/>
  <c r="F5" i="24" a="1"/>
  <c r="F5" i="24" s="1"/>
  <c r="E5" i="24" a="1"/>
  <c r="E5" i="24" s="1"/>
  <c r="AA4" i="24"/>
  <c r="Z4" i="24"/>
  <c r="W4" i="24"/>
  <c r="P4" i="24"/>
  <c r="H4" i="24"/>
  <c r="AA3" i="24"/>
  <c r="AB3" i="24" s="1"/>
  <c r="Z3" i="24"/>
  <c r="W3" i="24"/>
  <c r="H1" i="24" s="1" a="1"/>
  <c r="H1" i="24" s="1"/>
  <c r="Y31" i="23"/>
  <c r="AA28" i="23"/>
  <c r="Z28" i="23"/>
  <c r="AA27" i="23"/>
  <c r="Z27" i="23"/>
  <c r="W26" i="23"/>
  <c r="AA25" i="23"/>
  <c r="Z25" i="23"/>
  <c r="W25" i="23"/>
  <c r="AA24" i="23"/>
  <c r="Z24" i="23"/>
  <c r="W24" i="23"/>
  <c r="AA23" i="23"/>
  <c r="Z23" i="23"/>
  <c r="W23" i="23"/>
  <c r="AA22" i="23"/>
  <c r="Z22" i="23"/>
  <c r="AA21" i="23"/>
  <c r="Z21" i="23"/>
  <c r="AA20" i="23"/>
  <c r="Z20" i="23"/>
  <c r="AA19" i="23"/>
  <c r="Z19" i="23"/>
  <c r="AA18" i="23"/>
  <c r="Z18" i="23"/>
  <c r="AA17" i="23"/>
  <c r="Z17" i="23"/>
  <c r="AA16" i="23"/>
  <c r="Z16" i="23"/>
  <c r="AA15" i="23"/>
  <c r="Z15" i="23"/>
  <c r="W15" i="23"/>
  <c r="AA14" i="23"/>
  <c r="Z14" i="23"/>
  <c r="AA13" i="23"/>
  <c r="Z13" i="23"/>
  <c r="AA12" i="23"/>
  <c r="Z12" i="23"/>
  <c r="AA11" i="23"/>
  <c r="Z11" i="23"/>
  <c r="W11" i="23"/>
  <c r="AA10" i="23"/>
  <c r="Z10" i="23"/>
  <c r="W10" i="23"/>
  <c r="AA9" i="23"/>
  <c r="Z9" i="23"/>
  <c r="W9" i="23"/>
  <c r="AA8" i="23"/>
  <c r="Z8" i="23"/>
  <c r="P8" i="23"/>
  <c r="H8" i="23"/>
  <c r="AA7" i="23"/>
  <c r="Z7" i="23"/>
  <c r="O7" i="23"/>
  <c r="P7" i="23" s="1"/>
  <c r="N7" i="23"/>
  <c r="M7" i="23"/>
  <c r="G7" i="23"/>
  <c r="F7" i="23"/>
  <c r="H7" i="23" s="1"/>
  <c r="E7" i="23"/>
  <c r="AA6" i="23"/>
  <c r="Z6" i="23"/>
  <c r="R6" i="23"/>
  <c r="O6" i="23" a="1"/>
  <c r="O6" i="23" s="1"/>
  <c r="N6" i="23" a="1"/>
  <c r="N6" i="23" s="1"/>
  <c r="N9" i="23" s="1"/>
  <c r="M6" i="23" a="1"/>
  <c r="M6" i="23" s="1"/>
  <c r="G6" i="23" a="1"/>
  <c r="G6" i="23" s="1"/>
  <c r="F6" i="23" a="1"/>
  <c r="F6" i="23" s="1"/>
  <c r="E6" i="23"/>
  <c r="E6" i="23" a="1"/>
  <c r="AA5" i="23"/>
  <c r="Z5" i="23"/>
  <c r="O5" i="23" a="1"/>
  <c r="O5" i="23" s="1"/>
  <c r="N5" i="23" a="1"/>
  <c r="N5" i="23" s="1"/>
  <c r="M5" i="23" a="1"/>
  <c r="M5" i="23" s="1"/>
  <c r="G5" i="23" a="1"/>
  <c r="G5" i="23" s="1"/>
  <c r="F5" i="23" a="1"/>
  <c r="F5" i="23" s="1"/>
  <c r="E5" i="23" a="1"/>
  <c r="E5" i="23" s="1"/>
  <c r="AA4" i="23"/>
  <c r="Z4" i="23"/>
  <c r="W4" i="23"/>
  <c r="P4" i="23"/>
  <c r="H4" i="23"/>
  <c r="AA3" i="23"/>
  <c r="Z3" i="23"/>
  <c r="W3" i="23"/>
  <c r="H1" i="23" s="1" a="1"/>
  <c r="H1" i="23" s="1"/>
  <c r="AB23" i="26" l="1"/>
  <c r="AB13" i="26"/>
  <c r="AB21" i="26"/>
  <c r="AB12" i="26"/>
  <c r="AB3" i="26"/>
  <c r="AB19" i="26"/>
  <c r="AB24" i="26"/>
  <c r="AB20" i="26"/>
  <c r="P7" i="26"/>
  <c r="AB25" i="26"/>
  <c r="AB10" i="26"/>
  <c r="AB15" i="26"/>
  <c r="AB5" i="26"/>
  <c r="AB9" i="26"/>
  <c r="AB7" i="26"/>
  <c r="AB16" i="26"/>
  <c r="AB22" i="26"/>
  <c r="AB27" i="26"/>
  <c r="AB17" i="26"/>
  <c r="AB28" i="26"/>
  <c r="AB6" i="26"/>
  <c r="AB8" i="26"/>
  <c r="AB18" i="26"/>
  <c r="H6" i="26"/>
  <c r="H7" i="26"/>
  <c r="H5" i="26"/>
  <c r="P6" i="26"/>
  <c r="M9" i="26"/>
  <c r="N9" i="26"/>
  <c r="P5" i="26"/>
  <c r="P11" i="26" s="1"/>
  <c r="N9" i="25"/>
  <c r="P7" i="24"/>
  <c r="N9" i="24"/>
  <c r="AB24" i="25"/>
  <c r="AB21" i="25"/>
  <c r="AB8" i="25"/>
  <c r="AB13" i="25"/>
  <c r="AB9" i="25"/>
  <c r="AB20" i="25"/>
  <c r="AB25" i="25"/>
  <c r="AB4" i="25"/>
  <c r="AB10" i="25"/>
  <c r="AB15" i="25"/>
  <c r="O9" i="25"/>
  <c r="AB7" i="25"/>
  <c r="AB22" i="25"/>
  <c r="AB27" i="25"/>
  <c r="P5" i="25"/>
  <c r="AB6" i="25"/>
  <c r="AB17" i="25"/>
  <c r="AB28" i="25"/>
  <c r="AB23" i="25"/>
  <c r="AB5" i="25"/>
  <c r="H5" i="25"/>
  <c r="AB14" i="25"/>
  <c r="AB12" i="25"/>
  <c r="AB3" i="25"/>
  <c r="R2" i="25" s="1" a="1"/>
  <c r="R2" i="25" s="1"/>
  <c r="P6" i="25"/>
  <c r="M9" i="25"/>
  <c r="H6" i="25"/>
  <c r="AB24" i="24"/>
  <c r="AB13" i="24"/>
  <c r="AB21" i="24"/>
  <c r="AB17" i="24"/>
  <c r="O9" i="24"/>
  <c r="AB4" i="24"/>
  <c r="AB9" i="24"/>
  <c r="AB10" i="24"/>
  <c r="AB15" i="24"/>
  <c r="AB25" i="24"/>
  <c r="P5" i="24"/>
  <c r="AB7" i="24"/>
  <c r="AB11" i="24"/>
  <c r="AB22" i="24"/>
  <c r="AB27" i="24"/>
  <c r="AB28" i="24"/>
  <c r="AB8" i="24"/>
  <c r="AB18" i="24"/>
  <c r="AB23" i="24"/>
  <c r="H6" i="24"/>
  <c r="H5" i="24"/>
  <c r="P6" i="24"/>
  <c r="M9" i="24"/>
  <c r="AB15" i="23"/>
  <c r="AB21" i="23"/>
  <c r="AB24" i="23"/>
  <c r="AB11" i="23"/>
  <c r="AB23" i="23"/>
  <c r="AB8" i="23"/>
  <c r="AB18" i="23"/>
  <c r="AB13" i="23"/>
  <c r="AB9" i="23"/>
  <c r="AB4" i="23"/>
  <c r="AB25" i="23"/>
  <c r="AB10" i="23"/>
  <c r="AB5" i="23"/>
  <c r="AB7" i="23"/>
  <c r="AB22" i="23"/>
  <c r="AB27" i="23"/>
  <c r="P5" i="23"/>
  <c r="AB17" i="23"/>
  <c r="AB28" i="23"/>
  <c r="AB6" i="23"/>
  <c r="AB12" i="23"/>
  <c r="O9" i="23"/>
  <c r="AB19" i="23"/>
  <c r="AB14" i="23"/>
  <c r="AB20" i="23"/>
  <c r="AB3" i="23"/>
  <c r="AB16" i="23"/>
  <c r="H6" i="23"/>
  <c r="H5" i="23"/>
  <c r="P6" i="23"/>
  <c r="M9" i="23"/>
  <c r="P9" i="26" l="1"/>
  <c r="R8" i="26" a="1"/>
  <c r="R8" i="26" s="1"/>
  <c r="P12" i="26"/>
  <c r="R2" i="26" a="1"/>
  <c r="R2" i="26" s="1"/>
  <c r="P12" i="25"/>
  <c r="P11" i="25"/>
  <c r="P9" i="25"/>
  <c r="R8" i="25" a="1"/>
  <c r="R8" i="25" s="1"/>
  <c r="P9" i="24"/>
  <c r="P11" i="24"/>
  <c r="R8" i="24" a="1"/>
  <c r="R8" i="24" s="1"/>
  <c r="R2" i="24" a="1"/>
  <c r="R2" i="24" s="1"/>
  <c r="P12" i="24"/>
  <c r="P9" i="23"/>
  <c r="P11" i="23"/>
  <c r="R2" i="23" a="1"/>
  <c r="R2" i="23" s="1"/>
  <c r="R8" i="23" a="1"/>
  <c r="R8" i="23" s="1"/>
  <c r="P12" i="23"/>
  <c r="Y31" i="22" l="1"/>
  <c r="AA28" i="22"/>
  <c r="Z28" i="22"/>
  <c r="AA27" i="22"/>
  <c r="Z27" i="22"/>
  <c r="W26" i="22"/>
  <c r="AA25" i="22"/>
  <c r="Z25" i="22"/>
  <c r="W25" i="22"/>
  <c r="AA24" i="22"/>
  <c r="Z24" i="22"/>
  <c r="W24" i="22"/>
  <c r="AA23" i="22"/>
  <c r="Z23" i="22"/>
  <c r="W23" i="22"/>
  <c r="AA22" i="22"/>
  <c r="Z22" i="22"/>
  <c r="AA21" i="22"/>
  <c r="Z21" i="22"/>
  <c r="AA20" i="22"/>
  <c r="Z20" i="22"/>
  <c r="AA19" i="22"/>
  <c r="Z19" i="22"/>
  <c r="AA18" i="22"/>
  <c r="Z18" i="22"/>
  <c r="AA17" i="22"/>
  <c r="Z17" i="22"/>
  <c r="AA16" i="22"/>
  <c r="Z16" i="22"/>
  <c r="AA15" i="22"/>
  <c r="Z15" i="22"/>
  <c r="W15" i="22"/>
  <c r="AA14" i="22"/>
  <c r="Z14" i="22"/>
  <c r="AA13" i="22"/>
  <c r="Z13" i="22"/>
  <c r="AA12" i="22"/>
  <c r="Z12" i="22"/>
  <c r="AA11" i="22"/>
  <c r="Z11" i="22"/>
  <c r="AB11" i="22" s="1"/>
  <c r="W11" i="22"/>
  <c r="AA10" i="22"/>
  <c r="Z10" i="22"/>
  <c r="W10" i="22"/>
  <c r="AA9" i="22"/>
  <c r="Z9" i="22"/>
  <c r="W9" i="22"/>
  <c r="AA8" i="22"/>
  <c r="Z8" i="22"/>
  <c r="P8" i="22"/>
  <c r="H8" i="22"/>
  <c r="AA7" i="22"/>
  <c r="Z7" i="22"/>
  <c r="O7" i="22"/>
  <c r="N7" i="22"/>
  <c r="M7" i="22"/>
  <c r="G7" i="22"/>
  <c r="F7" i="22"/>
  <c r="H7" i="22" s="1"/>
  <c r="E7" i="22"/>
  <c r="AA6" i="22"/>
  <c r="Z6" i="22"/>
  <c r="R6" i="22"/>
  <c r="O6" i="22" a="1"/>
  <c r="O6" i="22" s="1"/>
  <c r="N6" i="22" a="1"/>
  <c r="N6" i="22" s="1"/>
  <c r="M6" i="22" a="1"/>
  <c r="M6" i="22" s="1"/>
  <c r="G6" i="22" a="1"/>
  <c r="G6" i="22" s="1"/>
  <c r="F6" i="22" a="1"/>
  <c r="F6" i="22" s="1"/>
  <c r="E6" i="22" a="1"/>
  <c r="E6" i="22" s="1"/>
  <c r="AA5" i="22"/>
  <c r="Z5" i="22"/>
  <c r="O5" i="22" a="1"/>
  <c r="O5" i="22" s="1"/>
  <c r="N5" i="22" a="1"/>
  <c r="N5" i="22" s="1"/>
  <c r="M5" i="22" a="1"/>
  <c r="M5" i="22" s="1"/>
  <c r="G5" i="22" a="1"/>
  <c r="G5" i="22" s="1"/>
  <c r="F5" i="22" a="1"/>
  <c r="F5" i="22" s="1"/>
  <c r="E5" i="22" a="1"/>
  <c r="E5" i="22" s="1"/>
  <c r="AA4" i="22"/>
  <c r="Z4" i="22"/>
  <c r="W4" i="22"/>
  <c r="P4" i="22"/>
  <c r="H4" i="22"/>
  <c r="AA3" i="22"/>
  <c r="Z3" i="22"/>
  <c r="W3" i="22"/>
  <c r="H1" i="22" s="1" a="1"/>
  <c r="H1" i="22" s="1"/>
  <c r="Y31" i="21"/>
  <c r="AA28" i="21"/>
  <c r="Z28" i="21"/>
  <c r="AB28" i="21" s="1"/>
  <c r="AA27" i="21"/>
  <c r="Z27" i="21"/>
  <c r="AB27" i="21" s="1"/>
  <c r="W26" i="21"/>
  <c r="AA25" i="21"/>
  <c r="Z25" i="21"/>
  <c r="AB25" i="21" s="1"/>
  <c r="W25" i="21"/>
  <c r="AA24" i="21"/>
  <c r="Z24" i="21"/>
  <c r="AB24" i="21" s="1"/>
  <c r="W24" i="21"/>
  <c r="AA23" i="21"/>
  <c r="Z23" i="21"/>
  <c r="AB23" i="21" s="1"/>
  <c r="W23" i="21"/>
  <c r="AA22" i="21"/>
  <c r="Z22" i="21"/>
  <c r="AB22" i="21" s="1"/>
  <c r="AA21" i="21"/>
  <c r="Z21" i="21"/>
  <c r="AB21" i="21" s="1"/>
  <c r="AA20" i="21"/>
  <c r="Z20" i="21"/>
  <c r="AB20" i="21" s="1"/>
  <c r="AA19" i="21"/>
  <c r="Z19" i="21"/>
  <c r="AA18" i="21"/>
  <c r="Z18" i="21"/>
  <c r="AB18" i="21" s="1"/>
  <c r="AA17" i="21"/>
  <c r="Z17" i="21"/>
  <c r="AB17" i="21" s="1"/>
  <c r="AA16" i="21"/>
  <c r="Z16" i="21"/>
  <c r="AA15" i="21"/>
  <c r="Z15" i="21"/>
  <c r="AB15" i="21" s="1"/>
  <c r="W15" i="21"/>
  <c r="AA14" i="21"/>
  <c r="Z14" i="21"/>
  <c r="AA13" i="21"/>
  <c r="Z13" i="21"/>
  <c r="AB13" i="21" s="1"/>
  <c r="AA12" i="21"/>
  <c r="Z12" i="21"/>
  <c r="AB12" i="21" s="1"/>
  <c r="AA11" i="21"/>
  <c r="Z11" i="21"/>
  <c r="AB11" i="21" s="1"/>
  <c r="W11" i="21"/>
  <c r="AA10" i="21"/>
  <c r="Z10" i="21"/>
  <c r="AB10" i="21" s="1"/>
  <c r="W10" i="21"/>
  <c r="AA9" i="21"/>
  <c r="Z9" i="21"/>
  <c r="AB9" i="21" s="1"/>
  <c r="W9" i="21"/>
  <c r="AA8" i="21"/>
  <c r="Z8" i="21"/>
  <c r="AB8" i="21" s="1"/>
  <c r="P8" i="21"/>
  <c r="H8" i="21"/>
  <c r="AA7" i="21"/>
  <c r="Z7" i="21"/>
  <c r="AB7" i="21" s="1"/>
  <c r="P7" i="21"/>
  <c r="O7" i="21"/>
  <c r="N7" i="21"/>
  <c r="M7" i="21"/>
  <c r="G7" i="21"/>
  <c r="H7" i="21" s="1"/>
  <c r="F7" i="21"/>
  <c r="E7" i="21"/>
  <c r="AA6" i="21"/>
  <c r="Z6" i="21"/>
  <c r="AB6" i="21" s="1"/>
  <c r="R6" i="21"/>
  <c r="O6" i="21" a="1"/>
  <c r="O6" i="21" s="1"/>
  <c r="O9" i="21" s="1"/>
  <c r="N6" i="21" a="1"/>
  <c r="N6" i="21" s="1"/>
  <c r="N9" i="21" s="1"/>
  <c r="M6" i="21" a="1"/>
  <c r="M6" i="21" s="1"/>
  <c r="G6" i="21" a="1"/>
  <c r="G6" i="21" s="1"/>
  <c r="F6" i="21" a="1"/>
  <c r="F6" i="21" s="1"/>
  <c r="E6" i="21"/>
  <c r="E6" i="21" a="1"/>
  <c r="AA5" i="21"/>
  <c r="Z5" i="21"/>
  <c r="AB5" i="21" s="1"/>
  <c r="O5" i="21" a="1"/>
  <c r="O5" i="21" s="1"/>
  <c r="N5" i="21" a="1"/>
  <c r="N5" i="21" s="1"/>
  <c r="M5" i="21" a="1"/>
  <c r="M5" i="21" s="1"/>
  <c r="P5" i="21" s="1"/>
  <c r="G5" i="21" a="1"/>
  <c r="G5" i="21" s="1"/>
  <c r="F5" i="21" a="1"/>
  <c r="F5" i="21" s="1"/>
  <c r="E5" i="21" a="1"/>
  <c r="E5" i="21" s="1"/>
  <c r="AA4" i="21"/>
  <c r="Z4" i="21"/>
  <c r="AB4" i="21" s="1"/>
  <c r="W4" i="21"/>
  <c r="P4" i="21"/>
  <c r="H4" i="21"/>
  <c r="AA3" i="21"/>
  <c r="Z3" i="21"/>
  <c r="AB3" i="21" s="1"/>
  <c r="W3" i="21"/>
  <c r="H1" i="21" s="1" a="1"/>
  <c r="H1" i="21" s="1"/>
  <c r="Y31" i="20"/>
  <c r="AA28" i="20"/>
  <c r="Z28" i="20"/>
  <c r="AB28" i="20" s="1"/>
  <c r="AA27" i="20"/>
  <c r="Z27" i="20"/>
  <c r="AB27" i="20" s="1"/>
  <c r="W26" i="20"/>
  <c r="AA25" i="20"/>
  <c r="Z25" i="20"/>
  <c r="AB25" i="20" s="1"/>
  <c r="W25" i="20"/>
  <c r="AA24" i="20"/>
  <c r="Z24" i="20"/>
  <c r="AB24" i="20" s="1"/>
  <c r="W24" i="20"/>
  <c r="AA23" i="20"/>
  <c r="Z23" i="20"/>
  <c r="AB23" i="20" s="1"/>
  <c r="W23" i="20"/>
  <c r="AA22" i="20"/>
  <c r="Z22" i="20"/>
  <c r="AB22" i="20" s="1"/>
  <c r="AA21" i="20"/>
  <c r="Z21" i="20"/>
  <c r="AB21" i="20" s="1"/>
  <c r="AB20" i="20"/>
  <c r="AA20" i="20"/>
  <c r="Z20" i="20"/>
  <c r="AA19" i="20"/>
  <c r="AB19" i="20" s="1"/>
  <c r="Z19" i="20"/>
  <c r="AA18" i="20"/>
  <c r="Z18" i="20"/>
  <c r="AB18" i="20" s="1"/>
  <c r="AA17" i="20"/>
  <c r="Z17" i="20"/>
  <c r="AB17" i="20" s="1"/>
  <c r="AA16" i="20"/>
  <c r="AB16" i="20" s="1"/>
  <c r="Z16" i="20"/>
  <c r="AA15" i="20"/>
  <c r="Z15" i="20"/>
  <c r="AB15" i="20" s="1"/>
  <c r="W15" i="20"/>
  <c r="AA14" i="20"/>
  <c r="AB14" i="20" s="1"/>
  <c r="Z14" i="20"/>
  <c r="AA13" i="20"/>
  <c r="Z13" i="20"/>
  <c r="AB13" i="20" s="1"/>
  <c r="AA12" i="20"/>
  <c r="AB12" i="20" s="1"/>
  <c r="Z12" i="20"/>
  <c r="AA11" i="20"/>
  <c r="Z11" i="20"/>
  <c r="AB11" i="20" s="1"/>
  <c r="W11" i="20"/>
  <c r="AA10" i="20"/>
  <c r="Z10" i="20"/>
  <c r="AB10" i="20" s="1"/>
  <c r="W10" i="20"/>
  <c r="AA9" i="20"/>
  <c r="Z9" i="20"/>
  <c r="AB9" i="20" s="1"/>
  <c r="W9" i="20"/>
  <c r="AA8" i="20"/>
  <c r="Z8" i="20"/>
  <c r="AB8" i="20" s="1"/>
  <c r="P8" i="20"/>
  <c r="H8" i="20"/>
  <c r="AA7" i="20"/>
  <c r="Z7" i="20"/>
  <c r="AB7" i="20" s="1"/>
  <c r="P7" i="20"/>
  <c r="O7" i="20"/>
  <c r="N7" i="20"/>
  <c r="M7" i="20"/>
  <c r="H7" i="20"/>
  <c r="G7" i="20"/>
  <c r="F7" i="20"/>
  <c r="E7" i="20"/>
  <c r="AB6" i="20"/>
  <c r="AA6" i="20"/>
  <c r="Z6" i="20"/>
  <c r="R6" i="20"/>
  <c r="O6" i="20" a="1"/>
  <c r="O6" i="20" s="1"/>
  <c r="O9" i="20" s="1"/>
  <c r="N6" i="20" a="1"/>
  <c r="N6" i="20" s="1"/>
  <c r="N9" i="20" s="1"/>
  <c r="M6" i="20" a="1"/>
  <c r="M6" i="20" s="1"/>
  <c r="G6" i="20" a="1"/>
  <c r="G6" i="20" s="1"/>
  <c r="F6" i="20" a="1"/>
  <c r="F6" i="20" s="1"/>
  <c r="E6" i="20"/>
  <c r="E6" i="20" a="1"/>
  <c r="AA5" i="20"/>
  <c r="Z5" i="20"/>
  <c r="AB5" i="20" s="1"/>
  <c r="O5" i="20" a="1"/>
  <c r="O5" i="20" s="1"/>
  <c r="N5" i="20" a="1"/>
  <c r="N5" i="20" s="1"/>
  <c r="M5" i="20" a="1"/>
  <c r="M5" i="20" s="1"/>
  <c r="P5" i="20" s="1"/>
  <c r="G5" i="20" a="1"/>
  <c r="G5" i="20" s="1"/>
  <c r="F5" i="20" a="1"/>
  <c r="F5" i="20" s="1"/>
  <c r="E5" i="20" a="1"/>
  <c r="E5" i="20" s="1"/>
  <c r="AA4" i="20"/>
  <c r="Z4" i="20"/>
  <c r="AB4" i="20" s="1"/>
  <c r="W4" i="20"/>
  <c r="P4" i="20"/>
  <c r="H4" i="20"/>
  <c r="AA3" i="20"/>
  <c r="Z3" i="20"/>
  <c r="AB3" i="20" s="1"/>
  <c r="W3" i="20"/>
  <c r="H1" i="20" s="1" a="1"/>
  <c r="H1" i="20" s="1"/>
  <c r="O9" i="22" l="1"/>
  <c r="P7" i="22"/>
  <c r="AB25" i="22"/>
  <c r="AB21" i="22"/>
  <c r="AB8" i="22"/>
  <c r="AB18" i="22"/>
  <c r="AB20" i="22"/>
  <c r="AB10" i="22"/>
  <c r="AB15" i="22"/>
  <c r="AB7" i="22"/>
  <c r="AB22" i="22"/>
  <c r="AB27" i="22"/>
  <c r="AB17" i="22"/>
  <c r="AB28" i="22"/>
  <c r="AB12" i="22"/>
  <c r="AB23" i="22"/>
  <c r="AB6" i="22"/>
  <c r="AB13" i="22"/>
  <c r="AB4" i="22"/>
  <c r="AB3" i="22"/>
  <c r="AB24" i="22"/>
  <c r="AB5" i="22"/>
  <c r="AB9" i="22"/>
  <c r="P5" i="22"/>
  <c r="N9" i="22"/>
  <c r="AB16" i="22"/>
  <c r="H5" i="22"/>
  <c r="AB19" i="22"/>
  <c r="AB14" i="22"/>
  <c r="H6" i="22"/>
  <c r="P6" i="22"/>
  <c r="M9" i="22"/>
  <c r="AB16" i="21"/>
  <c r="H5" i="21"/>
  <c r="P11" i="21" s="1"/>
  <c r="AB14" i="21"/>
  <c r="AB19" i="21"/>
  <c r="H6" i="21"/>
  <c r="P12" i="21" s="1"/>
  <c r="P6" i="21"/>
  <c r="P9" i="21" s="1"/>
  <c r="M9" i="21"/>
  <c r="H6" i="20"/>
  <c r="R2" i="20" a="1"/>
  <c r="R2" i="20" s="1"/>
  <c r="H5" i="20"/>
  <c r="P11" i="20" s="1"/>
  <c r="P6" i="20"/>
  <c r="P9" i="20" s="1"/>
  <c r="M9" i="20"/>
  <c r="Y31" i="17"/>
  <c r="AA28" i="17"/>
  <c r="Z28" i="17"/>
  <c r="AA27" i="17"/>
  <c r="Z27" i="17"/>
  <c r="W26" i="17"/>
  <c r="AA25" i="17"/>
  <c r="Z25" i="17"/>
  <c r="W25" i="17"/>
  <c r="AA24" i="17"/>
  <c r="Z24" i="17"/>
  <c r="W24" i="17"/>
  <c r="AA23" i="17"/>
  <c r="Z23" i="17"/>
  <c r="W23" i="17"/>
  <c r="AA22" i="17"/>
  <c r="Z22" i="17"/>
  <c r="AA21" i="17"/>
  <c r="Z21" i="17"/>
  <c r="AA20" i="17"/>
  <c r="Z20" i="17"/>
  <c r="AA19" i="17"/>
  <c r="Z19" i="17"/>
  <c r="AA18" i="17"/>
  <c r="Z18" i="17"/>
  <c r="AA17" i="17"/>
  <c r="Z17" i="17"/>
  <c r="AA16" i="17"/>
  <c r="Z16" i="17"/>
  <c r="AA15" i="17"/>
  <c r="Z15" i="17"/>
  <c r="W15" i="17"/>
  <c r="AA14" i="17"/>
  <c r="Z14" i="17"/>
  <c r="AA13" i="17"/>
  <c r="Z13" i="17"/>
  <c r="AA12" i="17"/>
  <c r="Z12" i="17"/>
  <c r="AA11" i="17"/>
  <c r="Z11" i="17"/>
  <c r="AB11" i="17" s="1"/>
  <c r="W11" i="17"/>
  <c r="AA10" i="17"/>
  <c r="Z10" i="17"/>
  <c r="W10" i="17"/>
  <c r="AA9" i="17"/>
  <c r="Z9" i="17"/>
  <c r="W9" i="17"/>
  <c r="AA8" i="17"/>
  <c r="Z8" i="17"/>
  <c r="P8" i="17"/>
  <c r="H8" i="17"/>
  <c r="AA7" i="17"/>
  <c r="Z7" i="17"/>
  <c r="O7" i="17"/>
  <c r="N7" i="17"/>
  <c r="P7" i="17" s="1"/>
  <c r="M7" i="17"/>
  <c r="G7" i="17"/>
  <c r="F7" i="17"/>
  <c r="E7" i="17"/>
  <c r="AA6" i="17"/>
  <c r="Z6" i="17"/>
  <c r="R6" i="17"/>
  <c r="O6" i="17" a="1"/>
  <c r="O6" i="17" s="1"/>
  <c r="O9" i="17" s="1"/>
  <c r="N6" i="17" a="1"/>
  <c r="N6" i="17" s="1"/>
  <c r="M6" i="17" a="1"/>
  <c r="M6" i="17" s="1"/>
  <c r="G6" i="17" a="1"/>
  <c r="G6" i="17" s="1"/>
  <c r="F6" i="17" a="1"/>
  <c r="F6" i="17" s="1"/>
  <c r="E6" i="17" a="1"/>
  <c r="E6" i="17" s="1"/>
  <c r="AA5" i="17"/>
  <c r="Z5" i="17"/>
  <c r="O5" i="17" a="1"/>
  <c r="O5" i="17" s="1"/>
  <c r="N5" i="17" a="1"/>
  <c r="N5" i="17" s="1"/>
  <c r="M5" i="17" a="1"/>
  <c r="M5" i="17" s="1"/>
  <c r="G5" i="17" a="1"/>
  <c r="G5" i="17" s="1"/>
  <c r="F5" i="17" a="1"/>
  <c r="F5" i="17" s="1"/>
  <c r="E5" i="17" a="1"/>
  <c r="E5" i="17" s="1"/>
  <c r="AA4" i="17"/>
  <c r="Z4" i="17"/>
  <c r="W4" i="17"/>
  <c r="P4" i="17"/>
  <c r="H4" i="17"/>
  <c r="AA3" i="17"/>
  <c r="Z3" i="17"/>
  <c r="W3" i="17"/>
  <c r="H1" i="17" s="1" a="1"/>
  <c r="H1" i="17" s="1"/>
  <c r="P9" i="22" l="1"/>
  <c r="P11" i="22"/>
  <c r="R8" i="22" a="1"/>
  <c r="R8" i="22" s="1"/>
  <c r="R2" i="22" a="1"/>
  <c r="R2" i="22" s="1"/>
  <c r="P12" i="22"/>
  <c r="R2" i="21" a="1"/>
  <c r="R2" i="21" s="1"/>
  <c r="R8" i="21" a="1"/>
  <c r="R8" i="21" s="1"/>
  <c r="R8" i="20" a="1"/>
  <c r="R8" i="20" s="1"/>
  <c r="P12" i="20"/>
  <c r="AB14" i="17"/>
  <c r="H7" i="17"/>
  <c r="AB9" i="17"/>
  <c r="AB15" i="17"/>
  <c r="AB6" i="17"/>
  <c r="AB19" i="17"/>
  <c r="AB25" i="17"/>
  <c r="AB21" i="17"/>
  <c r="AB7" i="17"/>
  <c r="AB12" i="17"/>
  <c r="AB23" i="17"/>
  <c r="AB10" i="17"/>
  <c r="AB13" i="17"/>
  <c r="AB4" i="17"/>
  <c r="AB16" i="17"/>
  <c r="AB22" i="17"/>
  <c r="AB27" i="17"/>
  <c r="AB24" i="17"/>
  <c r="AB17" i="17"/>
  <c r="AB28" i="17"/>
  <c r="AB20" i="17"/>
  <c r="AB3" i="17"/>
  <c r="AB8" i="17"/>
  <c r="AB5" i="17"/>
  <c r="AB18" i="17"/>
  <c r="N9" i="17"/>
  <c r="P5" i="17"/>
  <c r="H6" i="17"/>
  <c r="P6" i="17"/>
  <c r="M9" i="17"/>
  <c r="H5" i="17"/>
  <c r="R8" i="17" l="1" a="1"/>
  <c r="R8" i="17" s="1"/>
  <c r="P11" i="17"/>
  <c r="R2" i="17" a="1"/>
  <c r="R2" i="17" s="1"/>
  <c r="P12" i="17"/>
  <c r="P9" i="17"/>
  <c r="D4" i="5" l="1"/>
  <c r="D3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<sst xmlns="http://schemas.openxmlformats.org/spreadsheetml/2006/main" count="10662" uniqueCount="74">
  <si>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</si>
  <si>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</si>
  <si>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</si>
  <si>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</si>
  <si>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</si>
  <si>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</si>
  <si>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</si>
  <si>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</si>
  <si>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</si>
  <si>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</si>
  <si>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</si>
  <si>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</si>
  <si>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</si>
  <si>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</si>
  <si>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</si>
  <si>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</si>
  <si>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</si>
  <si>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</si>
  <si>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</si>
  <si>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</si>
  <si>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</si>
  <si>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</si>
  <si>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</si>
  <si>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</si>
  <si>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</si>
  <si>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</si>
  <si>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</si>
  <si>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</si>
  <si>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</si>
  <si>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</si>
  <si>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</si>
  <si>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</si>
  <si>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</si>
  <si>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</si>
  <si>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</si>
  <si>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</si>
  <si>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</si>
  <si>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</si>
  <si>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</si>
  <si>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</si>
  <si>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</si>
  <si>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</si>
  <si>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</si>
  <si>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</si>
  <si>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</si>
  <si>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</si>
  <si>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</si>
  <si>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</si>
  <si>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</si>
  <si>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</si>
  <si>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</si>
  <si>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</si>
  <si>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</si>
  <si>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</si>
  <si>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</si>
  <si>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</si>
  <si>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</si>
  <si>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</si>
  <si>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</si>
  <si>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</si>
  <si>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</si>
  <si>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</si>
  <si>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</si>
  <si>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</si>
  <si>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</si>
  <si>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</t>
  </si>
  <si>
    <t>粮草</t>
    <phoneticPr fontId="9" type="noConversion"/>
  </si>
  <si>
    <t>经验</t>
    <phoneticPr fontId="9" type="noConversion"/>
  </si>
  <si>
    <t>test1</t>
    <phoneticPr fontId="9" type="noConversion"/>
  </si>
  <si>
    <t>test2</t>
    <phoneticPr fontId="9" type="noConversion"/>
  </si>
  <si>
    <t>飞雷神</t>
  </si>
  <si>
    <t>根据剩余粮草，调整占领的三级地个数，直至粮草小于136</t>
  </si>
  <si>
    <t>总粮草</t>
    <phoneticPr fontId="9" type="noConversion"/>
  </si>
  <si>
    <t>总经验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</si>
</sst>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4" tint="-0.249977111117893"/>
      <name val="等线"/>
      <family val="2"/>
      <scheme val="minor"/>
    </font>
    <font>
      <sz val="11"/>
      <color rgb="FF0070C0"/>
      <name val="等线"/>
      <family val="2"/>
      <scheme val="mino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1" fillId="17" borderId="1" xfId="0" applyFont="1" applyFill="1" applyBorder="1"/>
    <xf numFmtId="0" fontId="6" fillId="19" borderId="6" xfId="0" applyFont="1" applyFill="1" applyBorder="1"/>
    <xf numFmtId="0" fontId="1" fillId="17" borderId="5" xfId="0" applyFont="1" applyFill="1" applyBorder="1"/>
    <xf numFmtId="0" fontId="1" fillId="21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314325</xdr:colOff>
      <xdr:row>18</xdr:row>
      <xdr:rowOff>114300</xdr:rowOff>
    </xdr:from>
    <xdr:to>
      <xdr:col>18</xdr:col>
      <xdr:colOff>437405</xdr:colOff>
      <xdr:row>60</xdr:row>
      <xdr:rowOff>165335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39A9D-9062-4BD6-1B0E-16710D692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325" y="3571875"/>
          <a:ext cx="5609480" cy="7661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1F1F-846A-4BDB-AE64-E7AC8D1D47EC}">
  <dimension ref="A1:AB100"/>
  <sheetViews>
    <sheetView tabSelected="1" topLeftCell="H1" workbookViewId="0">
      <selection activeCell="Z32" sqref="Z32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974.21920805604384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5</v>
      </c>
      <c r="AA3" s="1">
        <f>COUNTIF($I$4:$K$100,T3)</f>
        <v>0</v>
      </c>
      <c r="AB3" s="54">
        <f>Y3-Z3-AA3</f>
        <v>20</v>
      </c>
    </row>
    <row r="4" spans="1:28" x14ac:dyDescent="0.2">
      <c r="A4" s="1" t="s">
        <v>27</v>
      </c>
      <c r="B4" s="2" t="s">
        <v>4</v>
      </c>
      <c r="C4" s="3" t="s">
        <v>5</v>
      </c>
      <c r="D4" s="43" t="s">
        <v>34</v>
      </c>
      <c r="E4" s="39">
        <v>0</v>
      </c>
      <c r="F4" s="39">
        <v>0</v>
      </c>
      <c r="G4" s="39">
        <v>0</v>
      </c>
      <c r="H4" s="36">
        <f>SUM(E4:G4)</f>
        <v>0</v>
      </c>
      <c r="I4" s="1" t="s">
        <v>27</v>
      </c>
      <c r="J4" s="1" t="s">
        <v>27</v>
      </c>
      <c r="K4" s="3" t="s">
        <v>5</v>
      </c>
      <c r="L4" s="43" t="s">
        <v>34</v>
      </c>
      <c r="M4" s="39">
        <v>0</v>
      </c>
      <c r="N4" s="39">
        <v>0</v>
      </c>
      <c r="O4" s="39">
        <v>0</v>
      </c>
      <c r="P4" s="36">
        <f>SUM(M4:O4)</f>
        <v>0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16</v>
      </c>
      <c r="AA4" s="1">
        <f t="shared" ref="AA4:AA28" si="2">COUNTIF($I$4:$K$100,T4)</f>
        <v>16</v>
      </c>
      <c r="AB4" s="54">
        <f t="shared" ref="AB4:AB28" si="3">Y4-Z4-AA4</f>
        <v>17</v>
      </c>
    </row>
    <row r="5" spans="1:28" x14ac:dyDescent="0.2">
      <c r="A5" s="1" t="s">
        <v>27</v>
      </c>
      <c r="B5" s="2" t="s">
        <v>4</v>
      </c>
      <c r="C5" s="3" t="s">
        <v>5</v>
      </c>
      <c r="D5" s="33" t="s">
        <v>38</v>
      </c>
      <c r="E5" s="35" cm="1">
        <f t="array" ref="E5">(SUM(VLOOKUP(A4:A100,$T$3:$W$41,2,FALSE))+E4*10)-E8*50</f>
        <v>0</v>
      </c>
      <c r="F5" s="35" cm="1">
        <f t="array" ref="F5">(SUM(VLOOKUP(B4:B100,$T$3:$W$41,2,FALSE))+F4*10)-F8*50</f>
        <v>800</v>
      </c>
      <c r="G5" s="35" cm="1">
        <f t="array" ref="G5">(SUM(VLOOKUP(C4:C100,$T$3:$W$41,2,FALSE))+G4*10)-G8*50</f>
        <v>3160</v>
      </c>
      <c r="H5" s="59">
        <f t="shared" ref="H5:H8" si="4">SUM(E5:G5)</f>
        <v>3960</v>
      </c>
      <c r="I5" s="1" t="s">
        <v>27</v>
      </c>
      <c r="J5" s="1" t="s">
        <v>27</v>
      </c>
      <c r="K5" s="9" t="s">
        <v>11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0</v>
      </c>
      <c r="O5" s="35" cm="1">
        <f t="array" ref="O5">(SUM(VLOOKUP(K4:K100,$T$3:$W$41,2,FALSE))+O4*10)*0.8-O8*40</f>
        <v>2888</v>
      </c>
      <c r="P5" s="59">
        <f t="shared" ref="P5:P8" si="5">SUM(M5:O5)</f>
        <v>2888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215</v>
      </c>
      <c r="Z5" s="1">
        <f t="shared" si="1"/>
        <v>0</v>
      </c>
      <c r="AA5" s="1">
        <f t="shared" si="2"/>
        <v>0</v>
      </c>
      <c r="AB5" s="54">
        <f t="shared" si="3"/>
        <v>215</v>
      </c>
    </row>
    <row r="6" spans="1:28" x14ac:dyDescent="0.2">
      <c r="A6" s="1" t="s">
        <v>27</v>
      </c>
      <c r="B6" s="2" t="s">
        <v>4</v>
      </c>
      <c r="C6" s="15" t="s">
        <v>17</v>
      </c>
      <c r="D6" s="33" t="s">
        <v>39</v>
      </c>
      <c r="E6" s="35" cm="1">
        <f t="array" ref="E6">(SUM(VLOOKUP(A4:A100,$T$3:$W$41,3,FALSE)))</f>
        <v>0</v>
      </c>
      <c r="F6" s="35" cm="1">
        <f t="array" ref="F6">(SUM(VLOOKUP(B4:B100,$T$3:$W$41,3,FALSE)))</f>
        <v>205</v>
      </c>
      <c r="G6" s="35" cm="1">
        <f t="array" ref="G6">(SUM(VLOOKUP(C4:C100,$T$3:$W$41,3,FALSE)))</f>
        <v>850</v>
      </c>
      <c r="H6" s="49">
        <f t="shared" si="4"/>
        <v>1055</v>
      </c>
      <c r="I6" s="1" t="s">
        <v>27</v>
      </c>
      <c r="J6" s="1" t="s">
        <v>27</v>
      </c>
      <c r="K6" s="3" t="s">
        <v>5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1020</v>
      </c>
      <c r="P6" s="49">
        <f t="shared" si="5"/>
        <v>1020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 x14ac:dyDescent="0.2">
      <c r="A7" s="1" t="s">
        <v>27</v>
      </c>
      <c r="B7" s="15" t="s">
        <v>17</v>
      </c>
      <c r="C7" s="3" t="s">
        <v>5</v>
      </c>
      <c r="D7" s="33" t="s">
        <v>40</v>
      </c>
      <c r="E7" s="35">
        <f>COUNTIF(A4:A100,"&lt;&gt;空")</f>
        <v>0</v>
      </c>
      <c r="F7" s="35">
        <f>COUNTIF(B4:B100,"&lt;&gt;空")</f>
        <v>6</v>
      </c>
      <c r="G7" s="35">
        <f>COUNTIF(C4:C100,"&lt;&gt;空")</f>
        <v>22</v>
      </c>
      <c r="H7" s="36">
        <f t="shared" si="4"/>
        <v>28</v>
      </c>
      <c r="I7" s="1" t="s">
        <v>27</v>
      </c>
      <c r="J7" s="1" t="s">
        <v>27</v>
      </c>
      <c r="K7" s="9" t="s">
        <v>11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27</v>
      </c>
      <c r="P7" s="36">
        <f t="shared" si="5"/>
        <v>27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1" t="s">
        <v>27</v>
      </c>
      <c r="B8" s="2" t="s">
        <v>4</v>
      </c>
      <c r="C8" s="3" t="s">
        <v>5</v>
      </c>
      <c r="D8" s="42" t="s">
        <v>70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3" t="s">
        <v>5</v>
      </c>
      <c r="L8" s="42" t="s">
        <v>70</v>
      </c>
      <c r="M8" s="41">
        <v>0</v>
      </c>
      <c r="N8" s="41">
        <v>0</v>
      </c>
      <c r="O8" s="41">
        <v>0</v>
      </c>
      <c r="P8" s="36">
        <f t="shared" si="5"/>
        <v>0</v>
      </c>
      <c r="Q8" s="50" t="s">
        <v>54</v>
      </c>
      <c r="R8" s="55" cm="1">
        <f t="array" ref="R8">R6-P5-H5-SUM(U3:U28*AB3:AB28)*0.8-R7*8</f>
        <v>2176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1" t="s">
        <v>27</v>
      </c>
      <c r="B9" s="2" t="s">
        <v>4</v>
      </c>
      <c r="C9" s="9" t="s">
        <v>11</v>
      </c>
      <c r="D9" s="26"/>
      <c r="E9" s="26"/>
      <c r="F9" s="26"/>
      <c r="G9" s="26"/>
      <c r="H9" s="27"/>
      <c r="I9" s="1" t="s">
        <v>27</v>
      </c>
      <c r="J9" s="1" t="s">
        <v>27</v>
      </c>
      <c r="K9" s="15" t="s">
        <v>17</v>
      </c>
      <c r="L9" s="33" t="s">
        <v>42</v>
      </c>
      <c r="M9" s="37" t="e">
        <f>M6/M5</f>
        <v>#DIV/0!</v>
      </c>
      <c r="N9" s="37" t="e">
        <f>N6/N5</f>
        <v>#DIV/0!</v>
      </c>
      <c r="O9" s="37">
        <f>O6/O5</f>
        <v>0.35318559556786705</v>
      </c>
      <c r="P9" s="38">
        <f>P6/P5</f>
        <v>0.35318559556786705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3" t="s">
        <v>5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3</v>
      </c>
      <c r="AA10" s="1">
        <f t="shared" si="2"/>
        <v>5</v>
      </c>
      <c r="AB10" s="54">
        <f t="shared" si="3"/>
        <v>-2</v>
      </c>
    </row>
    <row r="11" spans="1:28" x14ac:dyDescent="0.2">
      <c r="A11" s="1" t="s">
        <v>27</v>
      </c>
      <c r="B11" s="1" t="s">
        <v>27</v>
      </c>
      <c r="C11" s="3" t="s">
        <v>5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3" t="s">
        <v>5</v>
      </c>
      <c r="L11" s="26"/>
      <c r="M11" s="26"/>
      <c r="N11" s="26"/>
      <c r="O11" t="s">
        <v>72</v>
      </c>
      <c r="P11" s="27">
        <f>H5+P5</f>
        <v>6848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1" t="s">
        <v>27</v>
      </c>
      <c r="C12" s="15" t="s">
        <v>17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3" t="s">
        <v>5</v>
      </c>
      <c r="L12" s="26"/>
      <c r="M12" s="26"/>
      <c r="N12" s="26"/>
      <c r="O12" t="s">
        <v>73</v>
      </c>
      <c r="P12" s="27">
        <f>H6+P6</f>
        <v>2075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1" t="s">
        <v>27</v>
      </c>
      <c r="C13" s="3" t="s">
        <v>5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5" t="s">
        <v>17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1" t="s">
        <v>27</v>
      </c>
      <c r="C15" s="3" t="s">
        <v>5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" t="s">
        <v>27</v>
      </c>
      <c r="C16" s="3" t="s">
        <v>5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9" t="s">
        <v>11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4</v>
      </c>
      <c r="AA16" s="1">
        <f t="shared" si="2"/>
        <v>6</v>
      </c>
      <c r="AB16" s="54">
        <f t="shared" si="3"/>
        <v>30</v>
      </c>
    </row>
    <row r="17" spans="1:28" x14ac:dyDescent="0.2">
      <c r="A17" s="1" t="s">
        <v>27</v>
      </c>
      <c r="B17" s="1" t="s">
        <v>27</v>
      </c>
      <c r="C17" s="9" t="s">
        <v>11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0</v>
      </c>
      <c r="AA17" s="1">
        <f t="shared" si="2"/>
        <v>0</v>
      </c>
      <c r="AB17" s="54">
        <f t="shared" si="3"/>
        <v>4</v>
      </c>
    </row>
    <row r="18" spans="1:28" x14ac:dyDescent="0.2">
      <c r="A18" s="1" t="s">
        <v>27</v>
      </c>
      <c r="B18" s="1" t="s">
        <v>27</v>
      </c>
      <c r="C18" s="3" t="s">
        <v>5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0</v>
      </c>
      <c r="AA18" s="1">
        <f t="shared" si="2"/>
        <v>0</v>
      </c>
      <c r="AB18" s="54">
        <f t="shared" si="3"/>
        <v>3</v>
      </c>
    </row>
    <row r="19" spans="1:28" x14ac:dyDescent="0.2">
      <c r="A19" s="1" t="s">
        <v>27</v>
      </c>
      <c r="B19" s="1" t="s">
        <v>27</v>
      </c>
      <c r="C19" s="3" t="s">
        <v>5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0</v>
      </c>
      <c r="AA19" s="1">
        <f t="shared" si="2"/>
        <v>0</v>
      </c>
      <c r="AB19" s="54">
        <f t="shared" si="3"/>
        <v>5</v>
      </c>
    </row>
    <row r="20" spans="1:28" x14ac:dyDescent="0.2">
      <c r="A20" s="1" t="s">
        <v>27</v>
      </c>
      <c r="B20" s="1" t="s">
        <v>27</v>
      </c>
      <c r="C20" s="1" t="s">
        <v>27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9" t="s">
        <v>11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3" t="s">
        <v>5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5" t="s">
        <v>17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1" t="s">
        <v>27</v>
      </c>
      <c r="C23" s="9" t="s">
        <v>11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1" t="s">
        <v>27</v>
      </c>
      <c r="C24" s="3" t="s">
        <v>5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1" t="s">
        <v>27</v>
      </c>
      <c r="C25" s="15" t="s">
        <v>17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9" t="s">
        <v>11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3" t="s">
        <v>5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1" t="s">
        <v>27</v>
      </c>
      <c r="C27" s="1" t="s">
        <v>27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5" t="s">
        <v>17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 x14ac:dyDescent="0.2">
      <c r="A28" s="1" t="s">
        <v>27</v>
      </c>
      <c r="B28" s="1" t="s">
        <v>27</v>
      </c>
      <c r="C28" s="1" t="s">
        <v>27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3" t="s">
        <v>5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0</v>
      </c>
      <c r="AA28" s="1">
        <f t="shared" si="2"/>
        <v>0</v>
      </c>
      <c r="AB28" s="54">
        <f t="shared" si="3"/>
        <v>3</v>
      </c>
    </row>
    <row r="29" spans="1:28" ht="15" thickBot="1" x14ac:dyDescent="0.25">
      <c r="A29" s="1" t="s">
        <v>27</v>
      </c>
      <c r="B29" s="1" t="s">
        <v>27</v>
      </c>
      <c r="C29" s="1" t="s">
        <v>27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3" t="s">
        <v>5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>
        <f>SUM(Z3:Z28)</f>
        <v>28</v>
      </c>
      <c r="AA29" s="30">
        <f>SUM(AA3:AA28)</f>
        <v>27</v>
      </c>
      <c r="AB29" s="57"/>
    </row>
    <row r="30" spans="1:28" x14ac:dyDescent="0.2">
      <c r="A30" s="1" t="s">
        <v>27</v>
      </c>
      <c r="B30" s="1" t="s">
        <v>27</v>
      </c>
      <c r="C30" s="1" t="s">
        <v>27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5" t="s">
        <v>17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" t="s">
        <v>27</v>
      </c>
      <c r="C31" s="1" t="s">
        <v>27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 x14ac:dyDescent="0.2">
      <c r="A32" s="1" t="s">
        <v>27</v>
      </c>
      <c r="B32" s="1" t="s">
        <v>27</v>
      </c>
      <c r="C32" s="1" t="s">
        <v>27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1" t="s">
        <v>27</v>
      </c>
      <c r="C33" s="1" t="s">
        <v>27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1" t="s">
        <v>27</v>
      </c>
      <c r="C34" s="1" t="s">
        <v>27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1" t="s">
        <v>27</v>
      </c>
      <c r="C35" s="1" t="s">
        <v>27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" t="s">
        <v>27</v>
      </c>
      <c r="C36" s="1" t="s">
        <v>27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1" t="s">
        <v>27</v>
      </c>
      <c r="C37" s="1" t="s">
        <v>27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1" t="s">
        <v>27</v>
      </c>
      <c r="C38" s="1" t="s">
        <v>27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 x14ac:dyDescent="0.2">
      <c r="A39" s="1" t="s">
        <v>27</v>
      </c>
      <c r="B39" s="1" t="s">
        <v>27</v>
      </c>
      <c r="C39" s="1" t="s">
        <v>27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" t="s">
        <v>27</v>
      </c>
      <c r="C40" s="1" t="s">
        <v>27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1" t="s">
        <v>27</v>
      </c>
      <c r="C41" s="1" t="s">
        <v>27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1" t="s">
        <v>27</v>
      </c>
      <c r="C42" s="1" t="s">
        <v>27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1" t="s">
        <v>27</v>
      </c>
      <c r="C43" s="1" t="s">
        <v>27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1" t="s">
        <v>27</v>
      </c>
      <c r="C44" s="1" t="s">
        <v>27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1" t="s">
        <v>27</v>
      </c>
      <c r="C45" s="1" t="s">
        <v>27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1" t="s">
        <v>27</v>
      </c>
      <c r="C46" s="1" t="s">
        <v>27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1" t="s">
        <v>27</v>
      </c>
      <c r="C47" s="1" t="s">
        <v>27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1" t="s">
        <v>27</v>
      </c>
      <c r="C48" s="1" t="s">
        <v>27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" t="s">
        <v>27</v>
      </c>
      <c r="C49" s="1" t="s">
        <v>27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1" t="s">
        <v>27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" t="s">
        <v>27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1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1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1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1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7D44-EC81-4030-AC07-A66036EDD8E1}">
  <dimension ref="A1:AB100"/>
  <sheetViews>
    <sheetView topLeftCell="D1" workbookViewId="0">
      <selection activeCell="E46" sqref="E46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1</v>
      </c>
      <c r="O4" s="39">
        <v>1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28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1848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4224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216</v>
      </c>
      <c r="Z5" s="1">
        <f t="shared" si="1"/>
        <v>33</v>
      </c>
      <c r="AA5" s="1">
        <f t="shared" si="2"/>
        <v>0</v>
      </c>
      <c r="AB5" s="54">
        <f t="shared" si="3"/>
        <v>183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1520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0.40043290043290042</v>
      </c>
      <c r="N9" s="37">
        <f>N6/N5</f>
        <v>0.31746031746031744</v>
      </c>
      <c r="O9" s="37">
        <f>O6/O5</f>
        <v>0.33119658119658119</v>
      </c>
      <c r="P9" s="38">
        <f>P6/P5</f>
        <v>0.35984848484848486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18704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6285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3" t="s">
        <v>5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 x14ac:dyDescent="0.2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7278-57E8-4C15-8196-401A69065BC6}">
  <dimension ref="A1:AB100"/>
  <sheetViews>
    <sheetView workbookViewId="0">
      <selection activeCell="Y20" sqref="Y20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3280.883360231142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14</v>
      </c>
      <c r="G4" s="39">
        <v>5</v>
      </c>
      <c r="H4" s="36">
        <f>SUM(E4:G4)</f>
        <v>19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1</v>
      </c>
      <c r="N4" s="39">
        <v>3</v>
      </c>
      <c r="O4" s="39">
        <v>0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26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7190</v>
      </c>
      <c r="G5" s="35" cm="1">
        <f t="array" ref="G5">(SUM(VLOOKUP(C4:C100,$T$3:$W$41,2,FALSE))+G4*10)-G8*50</f>
        <v>6480</v>
      </c>
      <c r="H5" s="59">
        <f t="shared" ref="H5:H8" si="4">SUM(E5:G5)</f>
        <v>14570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648</v>
      </c>
      <c r="O5" s="35" cm="1">
        <f t="array" ref="O5">(SUM(VLOOKUP(K4:K100,$T$3:$W$41,2,FALSE))+O4*10)*0.8-O8*40</f>
        <v>1864</v>
      </c>
      <c r="P5" s="59">
        <f t="shared" ref="P5:P8" si="5">SUM(M5:O5)</f>
        <v>4240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36</v>
      </c>
      <c r="AA5" s="1">
        <f t="shared" si="2"/>
        <v>0</v>
      </c>
      <c r="AB5" s="54">
        <f t="shared" si="3"/>
        <v>181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2010</v>
      </c>
      <c r="G6" s="35" cm="1">
        <f t="array" ref="G6">(SUM(VLOOKUP(C4:C100,$T$3:$W$41,3,FALSE)))</f>
        <v>2610</v>
      </c>
      <c r="H6" s="49">
        <f t="shared" si="4"/>
        <v>4830</v>
      </c>
      <c r="I6" s="2" t="s">
        <v>4</v>
      </c>
      <c r="J6" s="9" t="s">
        <v>11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200</v>
      </c>
      <c r="O6" s="35" cm="1">
        <f t="array" ref="O6">(SUM(VLOOKUP(K4:K100,$T$3:$W$41,3,FALSE)))</f>
        <v>620</v>
      </c>
      <c r="P6" s="49">
        <f t="shared" si="5"/>
        <v>1520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5</v>
      </c>
      <c r="O7" s="35">
        <f>COUNTIF(K4:K100,"&lt;&gt;空")</f>
        <v>16</v>
      </c>
      <c r="P7" s="36">
        <f t="shared" si="5"/>
        <v>42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118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0.30864197530864196</v>
      </c>
      <c r="O9" s="37">
        <f>O6/O5</f>
        <v>0.33261802575107297</v>
      </c>
      <c r="P9" s="38">
        <f>P6/P5</f>
        <v>0.35849056603773582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3" t="s">
        <v>5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18810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6350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 x14ac:dyDescent="0.2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 x14ac:dyDescent="0.2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15" t="s">
        <v>17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3" t="s">
        <v>5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2" t="s">
        <v>4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69D4-AEE1-46F0-AD1B-7D3E68AC5282}">
  <dimension ref="A1:AB100"/>
  <sheetViews>
    <sheetView topLeftCell="F1" workbookViewId="0">
      <selection activeCell="K20" sqref="K20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3322.4382710452687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64955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9</v>
      </c>
      <c r="G4" s="39">
        <v>13</v>
      </c>
      <c r="H4" s="36">
        <f>SUM(E4:G4)</f>
        <v>22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48</v>
      </c>
      <c r="Z4" s="1">
        <f t="shared" ref="Z4:Z28" si="1">COUNTIF($A$4:$C$100,T4)</f>
        <v>32</v>
      </c>
      <c r="AA4" s="1">
        <f t="shared" ref="AA4:AA28" si="2">COUNTIF($I$4:$K$100,T4)</f>
        <v>16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6930</v>
      </c>
      <c r="G5" s="35" cm="1">
        <f t="array" ref="G5">(SUM(VLOOKUP(C4:C100,$T$3:$W$41,2,FALSE))+G4*10)-G8*50</f>
        <v>6610</v>
      </c>
      <c r="H5" s="59">
        <f t="shared" ref="H5:H8" si="4">SUM(E5:G5)</f>
        <v>14440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1216</v>
      </c>
      <c r="N5" s="35" cm="1">
        <f t="array" ref="N5">(SUM(VLOOKUP(J4:J100,$T$3:$W$41,2,FALSE))+N4*10)*0.8-N8*40</f>
        <v>384</v>
      </c>
      <c r="O5" s="35" cm="1">
        <f t="array" ref="O5">(SUM(VLOOKUP(K4:K100,$T$3:$W$41,2,FALSE))+O4*10)*0.8-O8*40</f>
        <v>2104</v>
      </c>
      <c r="P5" s="59">
        <f t="shared" ref="P5:P8" si="5">SUM(M5:O5)</f>
        <v>3704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218</v>
      </c>
      <c r="Z5" s="1">
        <f t="shared" si="1"/>
        <v>30</v>
      </c>
      <c r="AA5" s="1">
        <f t="shared" si="2"/>
        <v>0</v>
      </c>
      <c r="AB5" s="54">
        <f t="shared" si="3"/>
        <v>188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1970</v>
      </c>
      <c r="G6" s="35" cm="1">
        <f t="array" ref="G6">(SUM(VLOOKUP(C4:C100,$T$3:$W$41,3,FALSE)))</f>
        <v>2610</v>
      </c>
      <c r="H6" s="49">
        <f t="shared" si="4"/>
        <v>4790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445</v>
      </c>
      <c r="N6" s="35" cm="1">
        <f t="array" ref="N6">(SUM(VLOOKUP(J4:J100,$T$3:$W$41,3,FALSE)))</f>
        <v>120</v>
      </c>
      <c r="O6" s="35" cm="1">
        <f t="array" ref="O6">(SUM(VLOOKUP(K4:K100,$T$3:$W$41,3,FALSE)))</f>
        <v>725</v>
      </c>
      <c r="P6" s="49">
        <f t="shared" si="5"/>
        <v>1290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13</v>
      </c>
      <c r="N7" s="35">
        <f>COUNTIF(J4:J100,"&lt;&gt;空")</f>
        <v>3</v>
      </c>
      <c r="O7" s="35">
        <f>COUNTIF(K4:K100,"&lt;&gt;空")</f>
        <v>19</v>
      </c>
      <c r="P7" s="36">
        <f t="shared" si="5"/>
        <v>35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136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0.36595394736842107</v>
      </c>
      <c r="N9" s="37">
        <f>N6/N5</f>
        <v>0.3125</v>
      </c>
      <c r="O9" s="37">
        <f>O6/O5</f>
        <v>0.34458174904942968</v>
      </c>
      <c r="P9" s="38">
        <f>P6/P5</f>
        <v>0.34827213822894171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3" t="s">
        <v>5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15" t="s">
        <v>17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18144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3" t="s">
        <v>5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6080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3" t="s">
        <v>5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3" t="s">
        <v>5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16" t="s">
        <v>18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4" t="s">
        <v>6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7</v>
      </c>
      <c r="AB16" s="54">
        <f t="shared" si="3"/>
        <v>27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9" t="s">
        <v>11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2" t="s">
        <v>4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5" t="s">
        <v>17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7A66-713F-4B0A-81FD-DF1C2E438124}">
  <dimension ref="A1:AB100"/>
  <sheetViews>
    <sheetView topLeftCell="F1" workbookViewId="0">
      <selection activeCell="Z9" sqref="Z9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2</v>
      </c>
      <c r="N4" s="39">
        <v>1</v>
      </c>
      <c r="O4" s="39">
        <v>1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28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1608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3984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33</v>
      </c>
      <c r="AA5" s="1">
        <f t="shared" si="2"/>
        <v>0</v>
      </c>
      <c r="AB5" s="54">
        <f t="shared" si="3"/>
        <v>184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660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1440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20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112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0.41044776119402987</v>
      </c>
      <c r="N9" s="37">
        <f>N6/N5</f>
        <v>0.31746031746031744</v>
      </c>
      <c r="O9" s="37">
        <f>O6/O5</f>
        <v>0.33119658119658119</v>
      </c>
      <c r="P9" s="38">
        <f>P6/P5</f>
        <v>0.36144578313253012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18464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6205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9" t="s">
        <v>11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15" t="s">
        <v>17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D9E-B93F-4726-BEC8-D6C7D65E8C80}">
  <dimension ref="A1:AB100"/>
  <sheetViews>
    <sheetView workbookViewId="0">
      <selection activeCell="Y14" sqref="Y14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3311.9943423939671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1</v>
      </c>
      <c r="O4" s="39">
        <v>1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28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6940</v>
      </c>
      <c r="G5" s="35" cm="1">
        <f t="array" ref="G5">(SUM(VLOOKUP(C4:C100,$T$3:$W$41,2,FALSE))+G4*10)-G8*50</f>
        <v>6610</v>
      </c>
      <c r="H5" s="59">
        <f t="shared" ref="H5:H8" si="4">SUM(E5:G5)</f>
        <v>14450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1752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4128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34</v>
      </c>
      <c r="AA5" s="1">
        <f t="shared" si="2"/>
        <v>0</v>
      </c>
      <c r="AB5" s="54">
        <f t="shared" si="3"/>
        <v>183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1960</v>
      </c>
      <c r="G6" s="35" cm="1">
        <f t="array" ref="G6">(SUM(VLOOKUP(C4:C100,$T$3:$W$41,3,FALSE)))</f>
        <v>2610</v>
      </c>
      <c r="H6" s="49">
        <f t="shared" si="4"/>
        <v>4780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660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1440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19</v>
      </c>
      <c r="N7" s="35">
        <f>COUNTIF(J4:J100,"&lt;&gt;空")</f>
        <v>4</v>
      </c>
      <c r="O7" s="35">
        <f>COUNTIF(K4:K100,"&lt;&gt;空")</f>
        <v>16</v>
      </c>
      <c r="P7" s="36">
        <f t="shared" si="5"/>
        <v>39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94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0.37671232876712329</v>
      </c>
      <c r="N9" s="37">
        <f>N6/N5</f>
        <v>0.31746031746031744</v>
      </c>
      <c r="O9" s="37">
        <f>O6/O5</f>
        <v>0.33119658119658119</v>
      </c>
      <c r="P9" s="38">
        <f>P6/P5</f>
        <v>0.34883720930232559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4" t="s">
        <v>6</v>
      </c>
      <c r="C11" s="1" t="s">
        <v>27</v>
      </c>
      <c r="D11" s="26"/>
      <c r="E11" s="26"/>
      <c r="F11" s="26"/>
      <c r="G11" s="26"/>
      <c r="H11" s="27"/>
      <c r="I11" s="15" t="s">
        <v>17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18578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6220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16" t="s">
        <v>18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4" t="s">
        <v>6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3" t="s">
        <v>5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2" t="s">
        <v>4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15" t="s">
        <v>17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2" t="s">
        <v>4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15" t="s">
        <v>17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04EF-53D2-43B1-864E-E5E3E17329F9}">
  <dimension ref="A1:AB100"/>
  <sheetViews>
    <sheetView workbookViewId="0">
      <selection activeCell="B46" sqref="B46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64995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2</v>
      </c>
      <c r="O4" s="39">
        <v>1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50</v>
      </c>
      <c r="Z4" s="1">
        <f t="shared" ref="Z4:Z28" si="1">COUNTIF($A$4:$C$100,T4)</f>
        <v>30</v>
      </c>
      <c r="AA4" s="1">
        <f t="shared" ref="AA4:AA28" si="2">COUNTIF($I$4:$K$100,T4)</f>
        <v>20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6660</v>
      </c>
      <c r="H5" s="59">
        <f t="shared" ref="H5:H8" si="4">SUM(E5:G5)</f>
        <v>14530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384</v>
      </c>
      <c r="O5" s="35" cm="1">
        <f t="array" ref="O5">(SUM(VLOOKUP(K4:K100,$T$3:$W$41,2,FALSE))+O4*10)*0.8-O8*40</f>
        <v>1752</v>
      </c>
      <c r="P5" s="59">
        <f t="shared" ref="P5:P8" si="5">SUM(M5:O5)</f>
        <v>4048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216</v>
      </c>
      <c r="Z5" s="1">
        <f t="shared" si="1"/>
        <v>31</v>
      </c>
      <c r="AA5" s="1">
        <f t="shared" si="2"/>
        <v>0</v>
      </c>
      <c r="AB5" s="54">
        <f t="shared" si="3"/>
        <v>185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120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3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0.3125</v>
      </c>
      <c r="O9" s="37">
        <f>O6/O5</f>
        <v>0.34817351598173518</v>
      </c>
      <c r="P9" s="38">
        <f>P6/P5</f>
        <v>0.36314229249011859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3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18578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3" t="s">
        <v>5</v>
      </c>
      <c r="K12" s="15" t="s">
        <v>17</v>
      </c>
      <c r="L12" s="26"/>
      <c r="M12" s="26"/>
      <c r="N12" s="26"/>
      <c r="O12" s="26"/>
      <c r="P12" s="27">
        <f>H6+P6</f>
        <v>6235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50D9-721D-4E44-9350-9BCBF24C9B1C}">
  <dimension ref="A1:AB100"/>
  <sheetViews>
    <sheetView workbookViewId="0">
      <selection activeCell="Y8" sqref="Y8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3249.5502686758441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64990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24</v>
      </c>
      <c r="Z3" s="1">
        <f>COUNTIF($A$4:$C$100,T3)</f>
        <v>16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10</v>
      </c>
      <c r="G4" s="39">
        <v>5</v>
      </c>
      <c r="H4" s="36">
        <f>SUM(E4:G4)</f>
        <v>15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1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52</v>
      </c>
      <c r="Z4" s="1">
        <f t="shared" ref="Z4:Z28" si="1">COUNTIF($A$4:$C$100,T4)</f>
        <v>25</v>
      </c>
      <c r="AA4" s="1">
        <f t="shared" ref="AA4:AA28" si="2">COUNTIF($I$4:$K$100,T4)</f>
        <v>27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7300</v>
      </c>
      <c r="G5" s="35" cm="1">
        <f t="array" ref="G5">(SUM(VLOOKUP(C4:C100,$T$3:$W$41,2,FALSE))+G4*10)-G8*50</f>
        <v>6480</v>
      </c>
      <c r="H5" s="59">
        <f t="shared" ref="H5:H8" si="4">SUM(E5:G5)</f>
        <v>14680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1480</v>
      </c>
      <c r="O5" s="35" cm="1">
        <f t="array" ref="O5">(SUM(VLOOKUP(K4:K100,$T$3:$W$41,2,FALSE))+O4*10)*0.8-O8*40</f>
        <v>1864</v>
      </c>
      <c r="P5" s="59">
        <f t="shared" ref="P5:P8" si="5">SUM(M5:O5)</f>
        <v>5072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214</v>
      </c>
      <c r="Z5" s="1">
        <f t="shared" si="1"/>
        <v>39</v>
      </c>
      <c r="AA5" s="1">
        <f t="shared" si="2"/>
        <v>0</v>
      </c>
      <c r="AB5" s="54">
        <f t="shared" si="3"/>
        <v>175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2040</v>
      </c>
      <c r="G6" s="35" cm="1">
        <f t="array" ref="G6">(SUM(VLOOKUP(C4:C100,$T$3:$W$41,3,FALSE)))</f>
        <v>2610</v>
      </c>
      <c r="H6" s="49">
        <f t="shared" si="4"/>
        <v>4860</v>
      </c>
      <c r="I6" s="2" t="s">
        <v>4</v>
      </c>
      <c r="J6" s="9" t="s">
        <v>11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500</v>
      </c>
      <c r="O6" s="35" cm="1">
        <f t="array" ref="O6">(SUM(VLOOKUP(K4:K100,$T$3:$W$41,3,FALSE)))</f>
        <v>620</v>
      </c>
      <c r="P6" s="49">
        <f t="shared" si="5"/>
        <v>1820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3" t="s">
        <v>5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13</v>
      </c>
      <c r="O7" s="35">
        <f>COUNTIF(K4:K100,"&lt;&gt;空")</f>
        <v>16</v>
      </c>
      <c r="P7" s="36">
        <f t="shared" si="5"/>
        <v>50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32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0.33783783783783783</v>
      </c>
      <c r="O9" s="37">
        <f>O6/O5</f>
        <v>0.33261802575107297</v>
      </c>
      <c r="P9" s="38">
        <f>P6/P5</f>
        <v>0.35883280757097791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3" t="s">
        <v>5</v>
      </c>
      <c r="K11" s="3" t="s">
        <v>5</v>
      </c>
      <c r="L11" s="26"/>
      <c r="M11" s="26"/>
      <c r="N11" s="26"/>
      <c r="O11" s="26"/>
      <c r="P11" s="27">
        <f>H5+P5</f>
        <v>19752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5" t="s">
        <v>17</v>
      </c>
      <c r="K12" s="3" t="s">
        <v>5</v>
      </c>
      <c r="L12" s="26"/>
      <c r="M12" s="26"/>
      <c r="N12" s="26"/>
      <c r="O12" s="26"/>
      <c r="P12" s="27">
        <f>H6+P6</f>
        <v>6680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3" t="s">
        <v>5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3" t="s">
        <v>5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3" t="s">
        <v>5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3" t="s">
        <v>5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4</v>
      </c>
      <c r="AA16" s="1">
        <f t="shared" si="2"/>
        <v>10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5" t="s">
        <v>17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9" t="s">
        <v>11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9" t="s">
        <v>11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 x14ac:dyDescent="0.2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 x14ac:dyDescent="0.2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C1CA-8F22-4870-8FCF-C919BB4D4637}">
  <dimension ref="A1:AB100"/>
  <sheetViews>
    <sheetView workbookViewId="0">
      <selection activeCell="Y14" sqref="Y14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3292.2163067196184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64980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9" t="s">
        <v>11</v>
      </c>
      <c r="K4" s="9" t="s">
        <v>11</v>
      </c>
      <c r="L4" s="43" t="s">
        <v>34</v>
      </c>
      <c r="M4" s="39">
        <v>3</v>
      </c>
      <c r="N4" s="39">
        <v>1</v>
      </c>
      <c r="O4" s="39">
        <v>2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30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6680</v>
      </c>
      <c r="H5" s="59">
        <f t="shared" ref="H5:H8" si="4">SUM(E5:G5)</f>
        <v>14560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504</v>
      </c>
      <c r="O5" s="35" cm="1">
        <f t="array" ref="O5">(SUM(VLOOKUP(K5:K100,$T$3:$W$41,2,FALSE))+O4*10)*0.8-O8*40</f>
        <v>1504</v>
      </c>
      <c r="P5" s="59">
        <f t="shared" ref="P5:P8" si="5">SUM(M5:O5)</f>
        <v>3920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223</v>
      </c>
      <c r="Z5" s="1">
        <f t="shared" si="1"/>
        <v>32</v>
      </c>
      <c r="AA5" s="1">
        <f t="shared" si="2"/>
        <v>0</v>
      </c>
      <c r="AB5" s="54">
        <f t="shared" si="3"/>
        <v>191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2615</v>
      </c>
      <c r="H6" s="49">
        <f t="shared" si="4"/>
        <v>4770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(SUM(VLOOKUP(K5:K100,$T$3:$W$41,3,FALSE)))</f>
        <v>530</v>
      </c>
      <c r="P6" s="49">
        <f t="shared" si="5"/>
        <v>1430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COUNTIF(K5:K100,"&lt;&gt;空")</f>
        <v>14</v>
      </c>
      <c r="P7" s="36">
        <f t="shared" si="5"/>
        <v>40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0.31746031746031744</v>
      </c>
      <c r="O9" s="37">
        <f>O6/O5</f>
        <v>0.35239361702127658</v>
      </c>
      <c r="P9" s="38">
        <f>P6/P5</f>
        <v>0.36479591836734693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18480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15" t="s">
        <v>17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5" t="s">
        <v>17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DCF1-616A-44E5-8D12-B49E4C2E4FAF}">
  <dimension ref="A1:AB100"/>
  <sheetViews>
    <sheetView workbookViewId="0">
      <selection activeCell="J6" sqref="J6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3249.5502686758441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24</v>
      </c>
      <c r="Z3" s="1">
        <f>COUNTIF($A$4:$C$100,T3)</f>
        <v>16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10</v>
      </c>
      <c r="G4" s="39">
        <v>5</v>
      </c>
      <c r="H4" s="36">
        <f>SUM(E4:G4)</f>
        <v>15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25</v>
      </c>
      <c r="AA4" s="1">
        <f t="shared" ref="AA4:AA28" si="2">COUNTIF($I$4:$K$100,T4)</f>
        <v>24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7300</v>
      </c>
      <c r="G5" s="35" cm="1">
        <f t="array" ref="G5">(SUM(VLOOKUP(C4:C100,$T$3:$W$41,2,FALSE))+G4*10)-G8*50</f>
        <v>6480</v>
      </c>
      <c r="H5" s="59">
        <f t="shared" ref="H5:H8" si="4">SUM(E5:G5)</f>
        <v>14680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1848</v>
      </c>
      <c r="N5" s="35" cm="1">
        <f t="array" ref="N5">(SUM(VLOOKUP(J4:J100,$T$3:$W$41,2,FALSE))+N4*10)*0.8-N8*40</f>
        <v>976</v>
      </c>
      <c r="O5" s="35" cm="1">
        <f t="array" ref="O5">(SUM(VLOOKUP(K4:K100,$T$3:$W$41,2,FALSE))+O4*10)*0.8-O8*40</f>
        <v>1864</v>
      </c>
      <c r="P5" s="59">
        <f t="shared" ref="P5:P8" si="5">SUM(M5:O5)</f>
        <v>4688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39</v>
      </c>
      <c r="AA5" s="1">
        <f t="shared" si="2"/>
        <v>0</v>
      </c>
      <c r="AB5" s="54">
        <f t="shared" si="3"/>
        <v>178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2040</v>
      </c>
      <c r="G6" s="35" cm="1">
        <f t="array" ref="G6">(SUM(VLOOKUP(C4:C100,$T$3:$W$41,3,FALSE)))</f>
        <v>2610</v>
      </c>
      <c r="H6" s="49">
        <f t="shared" si="4"/>
        <v>4860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340</v>
      </c>
      <c r="O6" s="35" cm="1">
        <f t="array" ref="O6">(SUM(VLOOKUP(K4:K100,$T$3:$W$41,3,FALSE)))</f>
        <v>620</v>
      </c>
      <c r="P6" s="49">
        <f t="shared" si="5"/>
        <v>1700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9</v>
      </c>
      <c r="O7" s="35">
        <f>COUNTIF(K4:K100,"&lt;&gt;空")</f>
        <v>16</v>
      </c>
      <c r="P7" s="36">
        <f t="shared" si="5"/>
        <v>47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0.40043290043290042</v>
      </c>
      <c r="N9" s="37">
        <f>N6/N5</f>
        <v>0.34836065573770492</v>
      </c>
      <c r="O9" s="37">
        <f>O6/O5</f>
        <v>0.33261802575107297</v>
      </c>
      <c r="P9" s="38">
        <f>P6/P5</f>
        <v>0.36262798634812288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5" t="s">
        <v>17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3" t="s">
        <v>5</v>
      </c>
      <c r="K11" s="3" t="s">
        <v>5</v>
      </c>
      <c r="L11" s="26"/>
      <c r="M11" s="26"/>
      <c r="N11" s="26"/>
      <c r="O11" s="26"/>
      <c r="P11" s="27">
        <f>H5+P5</f>
        <v>19368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6560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3" t="s">
        <v>5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5" t="s">
        <v>17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9" t="s">
        <v>11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4</v>
      </c>
      <c r="AA16" s="1">
        <f t="shared" si="2"/>
        <v>10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9" t="s">
        <v>11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 x14ac:dyDescent="0.2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3" t="s">
        <v>5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 x14ac:dyDescent="0.2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74D7-B184-49B5-A464-2C4F74E100D9}">
  <dimension ref="A1:AB100"/>
  <sheetViews>
    <sheetView workbookViewId="0">
      <selection activeCell="B41" sqref="B41:B50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50</v>
      </c>
      <c r="Z4" s="1">
        <f t="shared" ref="Z4:Z28" si="1">COUNTIF($A$4:$C$100,T4)</f>
        <v>29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32</v>
      </c>
      <c r="AA5" s="1">
        <f t="shared" si="2"/>
        <v>0</v>
      </c>
      <c r="AB5" s="54">
        <f t="shared" si="3"/>
        <v>188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262</v>
      </c>
      <c r="Z6" s="1">
        <f t="shared" si="1"/>
        <v>0</v>
      </c>
      <c r="AA6" s="1">
        <f t="shared" si="2"/>
        <v>0</v>
      </c>
      <c r="AB6" s="54">
        <f t="shared" si="3"/>
        <v>262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1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18730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F0D7-0984-493E-825A-4129FDCFA3D3}">
  <dimension ref="A1:AB100"/>
  <sheetViews>
    <sheetView topLeftCell="F1" workbookViewId="0">
      <selection activeCell="J24" sqref="J24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64965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51</v>
      </c>
      <c r="Z4" s="1">
        <f t="shared" ref="Z4:Z28" si="1">COUNTIF($A$4:$C$100,T4)</f>
        <v>30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6660</v>
      </c>
      <c r="H5" s="59">
        <f t="shared" ref="H5:H8" si="4">SUM(E5:G5)</f>
        <v>14540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31</v>
      </c>
      <c r="AA5" s="1">
        <f t="shared" si="2"/>
        <v>0</v>
      </c>
      <c r="AB5" s="54">
        <f t="shared" si="3"/>
        <v>189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60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2</v>
      </c>
      <c r="AB10" s="54">
        <f t="shared" si="3"/>
        <v>1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6235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FBAD-EBD8-4522-97C0-AFA91E9EA1B4}">
  <dimension ref="A1:AB100"/>
  <sheetViews>
    <sheetView workbookViewId="0">
      <selection activeCell="AB10" sqref="AB10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65025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2</v>
      </c>
      <c r="O4" s="39">
        <v>1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48</v>
      </c>
      <c r="Z4" s="1">
        <f t="shared" ref="Z4:Z28" si="1">COUNTIF($A$4:$C$100,T4)</f>
        <v>29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392</v>
      </c>
      <c r="O5" s="35" cm="1">
        <f t="array" ref="O5">(SUM(VLOOKUP(K4:K100,$T$3:$W$41,2,FALSE))+O4*10)*0.8-O8*40</f>
        <v>1496</v>
      </c>
      <c r="P5" s="59">
        <f t="shared" ref="P5:P8" si="5">SUM(M5:O5)</f>
        <v>3800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224</v>
      </c>
      <c r="Z5" s="1">
        <f t="shared" si="1"/>
        <v>32</v>
      </c>
      <c r="AA5" s="1">
        <f t="shared" si="2"/>
        <v>0</v>
      </c>
      <c r="AB5" s="54">
        <f t="shared" si="3"/>
        <v>192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120</v>
      </c>
      <c r="O6" s="35" cm="1">
        <f t="array" ref="O6">(SUM(VLOOKUP(K4:K100,$T$3:$W$41,3,FALSE)))</f>
        <v>530</v>
      </c>
      <c r="P6" s="49">
        <f t="shared" si="5"/>
        <v>1390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3" t="s">
        <v>5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3</v>
      </c>
      <c r="O7" s="35">
        <f>COUNTIF(K4:K100,"&lt;&gt;空")</f>
        <v>14</v>
      </c>
      <c r="P7" s="36">
        <f t="shared" si="5"/>
        <v>39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-138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0.30612244897959184</v>
      </c>
      <c r="O9" s="37">
        <f>O6/O5</f>
        <v>0.35427807486631013</v>
      </c>
      <c r="P9" s="38">
        <f>P6/P5</f>
        <v>0.36578947368421055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5" t="s">
        <v>17</v>
      </c>
      <c r="L11" s="26"/>
      <c r="M11" s="26"/>
      <c r="N11" s="26"/>
      <c r="O11" s="26"/>
      <c r="P11" s="27">
        <f>H5+P5</f>
        <v>18490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 x14ac:dyDescent="0.2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 x14ac:dyDescent="0.2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 x14ac:dyDescent="0.2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ED2-2BFB-4479-B6B2-0A5C328F6F1B}">
  <dimension ref="A1:AB100"/>
  <sheetViews>
    <sheetView workbookViewId="0">
      <selection activeCell="F12" sqref="F12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7560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6660</v>
      </c>
      <c r="H5" s="59">
        <f t="shared" ref="H5:H8" si="4">SUM(E5:G5)</f>
        <v>15120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39</v>
      </c>
      <c r="AA5" s="1">
        <f t="shared" si="2"/>
        <v>0</v>
      </c>
      <c r="AB5" s="54">
        <f t="shared" si="3"/>
        <v>194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2610</v>
      </c>
      <c r="H6" s="49">
        <f t="shared" si="4"/>
        <v>4950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53</v>
      </c>
      <c r="E8" s="41">
        <v>1</v>
      </c>
      <c r="F8" s="41">
        <v>0</v>
      </c>
      <c r="G8" s="41">
        <v>0</v>
      </c>
      <c r="H8" s="36">
        <f t="shared" si="4"/>
        <v>1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-584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15056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 x14ac:dyDescent="0.2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 x14ac:dyDescent="0.2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 x14ac:dyDescent="0.2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 x14ac:dyDescent="0.2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501D-0B15-465A-A978-E567AB659DEB}">
  <dimension ref="A1:AB100"/>
  <sheetViews>
    <sheetView workbookViewId="0">
      <selection activeCell="C55" sqref="C55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3566.8832151643214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9</v>
      </c>
      <c r="H4" s="36">
        <f>SUM(E4:G4)</f>
        <v>17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7650</v>
      </c>
      <c r="H5" s="59">
        <f t="shared" ref="H5:H8" si="4">SUM(E5:G5)</f>
        <v>16160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44</v>
      </c>
      <c r="AA5" s="1">
        <f t="shared" si="2"/>
        <v>0</v>
      </c>
      <c r="AB5" s="54">
        <f t="shared" si="3"/>
        <v>189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2835</v>
      </c>
      <c r="H6" s="49">
        <f t="shared" si="4"/>
        <v>5175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51</v>
      </c>
      <c r="H7" s="36">
        <f t="shared" si="4"/>
        <v>105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-824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16096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5175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 x14ac:dyDescent="0.2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 x14ac:dyDescent="0.2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3" t="s">
        <v>5</v>
      </c>
      <c r="B24" s="1" t="s">
        <v>27</v>
      </c>
      <c r="C24" s="3" t="s">
        <v>5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4" t="s">
        <v>6</v>
      </c>
      <c r="B26" s="1" t="s">
        <v>27</v>
      </c>
      <c r="C26" s="4" t="s">
        <v>6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 x14ac:dyDescent="0.2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 x14ac:dyDescent="0.2">
      <c r="A32" s="4" t="s">
        <v>6</v>
      </c>
      <c r="B32" s="1" t="s">
        <v>27</v>
      </c>
      <c r="C32" s="16" t="s">
        <v>18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4" t="s">
        <v>6</v>
      </c>
      <c r="B33" s="1" t="s">
        <v>27</v>
      </c>
      <c r="C33" s="4" t="s">
        <v>6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7" t="s">
        <v>20</v>
      </c>
      <c r="B34" s="1" t="s">
        <v>27</v>
      </c>
      <c r="C34" s="4" t="s">
        <v>6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9" t="s">
        <v>11</v>
      </c>
      <c r="B35" s="1" t="s">
        <v>27</v>
      </c>
      <c r="C35" s="17" t="s">
        <v>20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3" t="s">
        <v>5</v>
      </c>
      <c r="B36" s="1" t="s">
        <v>27</v>
      </c>
      <c r="C36" s="4" t="s">
        <v>6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3" t="s">
        <v>5</v>
      </c>
      <c r="B37" s="1" t="s">
        <v>27</v>
      </c>
      <c r="C37" s="4" t="s">
        <v>6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3" t="s">
        <v>5</v>
      </c>
      <c r="B38" s="1" t="s">
        <v>27</v>
      </c>
      <c r="C38" s="4" t="s">
        <v>6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4" t="s">
        <v>6</v>
      </c>
      <c r="B39" s="1" t="s">
        <v>27</v>
      </c>
      <c r="C39" s="17" t="s">
        <v>19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4" t="s">
        <v>6</v>
      </c>
      <c r="B40" s="1" t="s">
        <v>27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7" t="s">
        <v>19</v>
      </c>
      <c r="B42" s="1" t="s">
        <v>27</v>
      </c>
      <c r="C42" s="3" t="s">
        <v>5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4" t="s">
        <v>6</v>
      </c>
      <c r="B43" s="1" t="s">
        <v>27</v>
      </c>
      <c r="C43" s="3" t="s">
        <v>5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6" t="s">
        <v>18</v>
      </c>
      <c r="B44" s="1" t="s">
        <v>27</v>
      </c>
      <c r="C44" s="3" t="s">
        <v>5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3" t="s">
        <v>5</v>
      </c>
      <c r="B45" s="1" t="s">
        <v>27</v>
      </c>
      <c r="C45" s="3" t="s">
        <v>5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9" t="s">
        <v>11</v>
      </c>
      <c r="B46" s="1" t="s">
        <v>27</v>
      </c>
      <c r="C46" s="3" t="s">
        <v>5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3" t="s">
        <v>5</v>
      </c>
      <c r="B47" s="1" t="s">
        <v>27</v>
      </c>
      <c r="C47" s="9" t="s">
        <v>11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4" t="s">
        <v>6</v>
      </c>
      <c r="B48" s="1" t="s">
        <v>27</v>
      </c>
      <c r="C48" s="3" t="s">
        <v>5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4" t="s">
        <v>6</v>
      </c>
      <c r="B49" s="1" t="s">
        <v>27</v>
      </c>
      <c r="C49" s="3" t="s">
        <v>5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4" t="s">
        <v>6</v>
      </c>
      <c r="B51" s="1" t="s">
        <v>27</v>
      </c>
      <c r="C51" s="4" t="s">
        <v>6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4" t="s">
        <v>6</v>
      </c>
      <c r="B52" s="1" t="s">
        <v>27</v>
      </c>
      <c r="C52" s="4" t="s">
        <v>6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7" t="s">
        <v>20</v>
      </c>
      <c r="B53" s="1" t="s">
        <v>27</v>
      </c>
      <c r="C53" s="4" t="s">
        <v>6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4" t="s">
        <v>6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7" t="s">
        <v>20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559A-0A55-42B3-B160-97776EB74D68}">
  <dimension ref="A1:AB100"/>
  <sheetViews>
    <sheetView workbookViewId="0">
      <selection activeCell="F23" sqref="F23"/>
    </sheetView>
  </sheetViews>
  <sheetFormatPr defaultRowHeight="14.25" x14ac:dyDescent="0.2"/>
  <sheetData>
    <row r="1" spans="1:28" ht="15.75" x14ac:dyDescent="0.2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3421.7722330014958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28.5" x14ac:dyDescent="0.2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 x14ac:dyDescent="0.2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 x14ac:dyDescent="0.2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 x14ac:dyDescent="0.2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6680</v>
      </c>
      <c r="H5" s="59">
        <f t="shared" ref="H5:H8" si="4">SUM(E5:G5)</f>
        <v>15190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40</v>
      </c>
      <c r="AA5" s="1">
        <f t="shared" si="2"/>
        <v>0</v>
      </c>
      <c r="AB5" s="54">
        <f t="shared" si="3"/>
        <v>193</v>
      </c>
    </row>
    <row r="6" spans="1:28" x14ac:dyDescent="0.2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2615</v>
      </c>
      <c r="H6" s="49">
        <f t="shared" si="4"/>
        <v>4955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 x14ac:dyDescent="0.2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 x14ac:dyDescent="0.2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-638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 x14ac:dyDescent="0.2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 x14ac:dyDescent="0.2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3</v>
      </c>
      <c r="AA10" s="1">
        <f t="shared" si="2"/>
        <v>0</v>
      </c>
      <c r="AB10" s="54">
        <f t="shared" si="3"/>
        <v>-1</v>
      </c>
    </row>
    <row r="11" spans="1:28" x14ac:dyDescent="0.2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15126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 x14ac:dyDescent="0.2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 x14ac:dyDescent="0.2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 x14ac:dyDescent="0.2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 x14ac:dyDescent="0.2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 x14ac:dyDescent="0.2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 x14ac:dyDescent="0.2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 x14ac:dyDescent="0.2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 x14ac:dyDescent="0.2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 x14ac:dyDescent="0.2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 x14ac:dyDescent="0.2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 x14ac:dyDescent="0.2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 x14ac:dyDescent="0.2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 x14ac:dyDescent="0.2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 x14ac:dyDescent="0.2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 x14ac:dyDescent="0.2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 x14ac:dyDescent="0.2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 x14ac:dyDescent="0.2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" thickBot="1" x14ac:dyDescent="0.25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 x14ac:dyDescent="0.2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 x14ac:dyDescent="0.2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 x14ac:dyDescent="0.2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 x14ac:dyDescent="0.2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 x14ac:dyDescent="0.2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 x14ac:dyDescent="0.2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 x14ac:dyDescent="0.2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 x14ac:dyDescent="0.2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 x14ac:dyDescent="0.2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 x14ac:dyDescent="0.2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 x14ac:dyDescent="0.2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 x14ac:dyDescent="0.2">
      <c r="A41" s="4" t="s">
        <v>6</v>
      </c>
      <c r="B41" s="1" t="s">
        <v>27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 x14ac:dyDescent="0.2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 x14ac:dyDescent="0.2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 x14ac:dyDescent="0.2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 x14ac:dyDescent="0.2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 x14ac:dyDescent="0.2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 x14ac:dyDescent="0.2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 x14ac:dyDescent="0.2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 x14ac:dyDescent="0.2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 x14ac:dyDescent="0.2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 x14ac:dyDescent="0.2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 x14ac:dyDescent="0.2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 x14ac:dyDescent="0.2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 x14ac:dyDescent="0.2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 x14ac:dyDescent="0.2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 x14ac:dyDescent="0.2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 x14ac:dyDescent="0.2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 x14ac:dyDescent="0.2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 x14ac:dyDescent="0.2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 x14ac:dyDescent="0.2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 x14ac:dyDescent="0.2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 x14ac:dyDescent="0.2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 x14ac:dyDescent="0.2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 x14ac:dyDescent="0.2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 x14ac:dyDescent="0.2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 x14ac:dyDescent="0.2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 x14ac:dyDescent="0.2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 x14ac:dyDescent="0.2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 x14ac:dyDescent="0.2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 x14ac:dyDescent="0.2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 x14ac:dyDescent="0.2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 x14ac:dyDescent="0.2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 x14ac:dyDescent="0.2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 x14ac:dyDescent="0.2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 x14ac:dyDescent="0.2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 x14ac:dyDescent="0.2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 x14ac:dyDescent="0.2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 x14ac:dyDescent="0.2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 x14ac:dyDescent="0.2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 x14ac:dyDescent="0.2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 x14ac:dyDescent="0.2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 x14ac:dyDescent="0.2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 x14ac:dyDescent="0.2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 x14ac:dyDescent="0.2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 x14ac:dyDescent="0.2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 x14ac:dyDescent="0.2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 x14ac:dyDescent="0.2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 x14ac:dyDescent="0.2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 x14ac:dyDescent="0.2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 x14ac:dyDescent="0.2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 x14ac:dyDescent="0.2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 x14ac:dyDescent="0.2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 x14ac:dyDescent="0.2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 x14ac:dyDescent="0.2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 x14ac:dyDescent="0.2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 x14ac:dyDescent="0.2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 x14ac:dyDescent="0.2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 x14ac:dyDescent="0.2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 x14ac:dyDescent="0.2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" thickBot="1" x14ac:dyDescent="0.25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5F6D-B013-41B4-95AB-8A095EAA2BAA}">
  <dimension ref="A1:D4"/>
  <sheetViews>
    <sheetView workbookViewId="0">
      <selection activeCell="G43" sqref="G43"/>
    </sheetView>
  </sheetViews>
  <sheetFormatPr defaultRowHeight="14.25" x14ac:dyDescent="0.2"/>
  <sheetData>
    <row r="1" spans="1:4" x14ac:dyDescent="0.2">
      <c r="B1" t="s">
        <v>68</v>
      </c>
      <c r="C1" t="s">
        <v>69</v>
      </c>
    </row>
    <row r="2" spans="1:4" x14ac:dyDescent="0.2">
      <c r="A2" t="s">
        <v>66</v>
      </c>
      <c r="B2">
        <v>18890</v>
      </c>
      <c r="C2">
        <v>18300</v>
      </c>
      <c r="D2">
        <f>B2-C2</f>
        <v>590</v>
      </c>
    </row>
    <row r="3" spans="1:4" x14ac:dyDescent="0.2">
      <c r="A3" t="s">
        <v>67</v>
      </c>
      <c r="B3">
        <v>6630</v>
      </c>
      <c r="C3">
        <v>6440</v>
      </c>
      <c r="D3">
        <f>B3-C3</f>
        <v>190</v>
      </c>
    </row>
    <row r="4" spans="1:4" x14ac:dyDescent="0.2">
      <c r="D4">
        <f>D3/D2</f>
        <v>0.32203389830508472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</vt:lpstr>
      <vt:lpstr>9.0.10</vt:lpstr>
      <vt:lpstr>9.0.13</vt:lpstr>
      <vt:lpstr>9.0.9</vt:lpstr>
      <vt:lpstr>9.0.15</vt:lpstr>
      <vt:lpstr>9.0.14</vt:lpstr>
      <vt:lpstr>9.0.6</vt:lpstr>
      <vt:lpstr>9.0.11</vt:lpstr>
      <vt:lpstr>9.0.7</vt:lpstr>
      <vt:lpstr>9.0.12</vt:lpstr>
      <vt:lpstr>9.0.4</vt:lpstr>
      <vt:lpstr>9.0.5</vt:lpstr>
      <vt:lpstr>9.0.8</vt:lpstr>
      <vt:lpstr>9.0.2</vt:lpstr>
      <vt:lpstr>9.0.3</vt:lpstr>
      <vt:lpstr>9.0.1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Ruoli</cp:lastModifiedBy>
  <dcterms:created xsi:type="dcterms:W3CDTF">2022-03-21T23:53:23Z</dcterms:created>
  <dcterms:modified xsi:type="dcterms:W3CDTF">2026-06-14T03:15:01Z</dcterms:modified>
</cp:coreProperties>
</file>