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PivotChartFilter="1" defaultThemeVersion="124226"/>
  <bookViews>
    <workbookView xWindow="-15" yWindow="-15" windowWidth="10245" windowHeight="8115" tabRatio="575"/>
  </bookViews>
  <sheets>
    <sheet name="User" sheetId="10" r:id="rId1"/>
    <sheet name="15 nam" sheetId="7" r:id="rId2"/>
    <sheet name="Ky yeu" sheetId="8" r:id="rId3"/>
    <sheet name="Ke hoach VideoClip" sheetId="9" r:id="rId4"/>
  </sheets>
  <definedNames>
    <definedName name="_xlnm._FilterDatabase" localSheetId="0" hidden="1">'User'!$A$1:$Q$47</definedName>
    <definedName name="_xlnm.Print_Titles" localSheetId="0">'User'!$1:$1</definedName>
    <definedName name="_xlnm._FilterDatabase" localSheetId="1" hidden="1">'15 nam'!$A$1:$N$47</definedName>
    <definedName name="_xlnm.Print_Titles" localSheetId="1">'15 nam'!$1:$1</definedName>
  </definedNames>
  <calcPr calcId="145621" fullCalcOnLoad="1"/>
</workbook>
</file>

<file path=xl/sharedStrings.xml><?xml version="1.0" encoding="utf-8"?>
<sst xmlns="http://schemas.openxmlformats.org/spreadsheetml/2006/main" count="349" uniqueCount="349">
  <si>
    <t>KÊ HOẠCH XÂY DỰNG VIDEOCLIP KỶ NIỆM 15 NĂM THÀNH LẬP TRUNG TÂM</t>
  </si>
  <si>
    <t>Stt</t>
  </si>
  <si>
    <t>Nội dung công việc</t>
  </si>
  <si>
    <t>Thời hạn</t>
  </si>
  <si>
    <t>Người thực hiện</t>
  </si>
  <si>
    <t>Ghi chú</t>
  </si>
  <si>
    <t>Thu thập, chọn lọc các sưu liệu, báo cáo</t>
  </si>
  <si>
    <t xml:space="preserve">  - Báo cáo thành tích của Tập thể Trung tâm</t>
  </si>
  <si>
    <t>Phòng Tổng hợp</t>
  </si>
  <si>
    <t xml:space="preserve">  - Các hình ảnh, video clip hoạt động của Trung tâm</t>
  </si>
  <si>
    <t xml:space="preserve">         + Hoạt động chuyên môn nghiệp vụ</t>
  </si>
  <si>
    <t>Các Phòng</t>
  </si>
  <si>
    <t xml:space="preserve">         + Môi trường làm việc </t>
  </si>
  <si>
    <t xml:space="preserve">         + Sinh hoạt tập thể, Hoạt động đoàn thể</t>
  </si>
  <si>
    <t>Công đoàn + Chi đoàn TN</t>
  </si>
  <si>
    <t xml:space="preserve">  - Xây dựng kỷ yếu thông tin CBCCVC</t>
  </si>
  <si>
    <t>Công đoàn</t>
  </si>
  <si>
    <t>Xây dựng các báo cáo tóm tắt những kết quả, sự kiện nổi bậc trong 15 năm qua trong các lĩnh vực hoạt động</t>
  </si>
  <si>
    <t xml:space="preserve">  - Hoạt động chứng nhận</t>
  </si>
  <si>
    <t>P. Chứng nhận</t>
  </si>
  <si>
    <t xml:space="preserve">  - Hoạt động Kiểm định</t>
  </si>
  <si>
    <t>P. Kiểm định</t>
  </si>
  <si>
    <t xml:space="preserve">  - Hoạt động Đo kiểm</t>
  </si>
  <si>
    <t>P. Đo kiểm</t>
  </si>
  <si>
    <t xml:space="preserve">  - Các hoạt động về tổ chức, quản trị, tài chính, …</t>
  </si>
  <si>
    <t>P. Tổng hợp</t>
  </si>
  <si>
    <t>Thành lập ban biên tập nội dung và thực hiện</t>
  </si>
  <si>
    <t xml:space="preserve"> - Xây dựng thông qua kịch bản nội dung videoClip</t>
  </si>
  <si>
    <t>Ban Biên tập</t>
  </si>
  <si>
    <t xml:space="preserve"> - Xây dựng thông qua lời bình theo kịch bản</t>
  </si>
  <si>
    <t xml:space="preserve"> - Chọn lựa các tư liệu trình chiếu</t>
  </si>
  <si>
    <t xml:space="preserve"> - Ký hợp đồng, phối hợp với đơn vị xây dựng VideoClip</t>
  </si>
  <si>
    <t xml:space="preserve"> - Nghiệm thu thông qua nội dung VideoClip</t>
  </si>
  <si>
    <t>Họ và tên</t>
  </si>
  <si>
    <t>Ngày sinh</t>
  </si>
  <si>
    <t>Quê quán</t>
  </si>
  <si>
    <t>Trình độ chuyên môn</t>
  </si>
  <si>
    <t>Chuyên ngành đào tạo</t>
  </si>
  <si>
    <t>Ngày vào cơ quan</t>
  </si>
  <si>
    <t>Ngày vào cơ quan (chính thức)</t>
  </si>
  <si>
    <t>Ngày chuyển công tác</t>
  </si>
  <si>
    <t>Thời gian công tác</t>
  </si>
  <si>
    <t>Vị trí công việc</t>
  </si>
  <si>
    <t>Phòng/Ban</t>
  </si>
  <si>
    <t>Điện thoại liên hệ</t>
  </si>
  <si>
    <t>FileHình</t>
  </si>
  <si>
    <t>Lỗ Quốc Việt</t>
  </si>
  <si>
    <t>Hải Dương</t>
  </si>
  <si>
    <t>Thạc sỹ</t>
  </si>
  <si>
    <t>Điện tử - Viễn thông</t>
  </si>
  <si>
    <t>đến nay</t>
  </si>
  <si>
    <t>Giám đốc</t>
  </si>
  <si>
    <t>Ban Giám đốc</t>
  </si>
  <si>
    <t>0908039889</t>
  </si>
  <si>
    <t>LoQuocViet</t>
  </si>
  <si>
    <t>Trần Công Khanh</t>
  </si>
  <si>
    <t>TPHCM</t>
  </si>
  <si>
    <t>Công nghệ thông tin</t>
  </si>
  <si>
    <t>Chuyên viên; Trưởng Phòng Kiểm định; Trưởng phòng Đo kiểm; Phó Giám đốc</t>
  </si>
  <si>
    <t>0909494798</t>
  </si>
  <si>
    <t>TranCongKhanh</t>
  </si>
  <si>
    <t>Nguyễn Hữu Khánh</t>
  </si>
  <si>
    <t>Đồng Tháp</t>
  </si>
  <si>
    <t>Kỹ thuật Viễn thông</t>
  </si>
  <si>
    <t>Chuyên viên; Trưởng Phòng Chứng nhận</t>
  </si>
  <si>
    <t>Phòng Chứng nhận</t>
  </si>
  <si>
    <t>0933886889</t>
  </si>
  <si>
    <t>NguyenHuuKhanh</t>
  </si>
  <si>
    <t>Lê Văn Thuận</t>
  </si>
  <si>
    <t>Bình Định</t>
  </si>
  <si>
    <t>Đại học</t>
  </si>
  <si>
    <t>Điện tử</t>
  </si>
  <si>
    <t>Chuyên viên P. Chứng nhận</t>
  </si>
  <si>
    <t>0933879811</t>
  </si>
  <si>
    <t>LeVanThuan</t>
  </si>
  <si>
    <t>Võ Ngọc Tuấn</t>
  </si>
  <si>
    <t>Điện - Điện tử</t>
  </si>
  <si>
    <t>Chuyên viên P. Kiểm định; Chuyên viên P. Chứng nhận</t>
  </si>
  <si>
    <t>0909099493</t>
  </si>
  <si>
    <t>VoNgocTuan</t>
  </si>
  <si>
    <t>Bùi Phan Trương Trọng Trí</t>
  </si>
  <si>
    <t>0907343201</t>
  </si>
  <si>
    <t>BuiPhanTruongTrongTri</t>
  </si>
  <si>
    <t>Phạm Duy Anh</t>
  </si>
  <si>
    <t>Long An</t>
  </si>
  <si>
    <t>0917873159</t>
  </si>
  <si>
    <t>PhamDuyAnh</t>
  </si>
  <si>
    <t>Nguyễn Phú Cường</t>
  </si>
  <si>
    <t>Chuyên viên; Chuyên viên P. Tổng hợp; Phó Phòng Đo kiểm; Trưởng Phòng Đo Kiểm</t>
  </si>
  <si>
    <t>Phòng Đo kiểm</t>
  </si>
  <si>
    <t>0909192898</t>
  </si>
  <si>
    <t>NguyenPhuCuong</t>
  </si>
  <si>
    <t>Phạm Minh Sơn</t>
  </si>
  <si>
    <t>Nam Định</t>
  </si>
  <si>
    <t xml:space="preserve">Chuyên viên P. Chứng nhận;  Chuyên viên P. Đo kiểm</t>
  </si>
  <si>
    <t>0938696099</t>
  </si>
  <si>
    <t>PhamMinhSon</t>
  </si>
  <si>
    <t>Trần Duy Hà</t>
  </si>
  <si>
    <t>Quảng Nam</t>
  </si>
  <si>
    <t>Chuyên viên P. Tổng hợp; Chuyên viên P. Đo kiểm</t>
  </si>
  <si>
    <t>0937073595</t>
  </si>
  <si>
    <t>TranDuyHa</t>
  </si>
  <si>
    <t>Nguyễn Trần Anh Tuấn</t>
  </si>
  <si>
    <t>0905369699</t>
  </si>
  <si>
    <t>NguyenTranAnhTuan</t>
  </si>
  <si>
    <t>Nguyễn Thanh Trọng</t>
  </si>
  <si>
    <t>Chuyên viên P. Đo kiểm</t>
  </si>
  <si>
    <t>NguyenThanhTrong</t>
  </si>
  <si>
    <t>Lê Xuân Phong</t>
  </si>
  <si>
    <t>0914188165</t>
  </si>
  <si>
    <t>LeXuanPhong</t>
  </si>
  <si>
    <t>Huỳnh Quốc Cường</t>
  </si>
  <si>
    <t>Chuyên viên P. Kiểm định; Chuyên viên P. Đo kiểm</t>
  </si>
  <si>
    <t>0909767966</t>
  </si>
  <si>
    <t>HuynhQuocCuong</t>
  </si>
  <si>
    <t>Lê Quang Huy</t>
  </si>
  <si>
    <t>Phú Yên</t>
  </si>
  <si>
    <t>0977020785</t>
  </si>
  <si>
    <t>LeQuangHuy</t>
  </si>
  <si>
    <t>Vũ Nguyễn Thảo Linh</t>
  </si>
  <si>
    <t>Đồng Nai</t>
  </si>
  <si>
    <t>0946252579</t>
  </si>
  <si>
    <t>VuNguyenThaoLinh</t>
  </si>
  <si>
    <t>Nguyễn Kiều Diễm</t>
  </si>
  <si>
    <t>0908714514</t>
  </si>
  <si>
    <t>NguyenKieuDiem</t>
  </si>
  <si>
    <t>Hồ Xuân Đạt</t>
  </si>
  <si>
    <t>Bình thuận</t>
  </si>
  <si>
    <t>0909399955</t>
  </si>
  <si>
    <t>HoXuanDat</t>
  </si>
  <si>
    <t>Nguyễn Thái Lộc</t>
  </si>
  <si>
    <t>0935440011</t>
  </si>
  <si>
    <t>NguyenThaiLoc</t>
  </si>
  <si>
    <t>Trần Quốc Tấn</t>
  </si>
  <si>
    <t>Trà Vinh</t>
  </si>
  <si>
    <t>Chuyên viên P. Kiểm định</t>
  </si>
  <si>
    <t>0122.9998785</t>
  </si>
  <si>
    <t>TranQuocTan</t>
  </si>
  <si>
    <t>Nguyễn Nam Vũ</t>
  </si>
  <si>
    <t>0914170029</t>
  </si>
  <si>
    <t>NguyenNamVu</t>
  </si>
  <si>
    <t>Phạm Minh Trang</t>
  </si>
  <si>
    <t>0935725768</t>
  </si>
  <si>
    <t>PhamMinhTrang</t>
  </si>
  <si>
    <t>Trần Quốc Dũng</t>
  </si>
  <si>
    <t>0985049549</t>
  </si>
  <si>
    <t>TranQuocDung</t>
  </si>
  <si>
    <t>Trần Hoàng Vân Anh</t>
  </si>
  <si>
    <t>Quản trị Kinh doanh</t>
  </si>
  <si>
    <t>Chuyên viên P. Tổng hợp</t>
  </si>
  <si>
    <t>0913290288</t>
  </si>
  <si>
    <t>TranHoangVanAnh</t>
  </si>
  <si>
    <t>Nguyễn Thanh Sang</t>
  </si>
  <si>
    <t>An Giang</t>
  </si>
  <si>
    <t>0934038736</t>
  </si>
  <si>
    <t>NguyenThanhSang</t>
  </si>
  <si>
    <t>Trần Đức Bình</t>
  </si>
  <si>
    <t>0902288344</t>
  </si>
  <si>
    <t>TranDucBinh</t>
  </si>
  <si>
    <t>Trần Đức Nghĩa</t>
  </si>
  <si>
    <t>0905603554</t>
  </si>
  <si>
    <t>TranDucNghia</t>
  </si>
  <si>
    <t>Nguyễn Minh Đầy</t>
  </si>
  <si>
    <t>0932000832</t>
  </si>
  <si>
    <t>NguyenMinhDay</t>
  </si>
  <si>
    <t>Trần Quốc Cường</t>
  </si>
  <si>
    <t>Hà Tỉnh</t>
  </si>
  <si>
    <t>Chuyên viên; Chuyên viên P. Tổng hợp; Chuyên viên P. Kiểm định</t>
  </si>
  <si>
    <t>Phòng Kiểm định</t>
  </si>
  <si>
    <t>0913943233</t>
  </si>
  <si>
    <t>TranQuocCuong</t>
  </si>
  <si>
    <t>Nguyễn Thị Ngọc Chi</t>
  </si>
  <si>
    <t>Chuyên viên; Chuyên viên P. Chứng nhận; Chuyên viên P. Đo kiểm; Chuyên viên P. Kiểm định</t>
  </si>
  <si>
    <t>0903701982</t>
  </si>
  <si>
    <t>NguyenThiNgocChi</t>
  </si>
  <si>
    <t>Đinh Hưng Giang</t>
  </si>
  <si>
    <t>Cần Thơ</t>
  </si>
  <si>
    <t>DinhHungGiang</t>
  </si>
  <si>
    <t>Nguyễn Thanh Hùng</t>
  </si>
  <si>
    <t>Hà Nội</t>
  </si>
  <si>
    <t>Chuyên viên P. Chứng nhận; Phó Phòng Kiểm định; Trưởng Phòng Kiểm Định</t>
  </si>
  <si>
    <t>0918282853</t>
  </si>
  <si>
    <t>NguyenThanhHung</t>
  </si>
  <si>
    <t>Đặng Thiên Khôi</t>
  </si>
  <si>
    <t>DangThienKhoi</t>
  </si>
  <si>
    <t>Nguyễn Quốc Cường</t>
  </si>
  <si>
    <t>Nghệ An</t>
  </si>
  <si>
    <t>0915236959</t>
  </si>
  <si>
    <t>NguyenQuocCuong</t>
  </si>
  <si>
    <t>Nguyễn Anh Tuấn</t>
  </si>
  <si>
    <t>Phú Thọ</t>
  </si>
  <si>
    <t>Chuyên viên P. Tổng hợp; Chuyên viên P. Kiểm định</t>
  </si>
  <si>
    <t>0914885002</t>
  </si>
  <si>
    <t>NguyenAnhTuan</t>
  </si>
  <si>
    <t>Phan Thanh Tú</t>
  </si>
  <si>
    <t>Thái Bình</t>
  </si>
  <si>
    <t>Kế toán</t>
  </si>
  <si>
    <t>Chuyên viên; Chuyên viên P. Tổng hợp</t>
  </si>
  <si>
    <t>01216774977</t>
  </si>
  <si>
    <t>PhanThanhTu</t>
  </si>
  <si>
    <t>Lê Thị Thu Trà</t>
  </si>
  <si>
    <t>Chuyên viên; Phó Phòng Tổng Hợp; Phụ trách Kế toán</t>
  </si>
  <si>
    <t>0913139508</t>
  </si>
  <si>
    <t>LeThiThuTra</t>
  </si>
  <si>
    <t>Phan Trung Kiên</t>
  </si>
  <si>
    <t>Chuyên viên; Trưởng Phòng Tổng Hợp</t>
  </si>
  <si>
    <t>0913939889</t>
  </si>
  <si>
    <t>PhanTrungKien</t>
  </si>
  <si>
    <t>Trần Đăng Dương</t>
  </si>
  <si>
    <t>Quảng Trị</t>
  </si>
  <si>
    <t>Chuyên viên P. Kiểm định; Chuyên viên P. Đo kiểm; Chuyên viên P. Tổng hợp</t>
  </si>
  <si>
    <t>0919789479</t>
  </si>
  <si>
    <t>TranDangDuong</t>
  </si>
  <si>
    <t>Phạm Tiến Dũng</t>
  </si>
  <si>
    <t>Phổ thông</t>
  </si>
  <si>
    <t>Tài xế</t>
  </si>
  <si>
    <t>0909999224</t>
  </si>
  <si>
    <t>PhamTienDung</t>
  </si>
  <si>
    <t>Nguyễn Thị Hồng Thảo</t>
  </si>
  <si>
    <t>Chuyên viên P. Đo kiểm; Chuyên viên P. Tổng hợp</t>
  </si>
  <si>
    <t>0938200254</t>
  </si>
  <si>
    <t>NguyenThiHongThao</t>
  </si>
  <si>
    <t>Ngô Thị Mười</t>
  </si>
  <si>
    <t>Trung Cấp</t>
  </si>
  <si>
    <t>Tài chính - Kế toán</t>
  </si>
  <si>
    <t>0989969270</t>
  </si>
  <si>
    <t>NgoThiMuoi</t>
  </si>
  <si>
    <t>Hồ Quốc Hữu</t>
  </si>
  <si>
    <t>0938431780</t>
  </si>
  <si>
    <t>HoQuocHuu</t>
  </si>
  <si>
    <t>Nguyễn Minh Cường</t>
  </si>
  <si>
    <t>0914630379</t>
  </si>
  <si>
    <t>NguyenMinhCuong</t>
  </si>
  <si>
    <t>Đinh Hoàng</t>
  </si>
  <si>
    <t>Thừa Thiên Huế</t>
  </si>
  <si>
    <t>0908640512</t>
  </si>
  <si>
    <t>DinhHoang</t>
  </si>
  <si>
    <t>Võ Hoàng</t>
  </si>
  <si>
    <t>0943340412</t>
  </si>
  <si>
    <t>VoHoang</t>
  </si>
  <si>
    <t>No</t>
  </si>
  <si>
    <t>FullName</t>
  </si>
  <si>
    <t>BirthDay</t>
  </si>
  <si>
    <t>FatherLand</t>
  </si>
  <si>
    <t>Level</t>
  </si>
  <si>
    <t>EducationalField</t>
  </si>
  <si>
    <t>EntryDate</t>
  </si>
  <si>
    <t>OfficialDate</t>
  </si>
  <si>
    <t>EndDate</t>
  </si>
  <si>
    <t>WorkingDuration</t>
  </si>
  <si>
    <t>JobPositions</t>
  </si>
  <si>
    <t>Department</t>
  </si>
  <si>
    <t>Telephone</t>
  </si>
  <si>
    <t>Image</t>
  </si>
  <si>
    <t>UserName</t>
  </si>
  <si>
    <t>Password</t>
  </si>
  <si>
    <t>Email</t>
  </si>
  <si>
    <t>LoQuocViet.jpg</t>
  </si>
  <si>
    <t>lqviet</t>
  </si>
  <si>
    <t>TranCongKhanh.jpg</t>
  </si>
  <si>
    <t>tckhanh</t>
  </si>
  <si>
    <t>NguyenHuuKhanh.jpg</t>
  </si>
  <si>
    <t>nhkhanh</t>
  </si>
  <si>
    <t>LeVanThuan.jpg</t>
  </si>
  <si>
    <t>lvthuan</t>
  </si>
  <si>
    <t>VoNgocTuan.jpg</t>
  </si>
  <si>
    <t>vntuan</t>
  </si>
  <si>
    <t>BuiPhanTruongTrongTri.jpg</t>
  </si>
  <si>
    <t>bptttri</t>
  </si>
  <si>
    <t>PhamDuyAnh.jpg</t>
  </si>
  <si>
    <t>pdanh</t>
  </si>
  <si>
    <t>NguyenPhuCuong.jpg</t>
  </si>
  <si>
    <t>npcuong</t>
  </si>
  <si>
    <t>PhamMinhSon.jpg</t>
  </si>
  <si>
    <t>pmson</t>
  </si>
  <si>
    <t>TranDuyHa.jpg</t>
  </si>
  <si>
    <t>tdha</t>
  </si>
  <si>
    <t>NguyenTranAnhTuan.jpg</t>
  </si>
  <si>
    <t>ntatuan</t>
  </si>
  <si>
    <t>NguyenThanhTrong.jpg</t>
  </si>
  <si>
    <t>nttrong</t>
  </si>
  <si>
    <t>LeXuanPhong.jpg</t>
  </si>
  <si>
    <t>lxphong</t>
  </si>
  <si>
    <t>HuynhQuocCuong.jpg</t>
  </si>
  <si>
    <t>hqcuong</t>
  </si>
  <si>
    <t>LeQuangHuy.jpg</t>
  </si>
  <si>
    <t>lqhuy</t>
  </si>
  <si>
    <t>VuNguyenThaoLinh.jpg</t>
  </si>
  <si>
    <t>vntlinh</t>
  </si>
  <si>
    <t>NguyenKieuDiem.jpg</t>
  </si>
  <si>
    <t>nkdiem</t>
  </si>
  <si>
    <t>HoXuanDat.jpg</t>
  </si>
  <si>
    <t>hxdat</t>
  </si>
  <si>
    <t>NguyenThaiLoc.jpg</t>
  </si>
  <si>
    <t>ntloc</t>
  </si>
  <si>
    <t>TranQuocTan.jpg</t>
  </si>
  <si>
    <t>tqtan</t>
  </si>
  <si>
    <t>NguyenNamVu.jpg</t>
  </si>
  <si>
    <t>nnvu</t>
  </si>
  <si>
    <t>PhamMinhTrang.jpg</t>
  </si>
  <si>
    <t>pmtrang</t>
  </si>
  <si>
    <t>TranQuocDung.jpg</t>
  </si>
  <si>
    <t>tqdung</t>
  </si>
  <si>
    <t>TranHoangVanAnh.jpg</t>
  </si>
  <si>
    <t>thvanh</t>
  </si>
  <si>
    <t>NguyenThanhSang.jpg</t>
  </si>
  <si>
    <t>ntsang</t>
  </si>
  <si>
    <t>TranDucBinh.jpg</t>
  </si>
  <si>
    <t>tdbinh</t>
  </si>
  <si>
    <t>TranDucNghia.jpg</t>
  </si>
  <si>
    <t>tdnghia</t>
  </si>
  <si>
    <t>NguyenMinhDay.jpg</t>
  </si>
  <si>
    <t>nmday</t>
  </si>
  <si>
    <t>TranQuocCuong.jpg</t>
  </si>
  <si>
    <t>tqcuong</t>
  </si>
  <si>
    <t>NguyenThiNgocChi.jpg</t>
  </si>
  <si>
    <t>ntnchi</t>
  </si>
  <si>
    <t>DinhHungGiang.jpg</t>
  </si>
  <si>
    <t>dhgiang</t>
  </si>
  <si>
    <t>NguyenThanhHung.jpg</t>
  </si>
  <si>
    <t>nthung</t>
  </si>
  <si>
    <t>DangThienKhoi.jpg</t>
  </si>
  <si>
    <t>dtkhoi</t>
  </si>
  <si>
    <t>NguyenQuocCuong.jpg</t>
  </si>
  <si>
    <t>nqcuong</t>
  </si>
  <si>
    <t>NguyenAnhTuan.jpg</t>
  </si>
  <si>
    <t>natuan</t>
  </si>
  <si>
    <t>PhanThanhTu.jpg</t>
  </si>
  <si>
    <t>pttu</t>
  </si>
  <si>
    <t>LeThiThuTra.jpg</t>
  </si>
  <si>
    <t>ltttra</t>
  </si>
  <si>
    <t>PhanTrungKien.jpg</t>
  </si>
  <si>
    <t>ptkien</t>
  </si>
  <si>
    <t>TranDangDuong.jpg</t>
  </si>
  <si>
    <t>tdduong</t>
  </si>
  <si>
    <t>PhamTienDung.jpg</t>
  </si>
  <si>
    <t>ptdung</t>
  </si>
  <si>
    <t>NguyenThiHongThao.jpg</t>
  </si>
  <si>
    <t>nththao</t>
  </si>
  <si>
    <t>NgoThiMuoi.jpg</t>
  </si>
  <si>
    <t>ntmuoi</t>
  </si>
  <si>
    <t>HoQuocHuu.jpg</t>
  </si>
  <si>
    <t>hqhuu</t>
  </si>
  <si>
    <t>NguyenMinhCuong.jpg</t>
  </si>
  <si>
    <t>nmcuong</t>
  </si>
  <si>
    <t>DinhHoang.jpg</t>
  </si>
  <si>
    <t>dhoang</t>
  </si>
  <si>
    <t>VoHoang.jpg</t>
  </si>
  <si>
    <t>vhoang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</si>
</sst>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/>
  </cellStyleXfs>
  <cellXfs count="45">
    <xf numFmtId="0" applyNumberFormat="1" fontId="0" applyFont="1" fillId="0" applyFill="1" borderId="0" applyBorder="1" xfId="0"/>
    <xf numFmtId="43" applyNumberFormat="1" fontId="2" applyFont="1" fillId="0" applyFill="1" borderId="0" applyBorder="1" xfId="1"/>
    <xf numFmtId="0" applyNumberFormat="1" fontId="3" applyFont="1" fillId="2" applyFill="1" borderId="1" applyBorder="1" xfId="0">
      <alignment horizontal="center" vertical="center" wrapText="1"/>
    </xf>
    <xf numFmtId="0" applyNumberFormat="1" fontId="4" applyFont="1" fillId="0" applyFill="1" borderId="0" applyBorder="1" xfId="0">
      <alignment vertical="center" wrapText="1"/>
    </xf>
    <xf numFmtId="0" applyNumberFormat="1" fontId="4" applyFont="1" fillId="0" applyFill="1" borderId="0" applyBorder="1" xfId="0">
      <alignment horizontal="center" vertical="center" wrapText="1"/>
    </xf>
    <xf numFmtId="0" applyNumberFormat="1" fontId="1" applyFont="1" fillId="0" applyFill="1" borderId="1" applyBorder="1" xfId="0">
      <alignment horizontal="center" vertical="center" wrapText="1"/>
    </xf>
    <xf numFmtId="0" applyNumberFormat="1" fontId="1" applyFont="1" fillId="0" applyFill="1" borderId="1" applyBorder="1" xfId="0">
      <alignment vertical="center" wrapText="1"/>
    </xf>
    <xf numFmtId="14" applyNumberFormat="1" fontId="1" applyFont="1" fillId="0" applyFill="1" borderId="1" applyBorder="1" xfId="0">
      <alignment horizontal="center" vertical="center" wrapText="1"/>
    </xf>
    <xf numFmtId="14" applyNumberFormat="1" fontId="4" applyFont="1" fillId="0" applyFill="1" borderId="1" applyBorder="1" xfId="0">
      <alignment horizontal="center" vertical="center" wrapText="1"/>
    </xf>
    <xf numFmtId="0" applyNumberFormat="1" fontId="4" applyFont="1" fillId="0" applyFill="1" borderId="1" applyBorder="1" xfId="0">
      <alignment vertical="center" wrapText="1"/>
    </xf>
    <xf numFmtId="0" applyNumberFormat="1" fontId="4" applyFont="1" fillId="0" applyFill="1" borderId="0" applyBorder="1" xfId="0">
      <alignment vertical="center" wrapText="1"/>
    </xf>
    <xf numFmtId="0" applyNumberFormat="1" fontId="4" applyFont="1" fillId="0" applyFill="1" borderId="1" applyBorder="1" xfId="0">
      <alignment horizontal="center" vertical="center" wrapText="1"/>
    </xf>
    <xf numFmtId="14" applyNumberFormat="1" fontId="4" applyFont="1" fillId="0" applyFill="1" borderId="1" applyBorder="1" xfId="0">
      <alignment vertical="center" wrapText="1"/>
    </xf>
    <xf numFmtId="0" applyNumberFormat="1" fontId="4" applyFont="1" fillId="0" applyFill="1" borderId="0" applyBorder="1" xfId="0">
      <alignment vertical="center" wrapText="1"/>
    </xf>
    <xf numFmtId="0" applyNumberFormat="1" fontId="4" applyFont="1" fillId="0" applyFill="1" borderId="0" applyBorder="1" xfId="0">
      <alignment vertical="center" wrapText="1"/>
    </xf>
    <xf numFmtId="14" applyNumberFormat="1" fontId="5" applyFont="1" fillId="0" applyFill="1" borderId="1" applyBorder="1" xfId="0">
      <alignment horizontal="center" vertical="center" wrapText="1"/>
    </xf>
    <xf numFmtId="49" applyNumberFormat="1" fontId="0" applyFont="1" fillId="0" applyFill="1" borderId="0" applyBorder="1" xfId="0"/>
    <xf numFmtId="49" applyNumberFormat="1" fontId="4" applyFont="1" fillId="0" applyFill="1" borderId="1" applyBorder="1" xfId="0" quotePrefix="1">
      <alignment horizontal="center" vertical="center" wrapText="1"/>
    </xf>
    <xf numFmtId="49" applyNumberFormat="1" fontId="5" applyFont="1" fillId="0" applyFill="1" borderId="1" applyBorder="1" xfId="0" quotePrefix="1">
      <alignment horizontal="center" vertical="center" wrapText="1"/>
    </xf>
    <xf numFmtId="0" applyNumberFormat="1" fontId="4" applyFont="1" fillId="0" applyFill="1" borderId="1" applyBorder="1" xfId="0" quotePrefix="1">
      <alignment horizontal="center" vertical="center" wrapText="1"/>
    </xf>
    <xf numFmtId="0" applyNumberFormat="1" fontId="4" applyFont="1" fillId="0" applyFill="1" borderId="1" applyBorder="1" xfId="0" quotePrefix="1">
      <alignment horizontal="center" vertical="center" wrapText="1"/>
    </xf>
    <xf numFmtId="0" applyNumberFormat="1" fontId="0" applyFont="1" fillId="0" applyFill="1" borderId="0" applyBorder="1" xfId="0">
      <alignment horizontal="center"/>
    </xf>
    <xf numFmtId="0" applyNumberFormat="1" fontId="3" applyFont="1" fillId="0" applyFill="1" borderId="0" applyBorder="1" xfId="0">
      <alignment horizontal="left" vertical="center" wrapText="1"/>
    </xf>
    <xf numFmtId="0" applyNumberFormat="1" fontId="0" applyFont="1" fillId="0" applyFill="1" borderId="2" applyBorder="1" xfId="0">
      <alignment horizontal="left"/>
    </xf>
    <xf numFmtId="14" applyNumberFormat="1" fontId="0" applyFont="1" fillId="0" applyFill="1" borderId="3" applyBorder="1" xfId="0">
      <alignment horizontal="left"/>
    </xf>
    <xf numFmtId="0" applyNumberFormat="1" fontId="0" applyFont="1" fillId="0" applyFill="1" borderId="3" applyBorder="1" xfId="0">
      <alignment horizontal="left"/>
    </xf>
    <xf numFmtId="0" applyNumberFormat="1" fontId="0" applyFont="1" fillId="0" applyFill="1" borderId="4" applyBorder="1" xfId="0">
      <alignment horizontal="left"/>
    </xf>
    <xf numFmtId="0" applyNumberFormat="1" fontId="3" applyFont="1" fillId="0" applyFill="1" borderId="5" applyBorder="1" xfId="0">
      <alignment horizontal="left" vertical="center" wrapText="1"/>
    </xf>
    <xf numFmtId="0" applyNumberFormat="1" fontId="3" applyFont="1" fillId="0" applyFill="1" borderId="6" applyBorder="1" xfId="0">
      <alignment horizontal="left" vertical="center" wrapText="1"/>
    </xf>
    <xf numFmtId="43" applyNumberFormat="1" fontId="4" applyFont="1" fillId="0" applyFill="1" borderId="1" applyBorder="1" xfId="1">
      <alignment vertical="center" wrapText="1"/>
    </xf>
    <xf numFmtId="0" applyNumberFormat="1" fontId="4" applyFont="1" fillId="0" applyFill="1" borderId="1" applyBorder="1" xfId="0">
      <alignment vertical="center" wrapText="1"/>
    </xf>
    <xf numFmtId="0" applyNumberFormat="1" fontId="6" applyFont="1" fillId="0" applyFill="1" borderId="0" applyBorder="1" xfId="0">
      <alignment vertical="center" wrapText="1"/>
    </xf>
    <xf numFmtId="0" applyNumberFormat="1" fontId="7" applyFont="1" fillId="0" applyFill="1" borderId="0" applyBorder="1" xfId="0">
      <alignment vertical="center" wrapText="1"/>
    </xf>
    <xf numFmtId="0" applyNumberFormat="1" fontId="6" applyFont="1" fillId="0" applyFill="1" borderId="0" applyBorder="1" xfId="0">
      <alignment horizontal="center" vertical="center" wrapText="1"/>
    </xf>
    <xf numFmtId="0" applyNumberFormat="1" fontId="7" applyFont="1" fillId="2" applyFill="1" borderId="1" applyBorder="1" xfId="0">
      <alignment horizontal="center" vertical="center" wrapText="1"/>
    </xf>
    <xf numFmtId="0" applyNumberFormat="1" fontId="7" applyFont="1" fillId="2" applyFill="1" borderId="1" applyBorder="1" xfId="0">
      <alignment vertical="center" wrapText="1"/>
    </xf>
    <xf numFmtId="0" applyNumberFormat="1" fontId="6" applyFont="1" fillId="0" applyFill="1" borderId="1" applyBorder="1" xfId="0">
      <alignment horizontal="center" vertical="center" wrapText="1"/>
    </xf>
    <xf numFmtId="0" applyNumberFormat="1" fontId="6" applyFont="1" fillId="0" applyFill="1" borderId="1" applyBorder="1" xfId="0">
      <alignment vertical="center" wrapText="1"/>
    </xf>
    <xf numFmtId="0" applyNumberFormat="1" fontId="7" applyFont="1" fillId="0" applyFill="1" borderId="1" applyBorder="1" xfId="0">
      <alignment horizontal="center" vertical="center" wrapText="1"/>
    </xf>
    <xf numFmtId="0" applyNumberFormat="1" fontId="7" applyFont="1" fillId="0" applyFill="1" borderId="1" applyBorder="1" xfId="0">
      <alignment vertical="center" wrapText="1"/>
    </xf>
    <xf numFmtId="0" applyNumberFormat="1" fontId="0" applyFont="1" fillId="0" applyFill="1" borderId="7" applyBorder="1" xfId="0">
      <alignment horizontal="center"/>
    </xf>
    <xf numFmtId="0" applyNumberFormat="1" fontId="0" applyFont="1" fillId="0" applyFill="1" borderId="8" applyBorder="1" xfId="0">
      <alignment horizontal="center"/>
    </xf>
    <xf numFmtId="0" applyNumberFormat="1" fontId="0" applyFont="1" fillId="0" applyFill="1" borderId="9" applyBorder="1" xfId="0">
      <alignment horizontal="center"/>
    </xf>
    <xf numFmtId="0" applyNumberFormat="1" fontId="0" applyFont="1" fillId="0" applyFill="1" borderId="3" applyBorder="1" xfId="0">
      <alignment horizontal="center" vertical="center"/>
    </xf>
    <xf numFmtId="0" applyNumberFormat="1" fontId="7" applyFont="1" fillId="0" applyFill="1" borderId="0" applyBorder="1" xfId="0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171450</xdr:rowOff>
    </xdr:from>
    <xdr:to>
      <xdr:col>1</xdr:col>
      <xdr:colOff>1171575</xdr:colOff>
      <xdr:row>7</xdr:row>
      <xdr:rowOff>19050</xdr:rowOff>
    </xdr:to>
    <xdr:pic>
      <xdr:nvPicPr>
        <xdr:cNvPr id="1036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171450"/>
          <a:ext cx="1095375" cy="146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7"/>
  <sheetViews>
    <sheetView tabSelected="1" zoomScale="115" zoomScaleNormal="115" zoomScalePageLayoutView="85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B18" sqref="B18"/>
    </sheetView>
  </sheetViews>
  <sheetFormatPr defaultRowHeight="15" x14ac:dyDescent="0.25"/>
  <cols>
    <col min="1" max="1" width="6.7109375" customWidth="1" style="4"/>
    <col min="2" max="2" width="24.85546875" customWidth="1" style="3"/>
    <col min="3" max="3" width="14" customWidth="1" style="3"/>
    <col min="4" max="4" bestFit="1" width="15" customWidth="1" style="4"/>
    <col min="5" max="5" bestFit="1" width="16.42578125" customWidth="1" style="4"/>
    <col min="6" max="6" width="20.28515625" customWidth="1" style="4"/>
    <col min="7" max="7" bestFit="1" width="13.85546875" customWidth="1" style="4"/>
    <col min="8" max="8" width="19.140625" customWidth="1" style="4"/>
    <col min="9" max="9" width="15.28515625" customWidth="1" style="4"/>
    <col min="10" max="10" bestFit="1" width="23.42578125" customWidth="1" style="4"/>
    <col min="11" max="11" bestFit="1" width="24.28515625" customWidth="1" style="4"/>
    <col min="12" max="12" bestFit="1" width="15.42578125" customWidth="1" style="4"/>
    <col min="13" max="13" width="16" customWidth="1" style="4"/>
    <col min="14" max="14" bestFit="1" width="27.140625" customWidth="1" style="3"/>
    <col min="15" max="15" bestFit="1" width="11" customWidth="1" style="3"/>
    <col min="16" max="17" bestFit="1" width="13.7109375" customWidth="1" style="3"/>
    <col min="18" max="16384" width="9.140625" customWidth="1" style="3"/>
  </cols>
  <sheetData>
    <row r="1">
      <c r="A1" s="2" t="s">
        <v>240</v>
      </c>
      <c r="B1" s="2" t="s">
        <v>241</v>
      </c>
      <c r="C1" s="2" t="s">
        <v>242</v>
      </c>
      <c r="D1" s="2" t="s">
        <v>243</v>
      </c>
      <c r="E1" s="2" t="s">
        <v>244</v>
      </c>
      <c r="F1" s="2" t="s">
        <v>245</v>
      </c>
      <c r="G1" s="2" t="s">
        <v>246</v>
      </c>
      <c r="H1" s="2" t="s">
        <v>247</v>
      </c>
      <c r="I1" s="2" t="s">
        <v>248</v>
      </c>
      <c r="J1" s="2" t="s">
        <v>249</v>
      </c>
      <c r="K1" s="2" t="s">
        <v>250</v>
      </c>
      <c r="L1" s="2" t="s">
        <v>251</v>
      </c>
      <c r="M1" s="2" t="s">
        <v>252</v>
      </c>
      <c r="N1" s="2" t="s">
        <v>253</v>
      </c>
      <c r="O1" s="2" t="s">
        <v>254</v>
      </c>
      <c r="P1" s="2" t="s">
        <v>255</v>
      </c>
      <c r="Q1" s="2" t="s">
        <v>256</v>
      </c>
    </row>
    <row r="2" ht="28.5" customHeight="1" s="10" customFormat="1">
      <c r="A2" s="5">
        <v>1</v>
      </c>
      <c r="B2" s="6" t="s">
        <v>46</v>
      </c>
      <c r="C2" s="7">
        <v>23322</v>
      </c>
      <c r="D2" s="5" t="s">
        <v>47</v>
      </c>
      <c r="E2" s="5" t="s">
        <v>48</v>
      </c>
      <c r="F2" s="5" t="s">
        <v>49</v>
      </c>
      <c r="G2" s="7">
        <v>37773</v>
      </c>
      <c r="H2" s="7">
        <v>37773</v>
      </c>
      <c r="I2" s="7"/>
      <c r="J2" s="7" t="str">
        <f>IF(I2 ="",TEXT(G2,"dd/mm/yyyy") &amp; " - đến nay",TEXT(G2,"dd/mm/yyyy") &amp; " - " &amp; TEXT(I2,"dd/mm/yyyy"))</f>
        <v>01/06/2003 - đến nay</v>
      </c>
      <c r="K2" s="7" t="s">
        <v>51</v>
      </c>
      <c r="L2" s="7" t="s">
        <v>52</v>
      </c>
      <c r="M2" s="17" t="s">
        <v>53</v>
      </c>
      <c r="N2" s="9" t="s">
        <v>257</v>
      </c>
      <c r="O2" s="9" t="s">
        <v>258</v>
      </c>
      <c r="P2" s="9" t="str">
        <f>O2&amp;"P@ss1"</f>
        <v>lqvietP@ss1</v>
      </c>
      <c r="Q2" s="9" t="str">
        <f ref="Q2:Q47" t="shared" si="0">O2&amp;"@vnta.gov.vn"</f>
        <v>lqviet@vnta.gov.vn</v>
      </c>
    </row>
    <row r="3" ht="60" s="10" customFormat="1">
      <c r="A3" s="5">
        <v>2</v>
      </c>
      <c r="B3" s="6" t="s">
        <v>55</v>
      </c>
      <c r="C3" s="7">
        <v>27342</v>
      </c>
      <c r="D3" s="5" t="s">
        <v>56</v>
      </c>
      <c r="E3" s="5" t="s">
        <v>48</v>
      </c>
      <c r="F3" s="5" t="s">
        <v>57</v>
      </c>
      <c r="G3" s="7">
        <v>38596</v>
      </c>
      <c r="H3" s="7">
        <v>38596</v>
      </c>
      <c r="I3" s="7"/>
      <c r="J3" s="7" t="str">
        <f ref="J3:J47" t="shared" si="1">IF(I3 ="",TEXT(G3,"dd/mm/yyyy") &amp; " - đến nay",TEXT(G3,"dd/mm/yyyy") &amp; " - " &amp; TEXT(I3,"dd/mm/yyyy"))</f>
        <v>01/09/2005 - đến nay</v>
      </c>
      <c r="K3" s="7" t="s">
        <v>58</v>
      </c>
      <c r="L3" s="7" t="s">
        <v>52</v>
      </c>
      <c r="M3" s="17" t="s">
        <v>59</v>
      </c>
      <c r="N3" s="30" t="s">
        <v>259</v>
      </c>
      <c r="O3" s="30" t="s">
        <v>260</v>
      </c>
      <c r="P3" s="9" t="str">
        <f ref="P3:P47" t="shared" si="2">O3&amp;"P@ss1"</f>
        <v>tckhanhP@ss1</v>
      </c>
      <c r="Q3" s="9" t="str">
        <f t="shared" si="0"/>
        <v>tckhanh@vnta.gov.vn</v>
      </c>
    </row>
    <row r="4" ht="30" s="10" customFormat="1">
      <c r="A4" s="5">
        <v>3</v>
      </c>
      <c r="B4" s="6" t="s">
        <v>61</v>
      </c>
      <c r="C4" s="7">
        <v>26245</v>
      </c>
      <c r="D4" s="5" t="s">
        <v>62</v>
      </c>
      <c r="E4" s="5" t="s">
        <v>48</v>
      </c>
      <c r="F4" s="5" t="s">
        <v>63</v>
      </c>
      <c r="G4" s="7">
        <v>37988</v>
      </c>
      <c r="H4" s="7">
        <v>37988</v>
      </c>
      <c r="I4" s="7"/>
      <c r="J4" s="7" t="str">
        <f t="shared" si="1"/>
        <v>02/01/2004 - đến nay</v>
      </c>
      <c r="K4" s="7" t="s">
        <v>64</v>
      </c>
      <c r="L4" s="7" t="s">
        <v>65</v>
      </c>
      <c r="M4" s="17" t="s">
        <v>66</v>
      </c>
      <c r="N4" s="9" t="s">
        <v>261</v>
      </c>
      <c r="O4" s="9" t="s">
        <v>262</v>
      </c>
      <c r="P4" s="9" t="str">
        <f t="shared" si="2"/>
        <v>nhkhanhP@ss1</v>
      </c>
      <c r="Q4" s="9" t="str">
        <f t="shared" si="0"/>
        <v>nhkhanh@vnta.gov.vn</v>
      </c>
    </row>
    <row r="5" ht="30" s="10" customFormat="1">
      <c r="A5" s="5">
        <v>4</v>
      </c>
      <c r="B5" s="6" t="s">
        <v>68</v>
      </c>
      <c r="C5" s="7">
        <v>27001</v>
      </c>
      <c r="D5" s="5" t="s">
        <v>69</v>
      </c>
      <c r="E5" s="5" t="s">
        <v>70</v>
      </c>
      <c r="F5" s="5" t="s">
        <v>71</v>
      </c>
      <c r="G5" s="7">
        <v>39417</v>
      </c>
      <c r="H5" s="7">
        <v>39417</v>
      </c>
      <c r="I5" s="7"/>
      <c r="J5" s="7" t="str">
        <f t="shared" si="1"/>
        <v>01/12/2007 - đến nay</v>
      </c>
      <c r="K5" s="7" t="s">
        <v>72</v>
      </c>
      <c r="L5" s="7" t="s">
        <v>65</v>
      </c>
      <c r="M5" s="17" t="s">
        <v>73</v>
      </c>
      <c r="N5" s="9" t="s">
        <v>263</v>
      </c>
      <c r="O5" s="9" t="s">
        <v>264</v>
      </c>
      <c r="P5" s="9" t="str">
        <f t="shared" si="2"/>
        <v>lvthuanP@ss1</v>
      </c>
      <c r="Q5" s="9" t="str">
        <f t="shared" si="0"/>
        <v>lvthuan@vnta.gov.vn</v>
      </c>
    </row>
    <row r="6" ht="45" s="10" customFormat="1">
      <c r="A6" s="5">
        <v>5</v>
      </c>
      <c r="B6" s="6" t="s">
        <v>75</v>
      </c>
      <c r="C6" s="7">
        <v>29429</v>
      </c>
      <c r="D6" s="5" t="s">
        <v>69</v>
      </c>
      <c r="E6" s="5" t="s">
        <v>70</v>
      </c>
      <c r="F6" s="5" t="s">
        <v>76</v>
      </c>
      <c r="G6" s="7">
        <v>39729</v>
      </c>
      <c r="H6" s="7">
        <v>39729</v>
      </c>
      <c r="I6" s="7"/>
      <c r="J6" s="7" t="str">
        <f t="shared" si="1"/>
        <v>08/10/2008 - đến nay</v>
      </c>
      <c r="K6" s="7" t="s">
        <v>77</v>
      </c>
      <c r="L6" s="7" t="s">
        <v>65</v>
      </c>
      <c r="M6" s="17" t="s">
        <v>78</v>
      </c>
      <c r="N6" s="30" t="s">
        <v>265</v>
      </c>
      <c r="O6" s="30" t="s">
        <v>266</v>
      </c>
      <c r="P6" s="9" t="str">
        <f t="shared" si="2"/>
        <v>vntuanP@ss1</v>
      </c>
      <c r="Q6" s="9" t="str">
        <f t="shared" si="0"/>
        <v>vntuan@vnta.gov.vn</v>
      </c>
    </row>
    <row r="7" ht="30" s="10" customFormat="1">
      <c r="A7" s="5">
        <v>6</v>
      </c>
      <c r="B7" s="6" t="s">
        <v>80</v>
      </c>
      <c r="C7" s="7">
        <v>31291</v>
      </c>
      <c r="D7" s="5" t="s">
        <v>56</v>
      </c>
      <c r="E7" s="5" t="s">
        <v>70</v>
      </c>
      <c r="F7" s="5" t="s">
        <v>76</v>
      </c>
      <c r="G7" s="7">
        <v>40193</v>
      </c>
      <c r="H7" s="7">
        <v>40193</v>
      </c>
      <c r="I7" s="7"/>
      <c r="J7" s="7" t="str">
        <f t="shared" si="1"/>
        <v>15/01/2010 - đến nay</v>
      </c>
      <c r="K7" s="7" t="s">
        <v>72</v>
      </c>
      <c r="L7" s="7" t="s">
        <v>65</v>
      </c>
      <c r="M7" s="17" t="s">
        <v>81</v>
      </c>
      <c r="N7" s="9" t="s">
        <v>267</v>
      </c>
      <c r="O7" s="9" t="s">
        <v>268</v>
      </c>
      <c r="P7" s="9" t="str">
        <f t="shared" si="2"/>
        <v>bptttriP@ss1</v>
      </c>
      <c r="Q7" s="9" t="str">
        <f t="shared" si="0"/>
        <v>bptttri@vnta.gov.vn</v>
      </c>
    </row>
    <row r="8" ht="30" s="10" customFormat="1">
      <c r="A8" s="5">
        <v>7</v>
      </c>
      <c r="B8" s="6" t="s">
        <v>83</v>
      </c>
      <c r="C8" s="7">
        <v>32434</v>
      </c>
      <c r="D8" s="5" t="s">
        <v>84</v>
      </c>
      <c r="E8" s="5" t="s">
        <v>48</v>
      </c>
      <c r="F8" s="5" t="s">
        <v>49</v>
      </c>
      <c r="G8" s="7">
        <v>40544</v>
      </c>
      <c r="H8" s="7">
        <v>40544</v>
      </c>
      <c r="I8" s="7">
        <v>43130</v>
      </c>
      <c r="J8" s="7" t="str">
        <f t="shared" si="1"/>
        <v>01/01/2011 - 30/01/2018</v>
      </c>
      <c r="K8" s="7" t="s">
        <v>72</v>
      </c>
      <c r="L8" s="7" t="s">
        <v>65</v>
      </c>
      <c r="M8" s="17" t="s">
        <v>85</v>
      </c>
      <c r="N8" s="9" t="s">
        <v>269</v>
      </c>
      <c r="O8" s="9" t="s">
        <v>270</v>
      </c>
      <c r="P8" s="9" t="str">
        <f t="shared" si="2"/>
        <v>pdanhP@ss1</v>
      </c>
      <c r="Q8" s="9" t="str">
        <f t="shared" si="0"/>
        <v>pdanh@vnta.gov.vn</v>
      </c>
    </row>
    <row r="9" ht="60" s="10" customFormat="1">
      <c r="A9" s="5">
        <v>8</v>
      </c>
      <c r="B9" s="6" t="s">
        <v>87</v>
      </c>
      <c r="C9" s="7">
        <v>30295</v>
      </c>
      <c r="D9" s="5" t="s">
        <v>62</v>
      </c>
      <c r="E9" s="5" t="s">
        <v>48</v>
      </c>
      <c r="F9" s="5" t="s">
        <v>76</v>
      </c>
      <c r="G9" s="7">
        <v>38687</v>
      </c>
      <c r="H9" s="7">
        <v>38687</v>
      </c>
      <c r="I9" s="7"/>
      <c r="J9" s="7" t="str">
        <f t="shared" si="1"/>
        <v>01/12/2005 - đến nay</v>
      </c>
      <c r="K9" s="7" t="s">
        <v>88</v>
      </c>
      <c r="L9" s="7" t="s">
        <v>89</v>
      </c>
      <c r="M9" s="17" t="s">
        <v>90</v>
      </c>
      <c r="N9" s="9" t="s">
        <v>271</v>
      </c>
      <c r="O9" s="9" t="s">
        <v>272</v>
      </c>
      <c r="P9" s="9" t="str">
        <f t="shared" si="2"/>
        <v>npcuongP@ss1</v>
      </c>
      <c r="Q9" s="9" t="str">
        <f t="shared" si="0"/>
        <v>npcuong@vnta.gov.vn</v>
      </c>
    </row>
    <row r="10" ht="45" s="10" customFormat="1">
      <c r="A10" s="5">
        <v>9</v>
      </c>
      <c r="B10" s="6" t="s">
        <v>92</v>
      </c>
      <c r="C10" s="7">
        <v>29952</v>
      </c>
      <c r="D10" s="5" t="s">
        <v>93</v>
      </c>
      <c r="E10" s="5" t="s">
        <v>48</v>
      </c>
      <c r="F10" s="5" t="s">
        <v>49</v>
      </c>
      <c r="G10" s="7">
        <v>39083</v>
      </c>
      <c r="H10" s="7">
        <v>39083</v>
      </c>
      <c r="I10" s="7"/>
      <c r="J10" s="7" t="str">
        <f t="shared" si="1"/>
        <v>01/01/2007 - đến nay</v>
      </c>
      <c r="K10" s="7" t="s">
        <v>94</v>
      </c>
      <c r="L10" s="7" t="s">
        <v>89</v>
      </c>
      <c r="M10" s="17" t="s">
        <v>95</v>
      </c>
      <c r="N10" s="30" t="s">
        <v>273</v>
      </c>
      <c r="O10" s="30" t="s">
        <v>274</v>
      </c>
      <c r="P10" s="9" t="str">
        <f t="shared" si="2"/>
        <v>pmsonP@ss1</v>
      </c>
      <c r="Q10" s="9" t="str">
        <f t="shared" si="0"/>
        <v>pmson@vnta.gov.vn</v>
      </c>
    </row>
    <row r="11" ht="30" s="10" customFormat="1">
      <c r="A11" s="5">
        <v>10</v>
      </c>
      <c r="B11" s="9" t="s">
        <v>97</v>
      </c>
      <c r="C11" s="8">
        <v>30248</v>
      </c>
      <c r="D11" s="11" t="s">
        <v>98</v>
      </c>
      <c r="E11" s="5" t="s">
        <v>70</v>
      </c>
      <c r="F11" s="5" t="s">
        <v>49</v>
      </c>
      <c r="G11" s="8">
        <v>39084</v>
      </c>
      <c r="H11" s="8">
        <v>39084</v>
      </c>
      <c r="I11" s="8">
        <v>40179</v>
      </c>
      <c r="J11" s="7" t="str">
        <f t="shared" si="1"/>
        <v>02/01/2007 - 01/01/2010</v>
      </c>
      <c r="K11" s="7" t="s">
        <v>99</v>
      </c>
      <c r="L11" s="7" t="s">
        <v>89</v>
      </c>
      <c r="M11" s="20" t="s">
        <v>100</v>
      </c>
      <c r="N11" s="9" t="s">
        <v>275</v>
      </c>
      <c r="O11" s="9" t="s">
        <v>276</v>
      </c>
      <c r="P11" s="9" t="str">
        <f t="shared" si="2"/>
        <v>tdhaP@ss1</v>
      </c>
      <c r="Q11" s="9" t="str">
        <f t="shared" si="0"/>
        <v>tdha@vnta.gov.vn</v>
      </c>
    </row>
    <row r="12" ht="30" s="13" customFormat="1">
      <c r="A12" s="5">
        <v>11</v>
      </c>
      <c r="B12" s="6" t="s">
        <v>102</v>
      </c>
      <c r="C12" s="7">
        <v>31034</v>
      </c>
      <c r="D12" s="5" t="s">
        <v>93</v>
      </c>
      <c r="E12" s="5" t="s">
        <v>48</v>
      </c>
      <c r="F12" s="5" t="s">
        <v>49</v>
      </c>
      <c r="G12" s="7">
        <v>39188</v>
      </c>
      <c r="H12" s="8">
        <v>39387</v>
      </c>
      <c r="I12" s="8">
        <v>42036</v>
      </c>
      <c r="J12" s="7" t="str">
        <f t="shared" si="1"/>
        <v>16/04/2007 - 01/02/2015</v>
      </c>
      <c r="K12" s="7" t="s">
        <v>99</v>
      </c>
      <c r="L12" s="7" t="s">
        <v>89</v>
      </c>
      <c r="M12" s="19" t="s">
        <v>103</v>
      </c>
      <c r="N12" s="9" t="s">
        <v>277</v>
      </c>
      <c r="O12" s="9" t="s">
        <v>278</v>
      </c>
      <c r="P12" s="9" t="str">
        <f t="shared" si="2"/>
        <v>ntatuanP@ss1</v>
      </c>
      <c r="Q12" s="9" t="str">
        <f t="shared" si="0"/>
        <v>ntatuan@vnta.gov.vn</v>
      </c>
    </row>
    <row r="13" ht="30" s="10" customFormat="1">
      <c r="A13" s="5">
        <v>12</v>
      </c>
      <c r="B13" s="9" t="s">
        <v>105</v>
      </c>
      <c r="C13" s="12">
        <v>29788</v>
      </c>
      <c r="D13" s="11" t="s">
        <v>69</v>
      </c>
      <c r="E13" s="11" t="s">
        <v>70</v>
      </c>
      <c r="F13" s="5" t="s">
        <v>49</v>
      </c>
      <c r="G13" s="8">
        <v>39601</v>
      </c>
      <c r="H13" s="8">
        <v>39601</v>
      </c>
      <c r="I13" s="7">
        <v>39813</v>
      </c>
      <c r="J13" s="7" t="str">
        <f t="shared" si="1"/>
        <v>02/06/2008 - 31/12/2008</v>
      </c>
      <c r="K13" s="7" t="s">
        <v>106</v>
      </c>
      <c r="L13" s="7" t="s">
        <v>89</v>
      </c>
      <c r="M13" s="11"/>
      <c r="N13" s="9" t="s">
        <v>279</v>
      </c>
      <c r="O13" s="9" t="s">
        <v>280</v>
      </c>
      <c r="P13" s="9" t="str">
        <f t="shared" si="2"/>
        <v>nttrongP@ss1</v>
      </c>
      <c r="Q13" s="9" t="str">
        <f t="shared" si="0"/>
        <v>nttrong@vnta.gov.vn</v>
      </c>
    </row>
    <row r="14" ht="30" s="10" customFormat="1">
      <c r="A14" s="5">
        <v>13</v>
      </c>
      <c r="B14" s="6" t="s">
        <v>108</v>
      </c>
      <c r="C14" s="7">
        <v>31334</v>
      </c>
      <c r="D14" s="5" t="s">
        <v>69</v>
      </c>
      <c r="E14" s="5" t="s">
        <v>70</v>
      </c>
      <c r="F14" s="5" t="s">
        <v>49</v>
      </c>
      <c r="G14" s="7">
        <v>39814</v>
      </c>
      <c r="H14" s="8">
        <v>39965</v>
      </c>
      <c r="I14" s="8">
        <v>40544</v>
      </c>
      <c r="J14" s="7" t="str">
        <f t="shared" si="1"/>
        <v>01/01/2009 - 01/01/2011</v>
      </c>
      <c r="K14" s="7" t="s">
        <v>106</v>
      </c>
      <c r="L14" s="7" t="s">
        <v>89</v>
      </c>
      <c r="M14" s="19" t="s">
        <v>109</v>
      </c>
      <c r="N14" s="9" t="s">
        <v>281</v>
      </c>
      <c r="O14" s="9" t="s">
        <v>282</v>
      </c>
      <c r="P14" s="9" t="str">
        <f t="shared" si="2"/>
        <v>lxphongP@ss1</v>
      </c>
      <c r="Q14" s="9" t="str">
        <f t="shared" si="0"/>
        <v>lxphong@vnta.gov.vn</v>
      </c>
    </row>
    <row r="15" ht="30" s="10" customFormat="1">
      <c r="A15" s="5">
        <v>14</v>
      </c>
      <c r="B15" s="6" t="s">
        <v>111</v>
      </c>
      <c r="C15" s="7">
        <v>31350</v>
      </c>
      <c r="D15" s="5" t="s">
        <v>84</v>
      </c>
      <c r="E15" s="5" t="s">
        <v>70</v>
      </c>
      <c r="F15" s="5" t="s">
        <v>49</v>
      </c>
      <c r="G15" s="8">
        <v>40193</v>
      </c>
      <c r="H15" s="8">
        <v>40193</v>
      </c>
      <c r="I15" s="8">
        <v>40787</v>
      </c>
      <c r="J15" s="7" t="str">
        <f t="shared" si="1"/>
        <v>15/01/2010 - 01/09/2011</v>
      </c>
      <c r="K15" s="7" t="s">
        <v>112</v>
      </c>
      <c r="L15" s="7" t="s">
        <v>89</v>
      </c>
      <c r="M15" s="19" t="s">
        <v>113</v>
      </c>
      <c r="N15" s="9" t="s">
        <v>283</v>
      </c>
      <c r="O15" s="9" t="s">
        <v>284</v>
      </c>
      <c r="P15" s="9" t="str">
        <f t="shared" si="2"/>
        <v>hqcuongP@ss1</v>
      </c>
      <c r="Q15" s="9" t="str">
        <f t="shared" si="0"/>
        <v>hqcuong@vnta.gov.vn</v>
      </c>
    </row>
    <row r="16" ht="30">
      <c r="A16" s="5">
        <v>15</v>
      </c>
      <c r="B16" s="6" t="s">
        <v>115</v>
      </c>
      <c r="C16" s="7">
        <v>31230</v>
      </c>
      <c r="D16" s="5" t="s">
        <v>116</v>
      </c>
      <c r="E16" s="5" t="s">
        <v>70</v>
      </c>
      <c r="F16" s="5" t="s">
        <v>49</v>
      </c>
      <c r="G16" s="7">
        <v>40193</v>
      </c>
      <c r="H16" s="7">
        <v>40193</v>
      </c>
      <c r="I16" s="7">
        <v>43159</v>
      </c>
      <c r="J16" s="7" t="str">
        <f t="shared" si="1"/>
        <v>15/01/2010 - 28/02/2018</v>
      </c>
      <c r="K16" s="7" t="s">
        <v>106</v>
      </c>
      <c r="L16" s="7" t="s">
        <v>89</v>
      </c>
      <c r="M16" s="17" t="s">
        <v>117</v>
      </c>
      <c r="N16" s="9" t="s">
        <v>285</v>
      </c>
      <c r="O16" s="9" t="s">
        <v>286</v>
      </c>
      <c r="P16" s="9" t="str">
        <f t="shared" si="2"/>
        <v>lqhuyP@ss1</v>
      </c>
      <c r="Q16" s="9" t="str">
        <f t="shared" si="0"/>
        <v>lqhuy@vnta.gov.vn</v>
      </c>
    </row>
    <row r="17" ht="30">
      <c r="A17" s="5">
        <v>16</v>
      </c>
      <c r="B17" s="6" t="s">
        <v>119</v>
      </c>
      <c r="C17" s="7">
        <v>30942</v>
      </c>
      <c r="D17" s="5" t="s">
        <v>120</v>
      </c>
      <c r="E17" s="5" t="s">
        <v>70</v>
      </c>
      <c r="F17" s="5" t="s">
        <v>76</v>
      </c>
      <c r="G17" s="7">
        <v>39934</v>
      </c>
      <c r="H17" s="7">
        <v>40193</v>
      </c>
      <c r="I17" s="7"/>
      <c r="J17" s="7" t="str">
        <f t="shared" si="1"/>
        <v>01/05/2009 - đến nay</v>
      </c>
      <c r="K17" s="7" t="s">
        <v>106</v>
      </c>
      <c r="L17" s="7" t="s">
        <v>89</v>
      </c>
      <c r="M17" s="17" t="s">
        <v>121</v>
      </c>
      <c r="N17" s="30" t="s">
        <v>287</v>
      </c>
      <c r="O17" s="30" t="s">
        <v>288</v>
      </c>
      <c r="P17" s="9" t="str">
        <f t="shared" si="2"/>
        <v>vntlinhP@ss1</v>
      </c>
      <c r="Q17" s="9" t="str">
        <f t="shared" si="0"/>
        <v>vntlinh@vnta.gov.vn</v>
      </c>
    </row>
    <row r="18" ht="30">
      <c r="A18" s="5">
        <v>17</v>
      </c>
      <c r="B18" s="6" t="s">
        <v>123</v>
      </c>
      <c r="C18" s="7">
        <v>30991</v>
      </c>
      <c r="D18" s="5" t="s">
        <v>84</v>
      </c>
      <c r="E18" s="5" t="s">
        <v>70</v>
      </c>
      <c r="F18" s="5" t="s">
        <v>49</v>
      </c>
      <c r="G18" s="7">
        <v>39965</v>
      </c>
      <c r="H18" s="7">
        <v>40210</v>
      </c>
      <c r="I18" s="7"/>
      <c r="J18" s="7" t="str">
        <f t="shared" si="1"/>
        <v>01/06/2009 - đến nay</v>
      </c>
      <c r="K18" s="7" t="s">
        <v>106</v>
      </c>
      <c r="L18" s="7" t="s">
        <v>89</v>
      </c>
      <c r="M18" s="17" t="s">
        <v>124</v>
      </c>
      <c r="N18" s="9" t="s">
        <v>289</v>
      </c>
      <c r="O18" s="9" t="s">
        <v>290</v>
      </c>
      <c r="P18" s="9" t="str">
        <f t="shared" si="2"/>
        <v>nkdiemP@ss1</v>
      </c>
      <c r="Q18" s="9" t="str">
        <f t="shared" si="0"/>
        <v>nkdiem@vnta.gov.vn</v>
      </c>
    </row>
    <row r="19" ht="30" s="10" customFormat="1">
      <c r="A19" s="5">
        <v>18</v>
      </c>
      <c r="B19" s="6" t="s">
        <v>126</v>
      </c>
      <c r="C19" s="7">
        <v>31389</v>
      </c>
      <c r="D19" s="5" t="s">
        <v>127</v>
      </c>
      <c r="E19" s="5" t="s">
        <v>70</v>
      </c>
      <c r="F19" s="5" t="s">
        <v>49</v>
      </c>
      <c r="G19" s="7">
        <v>39859</v>
      </c>
      <c r="H19" s="7">
        <v>40422</v>
      </c>
      <c r="I19" s="7"/>
      <c r="J19" s="7" t="str">
        <f t="shared" si="1"/>
        <v>15/02/2009 - đến nay</v>
      </c>
      <c r="K19" s="7" t="s">
        <v>106</v>
      </c>
      <c r="L19" s="7" t="s">
        <v>89</v>
      </c>
      <c r="M19" s="17" t="s">
        <v>128</v>
      </c>
      <c r="N19" s="9" t="s">
        <v>291</v>
      </c>
      <c r="O19" s="9" t="s">
        <v>292</v>
      </c>
      <c r="P19" s="9" t="str">
        <f t="shared" si="2"/>
        <v>hxdatP@ss1</v>
      </c>
      <c r="Q19" s="9" t="str">
        <f t="shared" si="0"/>
        <v>hxdat@vnta.gov.vn</v>
      </c>
    </row>
    <row r="20" ht="30" s="14" customFormat="1">
      <c r="A20" s="5">
        <v>19</v>
      </c>
      <c r="B20" s="6" t="s">
        <v>130</v>
      </c>
      <c r="C20" s="7">
        <v>32805</v>
      </c>
      <c r="D20" s="5" t="s">
        <v>93</v>
      </c>
      <c r="E20" s="5" t="s">
        <v>70</v>
      </c>
      <c r="F20" s="5" t="s">
        <v>49</v>
      </c>
      <c r="G20" s="7">
        <v>40513</v>
      </c>
      <c r="H20" s="7">
        <v>40513</v>
      </c>
      <c r="I20" s="7"/>
      <c r="J20" s="7" t="str">
        <f t="shared" si="1"/>
        <v>01/12/2010 - đến nay</v>
      </c>
      <c r="K20" s="7" t="s">
        <v>112</v>
      </c>
      <c r="L20" s="7" t="s">
        <v>89</v>
      </c>
      <c r="M20" s="17" t="s">
        <v>131</v>
      </c>
      <c r="N20" s="30" t="s">
        <v>293</v>
      </c>
      <c r="O20" s="30" t="s">
        <v>294</v>
      </c>
      <c r="P20" s="9" t="str">
        <f t="shared" si="2"/>
        <v>ntlocP@ss1</v>
      </c>
      <c r="Q20" s="9" t="str">
        <f t="shared" si="0"/>
        <v>ntloc@vnta.gov.vn</v>
      </c>
    </row>
    <row r="21" ht="30">
      <c r="A21" s="5">
        <v>20</v>
      </c>
      <c r="B21" s="6" t="s">
        <v>133</v>
      </c>
      <c r="C21" s="7">
        <v>32003</v>
      </c>
      <c r="D21" s="11" t="s">
        <v>134</v>
      </c>
      <c r="E21" s="5" t="s">
        <v>70</v>
      </c>
      <c r="F21" s="5" t="s">
        <v>49</v>
      </c>
      <c r="G21" s="8">
        <v>40513</v>
      </c>
      <c r="H21" s="8">
        <v>40513</v>
      </c>
      <c r="I21" s="8">
        <v>42309</v>
      </c>
      <c r="J21" s="7" t="str">
        <f t="shared" si="1"/>
        <v>01/12/2010 - 01/11/2015</v>
      </c>
      <c r="K21" s="7" t="s">
        <v>135</v>
      </c>
      <c r="L21" s="7" t="s">
        <v>89</v>
      </c>
      <c r="M21" s="20" t="s">
        <v>136</v>
      </c>
      <c r="N21" s="9" t="s">
        <v>295</v>
      </c>
      <c r="O21" s="9" t="s">
        <v>296</v>
      </c>
      <c r="P21" s="9" t="str">
        <f t="shared" si="2"/>
        <v>tqtanP@ss1</v>
      </c>
      <c r="Q21" s="9" t="str">
        <f t="shared" si="0"/>
        <v>tqtan@vnta.gov.vn</v>
      </c>
    </row>
    <row r="22" ht="30" s="14" customFormat="1">
      <c r="A22" s="5">
        <v>21</v>
      </c>
      <c r="B22" s="6" t="s">
        <v>138</v>
      </c>
      <c r="C22" s="7">
        <v>31431</v>
      </c>
      <c r="D22" s="5" t="s">
        <v>116</v>
      </c>
      <c r="E22" s="5" t="s">
        <v>70</v>
      </c>
      <c r="F22" s="5" t="s">
        <v>76</v>
      </c>
      <c r="G22" s="7">
        <v>40544</v>
      </c>
      <c r="H22" s="7">
        <v>40544</v>
      </c>
      <c r="I22" s="7"/>
      <c r="J22" s="7" t="str">
        <f t="shared" si="1"/>
        <v>01/01/2011 - đến nay</v>
      </c>
      <c r="K22" s="7" t="s">
        <v>106</v>
      </c>
      <c r="L22" s="7" t="s">
        <v>89</v>
      </c>
      <c r="M22" s="17" t="s">
        <v>139</v>
      </c>
      <c r="N22" s="9" t="s">
        <v>297</v>
      </c>
      <c r="O22" s="9" t="s">
        <v>298</v>
      </c>
      <c r="P22" s="9" t="str">
        <f t="shared" si="2"/>
        <v>nnvuP@ss1</v>
      </c>
      <c r="Q22" s="9" t="str">
        <f t="shared" si="0"/>
        <v>nnvu@vnta.gov.vn</v>
      </c>
    </row>
    <row r="23" ht="30">
      <c r="A23" s="5">
        <v>22</v>
      </c>
      <c r="B23" s="6" t="s">
        <v>141</v>
      </c>
      <c r="C23" s="7">
        <v>32742</v>
      </c>
      <c r="D23" s="5" t="s">
        <v>98</v>
      </c>
      <c r="E23" s="5" t="s">
        <v>70</v>
      </c>
      <c r="F23" s="5" t="s">
        <v>49</v>
      </c>
      <c r="G23" s="7">
        <v>40805</v>
      </c>
      <c r="H23" s="7">
        <v>41030</v>
      </c>
      <c r="I23" s="7"/>
      <c r="J23" s="7" t="str">
        <f t="shared" si="1"/>
        <v>19/09/2011 - đến nay</v>
      </c>
      <c r="K23" s="7" t="s">
        <v>106</v>
      </c>
      <c r="L23" s="7" t="s">
        <v>89</v>
      </c>
      <c r="M23" s="17" t="s">
        <v>142</v>
      </c>
      <c r="N23" s="30" t="s">
        <v>299</v>
      </c>
      <c r="O23" s="30" t="s">
        <v>300</v>
      </c>
      <c r="P23" s="9" t="str">
        <f t="shared" si="2"/>
        <v>pmtrangP@ss1</v>
      </c>
      <c r="Q23" s="9" t="str">
        <f t="shared" si="0"/>
        <v>pmtrang@vnta.gov.vn</v>
      </c>
    </row>
    <row r="24" ht="30">
      <c r="A24" s="5">
        <v>23</v>
      </c>
      <c r="B24" s="6" t="s">
        <v>144</v>
      </c>
      <c r="C24" s="7">
        <v>31975</v>
      </c>
      <c r="D24" s="5" t="s">
        <v>69</v>
      </c>
      <c r="E24" s="5" t="s">
        <v>70</v>
      </c>
      <c r="F24" s="5" t="s">
        <v>49</v>
      </c>
      <c r="G24" s="7">
        <v>40861</v>
      </c>
      <c r="H24" s="7">
        <v>41030</v>
      </c>
      <c r="I24" s="7"/>
      <c r="J24" s="7" t="str">
        <f t="shared" si="1"/>
        <v>14/11/2011 - đến nay</v>
      </c>
      <c r="K24" s="7" t="s">
        <v>106</v>
      </c>
      <c r="L24" s="7" t="s">
        <v>89</v>
      </c>
      <c r="M24" s="18" t="s">
        <v>145</v>
      </c>
      <c r="N24" s="30" t="s">
        <v>301</v>
      </c>
      <c r="O24" s="30" t="s">
        <v>302</v>
      </c>
      <c r="P24" s="9" t="str">
        <f t="shared" si="2"/>
        <v>tqdungP@ss1</v>
      </c>
      <c r="Q24" s="9" t="str">
        <f t="shared" si="0"/>
        <v>tqdung@vnta.gov.vn</v>
      </c>
    </row>
    <row r="25" ht="30">
      <c r="A25" s="5">
        <v>24</v>
      </c>
      <c r="B25" s="6" t="s">
        <v>147</v>
      </c>
      <c r="C25" s="8">
        <v>29180</v>
      </c>
      <c r="D25" s="11" t="s">
        <v>93</v>
      </c>
      <c r="E25" s="5" t="s">
        <v>48</v>
      </c>
      <c r="F25" s="5" t="s">
        <v>148</v>
      </c>
      <c r="G25" s="7">
        <v>40909</v>
      </c>
      <c r="H25" s="7">
        <v>40909</v>
      </c>
      <c r="I25" s="7">
        <v>41306</v>
      </c>
      <c r="J25" s="7" t="str">
        <f t="shared" si="1"/>
        <v>01/01/2012 - 01/02/2013</v>
      </c>
      <c r="K25" s="7" t="s">
        <v>149</v>
      </c>
      <c r="L25" s="7" t="s">
        <v>89</v>
      </c>
      <c r="M25" s="20" t="s">
        <v>150</v>
      </c>
      <c r="N25" s="9" t="s">
        <v>303</v>
      </c>
      <c r="O25" s="9" t="s">
        <v>304</v>
      </c>
      <c r="P25" s="9" t="str">
        <f t="shared" si="2"/>
        <v>thvanhP@ss1</v>
      </c>
      <c r="Q25" s="9" t="str">
        <f t="shared" si="0"/>
        <v>thvanh@vnta.gov.vn</v>
      </c>
    </row>
    <row r="26" ht="30">
      <c r="A26" s="5">
        <v>25</v>
      </c>
      <c r="B26" s="6" t="s">
        <v>152</v>
      </c>
      <c r="C26" s="7">
        <v>32220</v>
      </c>
      <c r="D26" s="5" t="s">
        <v>153</v>
      </c>
      <c r="E26" s="5" t="s">
        <v>70</v>
      </c>
      <c r="F26" s="5" t="s">
        <v>49</v>
      </c>
      <c r="G26" s="7">
        <v>41092</v>
      </c>
      <c r="H26" s="7">
        <v>41632</v>
      </c>
      <c r="I26" s="7">
        <v>42186</v>
      </c>
      <c r="J26" s="7" t="str">
        <f t="shared" si="1"/>
        <v>02/07/2012 - 01/07/2015</v>
      </c>
      <c r="K26" s="7" t="s">
        <v>135</v>
      </c>
      <c r="L26" s="7" t="s">
        <v>89</v>
      </c>
      <c r="M26" s="19" t="s">
        <v>154</v>
      </c>
      <c r="N26" s="9" t="s">
        <v>305</v>
      </c>
      <c r="O26" s="9" t="s">
        <v>306</v>
      </c>
      <c r="P26" s="9" t="str">
        <f t="shared" si="2"/>
        <v>ntsangP@ss1</v>
      </c>
      <c r="Q26" s="9" t="str">
        <f t="shared" si="0"/>
        <v>ntsang@vnta.gov.vn</v>
      </c>
    </row>
    <row r="27" ht="30" s="10" customFormat="1">
      <c r="A27" s="5">
        <v>26</v>
      </c>
      <c r="B27" s="6" t="s">
        <v>156</v>
      </c>
      <c r="C27" s="7">
        <v>30704</v>
      </c>
      <c r="D27" s="5" t="s">
        <v>56</v>
      </c>
      <c r="E27" s="5" t="s">
        <v>70</v>
      </c>
      <c r="F27" s="5" t="s">
        <v>76</v>
      </c>
      <c r="G27" s="7">
        <v>41092</v>
      </c>
      <c r="H27" s="7">
        <v>41632</v>
      </c>
      <c r="I27" s="7">
        <v>41974</v>
      </c>
      <c r="J27" s="7" t="str">
        <f t="shared" si="1"/>
        <v>02/07/2012 - 01/12/2014</v>
      </c>
      <c r="K27" s="7" t="s">
        <v>106</v>
      </c>
      <c r="L27" s="7" t="s">
        <v>89</v>
      </c>
      <c r="M27" s="20" t="s">
        <v>157</v>
      </c>
      <c r="N27" s="9" t="s">
        <v>307</v>
      </c>
      <c r="O27" s="9" t="s">
        <v>308</v>
      </c>
      <c r="P27" s="9" t="str">
        <f t="shared" si="2"/>
        <v>tdbinhP@ss1</v>
      </c>
      <c r="Q27" s="9" t="str">
        <f t="shared" si="0"/>
        <v>tdbinh@vnta.gov.vn</v>
      </c>
    </row>
    <row r="28" ht="30">
      <c r="A28" s="5">
        <v>27</v>
      </c>
      <c r="B28" s="6" t="s">
        <v>159</v>
      </c>
      <c r="C28" s="7">
        <v>32446</v>
      </c>
      <c r="D28" s="5" t="s">
        <v>69</v>
      </c>
      <c r="E28" s="5" t="s">
        <v>70</v>
      </c>
      <c r="F28" s="5" t="s">
        <v>49</v>
      </c>
      <c r="G28" s="7">
        <v>41092</v>
      </c>
      <c r="H28" s="7">
        <v>41632</v>
      </c>
      <c r="I28" s="7"/>
      <c r="J28" s="7" t="str">
        <f t="shared" si="1"/>
        <v>02/07/2012 - đến nay</v>
      </c>
      <c r="K28" s="7" t="s">
        <v>106</v>
      </c>
      <c r="L28" s="7" t="s">
        <v>89</v>
      </c>
      <c r="M28" s="18" t="s">
        <v>160</v>
      </c>
      <c r="N28" s="9" t="s">
        <v>309</v>
      </c>
      <c r="O28" s="9" t="s">
        <v>310</v>
      </c>
      <c r="P28" s="9" t="str">
        <f t="shared" si="2"/>
        <v>tdnghiaP@ss1</v>
      </c>
      <c r="Q28" s="9" t="str">
        <f t="shared" si="0"/>
        <v>tdnghia@vnta.gov.vn</v>
      </c>
    </row>
    <row r="29" ht="30">
      <c r="A29" s="5">
        <v>28</v>
      </c>
      <c r="B29" s="6" t="s">
        <v>162</v>
      </c>
      <c r="C29" s="7">
        <v>31615</v>
      </c>
      <c r="D29" s="11" t="s">
        <v>134</v>
      </c>
      <c r="E29" s="5" t="s">
        <v>70</v>
      </c>
      <c r="F29" s="5" t="s">
        <v>49</v>
      </c>
      <c r="G29" s="7">
        <v>41099</v>
      </c>
      <c r="H29" s="7">
        <v>41632</v>
      </c>
      <c r="I29" s="7">
        <v>42573</v>
      </c>
      <c r="J29" s="7" t="str">
        <f t="shared" si="1"/>
        <v>09/07/2012 - 22/07/2016</v>
      </c>
      <c r="K29" s="7" t="s">
        <v>106</v>
      </c>
      <c r="L29" s="7" t="s">
        <v>89</v>
      </c>
      <c r="M29" s="19" t="s">
        <v>163</v>
      </c>
      <c r="N29" s="9" t="s">
        <v>311</v>
      </c>
      <c r="O29" s="9" t="s">
        <v>312</v>
      </c>
      <c r="P29" s="9" t="str">
        <f t="shared" si="2"/>
        <v>nmdayP@ss1</v>
      </c>
      <c r="Q29" s="9" t="str">
        <f t="shared" si="0"/>
        <v>nmday@vnta.gov.vn</v>
      </c>
    </row>
    <row r="30" ht="45">
      <c r="A30" s="5">
        <v>29</v>
      </c>
      <c r="B30" s="9" t="s">
        <v>165</v>
      </c>
      <c r="C30" s="12">
        <v>27602</v>
      </c>
      <c r="D30" s="11" t="s">
        <v>166</v>
      </c>
      <c r="E30" s="11" t="s">
        <v>70</v>
      </c>
      <c r="F30" s="5" t="s">
        <v>71</v>
      </c>
      <c r="G30" s="8">
        <v>37991</v>
      </c>
      <c r="H30" s="8">
        <v>37991</v>
      </c>
      <c r="I30" s="8">
        <v>39401</v>
      </c>
      <c r="J30" s="7" t="str">
        <f t="shared" si="1"/>
        <v>05/01/2004 - 15/11/2007</v>
      </c>
      <c r="K30" s="7" t="s">
        <v>167</v>
      </c>
      <c r="L30" s="7" t="s">
        <v>168</v>
      </c>
      <c r="M30" s="20" t="s">
        <v>169</v>
      </c>
      <c r="N30" s="9" t="s">
        <v>313</v>
      </c>
      <c r="O30" s="9" t="s">
        <v>314</v>
      </c>
      <c r="P30" s="9" t="str">
        <f t="shared" si="2"/>
        <v>tqcuongP@ss1</v>
      </c>
      <c r="Q30" s="9" t="str">
        <f t="shared" si="0"/>
        <v>tqcuong@vnta.gov.vn</v>
      </c>
    </row>
    <row r="31" ht="60" s="4" customFormat="1">
      <c r="A31" s="5">
        <v>30</v>
      </c>
      <c r="B31" s="6" t="s">
        <v>171</v>
      </c>
      <c r="C31" s="7">
        <v>30310</v>
      </c>
      <c r="D31" s="5" t="s">
        <v>116</v>
      </c>
      <c r="E31" s="5" t="s">
        <v>48</v>
      </c>
      <c r="F31" s="5" t="s">
        <v>63</v>
      </c>
      <c r="G31" s="7">
        <v>38565</v>
      </c>
      <c r="H31" s="7">
        <v>38565</v>
      </c>
      <c r="I31" s="7"/>
      <c r="J31" s="7" t="str">
        <f t="shared" si="1"/>
        <v>01/08/2005 - đến nay</v>
      </c>
      <c r="K31" s="7" t="s">
        <v>172</v>
      </c>
      <c r="L31" s="7" t="s">
        <v>168</v>
      </c>
      <c r="M31" s="17" t="s">
        <v>173</v>
      </c>
      <c r="N31" s="30" t="s">
        <v>315</v>
      </c>
      <c r="O31" s="30" t="s">
        <v>316</v>
      </c>
      <c r="P31" s="9" t="str">
        <f t="shared" si="2"/>
        <v>ntnchiP@ss1</v>
      </c>
      <c r="Q31" s="9" t="str">
        <f t="shared" si="0"/>
        <v>ntnchi@vnta.gov.vn</v>
      </c>
    </row>
    <row r="32" ht="30" s="10" customFormat="1">
      <c r="A32" s="5">
        <v>31</v>
      </c>
      <c r="B32" s="9" t="s">
        <v>175</v>
      </c>
      <c r="C32" s="12">
        <v>30774</v>
      </c>
      <c r="D32" s="11" t="s">
        <v>176</v>
      </c>
      <c r="E32" s="11" t="s">
        <v>70</v>
      </c>
      <c r="F32" s="5" t="s">
        <v>49</v>
      </c>
      <c r="G32" s="8">
        <v>39084</v>
      </c>
      <c r="H32" s="8">
        <v>39084</v>
      </c>
      <c r="I32" s="8">
        <v>39204</v>
      </c>
      <c r="J32" s="7" t="str">
        <f t="shared" si="1"/>
        <v>02/01/2007 - 02/05/2007</v>
      </c>
      <c r="K32" s="7" t="s">
        <v>135</v>
      </c>
      <c r="L32" s="7" t="s">
        <v>168</v>
      </c>
      <c r="M32" s="11"/>
      <c r="N32" s="9" t="s">
        <v>317</v>
      </c>
      <c r="O32" s="9" t="s">
        <v>318</v>
      </c>
      <c r="P32" s="9" t="str">
        <f t="shared" si="2"/>
        <v>dhgiangP@ss1</v>
      </c>
      <c r="Q32" s="9" t="str">
        <f t="shared" si="0"/>
        <v>dhgiang@vnta.gov.vn</v>
      </c>
    </row>
    <row r="33" ht="60" s="10" customFormat="1">
      <c r="A33" s="5">
        <v>32</v>
      </c>
      <c r="B33" s="6" t="s">
        <v>178</v>
      </c>
      <c r="C33" s="7">
        <v>30046</v>
      </c>
      <c r="D33" s="5" t="s">
        <v>179</v>
      </c>
      <c r="E33" s="5" t="s">
        <v>48</v>
      </c>
      <c r="F33" s="5" t="s">
        <v>76</v>
      </c>
      <c r="G33" s="7">
        <v>39114</v>
      </c>
      <c r="H33" s="7">
        <v>39114</v>
      </c>
      <c r="I33" s="7"/>
      <c r="J33" s="7" t="str">
        <f t="shared" si="1"/>
        <v>01/02/2007 - đến nay</v>
      </c>
      <c r="K33" s="7" t="s">
        <v>180</v>
      </c>
      <c r="L33" s="7" t="s">
        <v>168</v>
      </c>
      <c r="M33" s="17" t="s">
        <v>181</v>
      </c>
      <c r="N33" s="30" t="s">
        <v>319</v>
      </c>
      <c r="O33" s="30" t="s">
        <v>320</v>
      </c>
      <c r="P33" s="9" t="str">
        <f t="shared" si="2"/>
        <v>nthungP@ss1</v>
      </c>
      <c r="Q33" s="9" t="str">
        <f t="shared" si="0"/>
        <v>nthung@vnta.gov.vn</v>
      </c>
    </row>
    <row r="34" ht="30" s="10" customFormat="1">
      <c r="A34" s="5">
        <v>33</v>
      </c>
      <c r="B34" s="9" t="s">
        <v>183</v>
      </c>
      <c r="C34" s="12">
        <v>31493</v>
      </c>
      <c r="D34" s="11" t="s">
        <v>56</v>
      </c>
      <c r="E34" s="11" t="s">
        <v>70</v>
      </c>
      <c r="F34" s="5" t="s">
        <v>49</v>
      </c>
      <c r="G34" s="8">
        <v>39873</v>
      </c>
      <c r="H34" s="8">
        <v>39873</v>
      </c>
      <c r="I34" s="8">
        <v>39916</v>
      </c>
      <c r="J34" s="7" t="str">
        <f t="shared" si="1"/>
        <v>01/03/2009 - 13/04/2009</v>
      </c>
      <c r="K34" s="7" t="s">
        <v>135</v>
      </c>
      <c r="L34" s="7" t="s">
        <v>168</v>
      </c>
      <c r="M34" s="11"/>
      <c r="N34" s="9" t="s">
        <v>321</v>
      </c>
      <c r="O34" s="9" t="s">
        <v>322</v>
      </c>
      <c r="P34" s="9" t="str">
        <f t="shared" si="2"/>
        <v>dtkhoiP@ss1</v>
      </c>
      <c r="Q34" s="9" t="str">
        <f t="shared" si="0"/>
        <v>dtkhoi@vnta.gov.vn</v>
      </c>
    </row>
    <row r="35" ht="45" s="10" customFormat="1">
      <c r="A35" s="5">
        <v>34</v>
      </c>
      <c r="B35" s="6" t="s">
        <v>185</v>
      </c>
      <c r="C35" s="7">
        <v>31798</v>
      </c>
      <c r="D35" s="5" t="s">
        <v>186</v>
      </c>
      <c r="E35" s="5" t="s">
        <v>48</v>
      </c>
      <c r="F35" s="5" t="s">
        <v>49</v>
      </c>
      <c r="G35" s="7">
        <v>40330</v>
      </c>
      <c r="H35" s="7">
        <v>40422</v>
      </c>
      <c r="I35" s="7"/>
      <c r="J35" s="7" t="str">
        <f t="shared" si="1"/>
        <v>01/06/2010 - đến nay</v>
      </c>
      <c r="K35" s="7" t="s">
        <v>167</v>
      </c>
      <c r="L35" s="7" t="s">
        <v>168</v>
      </c>
      <c r="M35" s="18" t="s">
        <v>187</v>
      </c>
      <c r="N35" s="29" t="s">
        <v>323</v>
      </c>
      <c r="O35" s="29" t="s">
        <v>324</v>
      </c>
      <c r="P35" s="9" t="str">
        <f t="shared" si="2"/>
        <v>nqcuongP@ss1</v>
      </c>
      <c r="Q35" s="9" t="str">
        <f t="shared" si="0"/>
        <v>nqcuong@vnta.gov.vn</v>
      </c>
    </row>
    <row r="36" ht="30" s="10" customFormat="1">
      <c r="A36" s="5">
        <v>35</v>
      </c>
      <c r="B36" s="6" t="s">
        <v>189</v>
      </c>
      <c r="C36" s="7">
        <v>32283</v>
      </c>
      <c r="D36" s="5" t="s">
        <v>190</v>
      </c>
      <c r="E36" s="5" t="s">
        <v>48</v>
      </c>
      <c r="F36" s="5" t="s">
        <v>49</v>
      </c>
      <c r="G36" s="7">
        <v>40436</v>
      </c>
      <c r="H36" s="7">
        <v>40544</v>
      </c>
      <c r="I36" s="7"/>
      <c r="J36" s="7" t="str">
        <f t="shared" si="1"/>
        <v>15/09/2010 - đến nay</v>
      </c>
      <c r="K36" s="7" t="s">
        <v>191</v>
      </c>
      <c r="L36" s="7" t="s">
        <v>168</v>
      </c>
      <c r="M36" s="17" t="s">
        <v>192</v>
      </c>
      <c r="N36" s="9" t="s">
        <v>325</v>
      </c>
      <c r="O36" s="9" t="s">
        <v>326</v>
      </c>
      <c r="P36" s="9" t="str">
        <f t="shared" si="2"/>
        <v>natuanP@ss1</v>
      </c>
      <c r="Q36" s="9" t="str">
        <f t="shared" si="0"/>
        <v>natuan@vnta.gov.vn</v>
      </c>
    </row>
    <row r="37" ht="30" s="10" customFormat="1">
      <c r="A37" s="5">
        <v>36</v>
      </c>
      <c r="B37" s="6" t="s">
        <v>194</v>
      </c>
      <c r="C37" s="7">
        <v>29127</v>
      </c>
      <c r="D37" s="5" t="s">
        <v>195</v>
      </c>
      <c r="E37" s="5" t="s">
        <v>70</v>
      </c>
      <c r="F37" s="5" t="s">
        <v>196</v>
      </c>
      <c r="G37" s="7">
        <v>37959</v>
      </c>
      <c r="H37" s="7">
        <v>37959</v>
      </c>
      <c r="I37" s="7"/>
      <c r="J37" s="7" t="str">
        <f t="shared" si="1"/>
        <v>04/12/2003 - đến nay</v>
      </c>
      <c r="K37" s="7" t="s">
        <v>197</v>
      </c>
      <c r="L37" s="7" t="s">
        <v>8</v>
      </c>
      <c r="M37" s="17" t="s">
        <v>198</v>
      </c>
      <c r="N37" s="30" t="s">
        <v>327</v>
      </c>
      <c r="O37" s="30" t="s">
        <v>328</v>
      </c>
      <c r="P37" s="9" t="str">
        <f t="shared" si="2"/>
        <v>pttuP@ss1</v>
      </c>
      <c r="Q37" s="9" t="str">
        <f t="shared" si="0"/>
        <v>pttu@vnta.gov.vn</v>
      </c>
    </row>
    <row r="38" ht="45" s="10" customFormat="1">
      <c r="A38" s="5">
        <v>37</v>
      </c>
      <c r="B38" s="6" t="s">
        <v>200</v>
      </c>
      <c r="C38" s="7">
        <v>29268</v>
      </c>
      <c r="D38" s="5" t="s">
        <v>116</v>
      </c>
      <c r="E38" s="5" t="s">
        <v>70</v>
      </c>
      <c r="F38" s="5" t="s">
        <v>196</v>
      </c>
      <c r="G38" s="7">
        <v>37963</v>
      </c>
      <c r="H38" s="7">
        <v>37963</v>
      </c>
      <c r="I38" s="7"/>
      <c r="J38" s="7" t="str">
        <f t="shared" si="1"/>
        <v>08/12/2003 - đến nay</v>
      </c>
      <c r="K38" s="7" t="s">
        <v>201</v>
      </c>
      <c r="L38" s="7" t="s">
        <v>8</v>
      </c>
      <c r="M38" s="17" t="s">
        <v>202</v>
      </c>
      <c r="N38" s="9" t="s">
        <v>329</v>
      </c>
      <c r="O38" s="9" t="s">
        <v>330</v>
      </c>
      <c r="P38" s="9" t="str">
        <f t="shared" si="2"/>
        <v>ltttraP@ss1</v>
      </c>
      <c r="Q38" s="9" t="str">
        <f t="shared" si="0"/>
        <v>ltttra@vnta.gov.vn</v>
      </c>
    </row>
    <row r="39" ht="30" s="10" customFormat="1">
      <c r="A39" s="5">
        <v>38</v>
      </c>
      <c r="B39" s="6" t="s">
        <v>204</v>
      </c>
      <c r="C39" s="7">
        <v>26925</v>
      </c>
      <c r="D39" s="5" t="s">
        <v>69</v>
      </c>
      <c r="E39" s="5" t="s">
        <v>70</v>
      </c>
      <c r="F39" s="5" t="s">
        <v>49</v>
      </c>
      <c r="G39" s="7">
        <v>37987</v>
      </c>
      <c r="H39" s="7">
        <v>37987</v>
      </c>
      <c r="I39" s="7"/>
      <c r="J39" s="7" t="str">
        <f t="shared" si="1"/>
        <v>01/01/2004 - đến nay</v>
      </c>
      <c r="K39" s="7" t="s">
        <v>205</v>
      </c>
      <c r="L39" s="7" t="s">
        <v>8</v>
      </c>
      <c r="M39" s="17" t="s">
        <v>206</v>
      </c>
      <c r="N39" s="30" t="s">
        <v>331</v>
      </c>
      <c r="O39" s="30" t="s">
        <v>332</v>
      </c>
      <c r="P39" s="9" t="str">
        <f t="shared" si="2"/>
        <v>ptkienP@ss1</v>
      </c>
      <c r="Q39" s="9" t="str">
        <f t="shared" si="0"/>
        <v>ptkien@vnta.gov.vn</v>
      </c>
    </row>
    <row r="40" ht="45" s="10" customFormat="1">
      <c r="A40" s="5">
        <v>39</v>
      </c>
      <c r="B40" s="6" t="s">
        <v>208</v>
      </c>
      <c r="C40" s="15">
        <v>30679</v>
      </c>
      <c r="D40" s="5" t="s">
        <v>209</v>
      </c>
      <c r="E40" s="5" t="s">
        <v>70</v>
      </c>
      <c r="F40" s="5" t="s">
        <v>49</v>
      </c>
      <c r="G40" s="7">
        <v>39204</v>
      </c>
      <c r="H40" s="8">
        <v>39387</v>
      </c>
      <c r="I40" s="8">
        <v>40452</v>
      </c>
      <c r="J40" s="7" t="str">
        <f t="shared" si="1"/>
        <v>02/05/2007 - 01/10/2010</v>
      </c>
      <c r="K40" s="7" t="s">
        <v>210</v>
      </c>
      <c r="L40" s="7" t="s">
        <v>8</v>
      </c>
      <c r="M40" s="20" t="s">
        <v>211</v>
      </c>
      <c r="N40" s="9" t="s">
        <v>333</v>
      </c>
      <c r="O40" s="9" t="s">
        <v>334</v>
      </c>
      <c r="P40" s="9" t="str">
        <f t="shared" si="2"/>
        <v>tdduongP@ss1</v>
      </c>
      <c r="Q40" s="9" t="str">
        <f t="shared" si="0"/>
        <v>tdduong@vnta.gov.vn</v>
      </c>
    </row>
    <row r="41" ht="30" s="10" customFormat="1">
      <c r="A41" s="5">
        <v>40</v>
      </c>
      <c r="B41" s="6" t="s">
        <v>213</v>
      </c>
      <c r="C41" s="8">
        <v>32052</v>
      </c>
      <c r="D41" s="11" t="s">
        <v>93</v>
      </c>
      <c r="E41" s="5" t="s">
        <v>214</v>
      </c>
      <c r="F41" s="5" t="s">
        <v>215</v>
      </c>
      <c r="G41" s="7">
        <v>39539</v>
      </c>
      <c r="H41" s="8">
        <v>39706</v>
      </c>
      <c r="I41" s="8">
        <v>42736</v>
      </c>
      <c r="J41" s="7" t="str">
        <f t="shared" si="1"/>
        <v>01/04/2008 - 01/01/2017</v>
      </c>
      <c r="K41" s="7" t="s">
        <v>149</v>
      </c>
      <c r="L41" s="7" t="s">
        <v>8</v>
      </c>
      <c r="M41" s="17" t="s">
        <v>216</v>
      </c>
      <c r="N41" s="9" t="s">
        <v>335</v>
      </c>
      <c r="O41" s="9" t="s">
        <v>336</v>
      </c>
      <c r="P41" s="9" t="str">
        <f t="shared" si="2"/>
        <v>ptdungP@ss1</v>
      </c>
      <c r="Q41" s="9" t="str">
        <f t="shared" si="0"/>
        <v>ptdung@vnta.gov.vn</v>
      </c>
    </row>
    <row r="42" ht="30" s="10" customFormat="1">
      <c r="A42" s="5">
        <v>41</v>
      </c>
      <c r="B42" s="6" t="s">
        <v>218</v>
      </c>
      <c r="C42" s="7">
        <v>29419</v>
      </c>
      <c r="D42" s="5" t="s">
        <v>62</v>
      </c>
      <c r="E42" s="5" t="s">
        <v>70</v>
      </c>
      <c r="F42" s="5" t="s">
        <v>49</v>
      </c>
      <c r="G42" s="7">
        <v>39814</v>
      </c>
      <c r="H42" s="7">
        <v>39814</v>
      </c>
      <c r="I42" s="7"/>
      <c r="J42" s="7" t="str">
        <f t="shared" si="1"/>
        <v>01/01/2009 - đến nay</v>
      </c>
      <c r="K42" s="7" t="s">
        <v>219</v>
      </c>
      <c r="L42" s="7" t="s">
        <v>8</v>
      </c>
      <c r="M42" s="17" t="s">
        <v>220</v>
      </c>
      <c r="N42" s="30" t="s">
        <v>337</v>
      </c>
      <c r="O42" s="30" t="s">
        <v>338</v>
      </c>
      <c r="P42" s="9" t="str">
        <f t="shared" si="2"/>
        <v>nththaoP@ss1</v>
      </c>
      <c r="Q42" s="9" t="str">
        <f t="shared" si="0"/>
        <v>nththao@vnta.gov.vn</v>
      </c>
    </row>
    <row r="43" ht="30" s="10" customFormat="1">
      <c r="A43" s="5">
        <v>42</v>
      </c>
      <c r="B43" s="6" t="s">
        <v>222</v>
      </c>
      <c r="C43" s="7">
        <v>28783</v>
      </c>
      <c r="D43" s="5" t="s">
        <v>69</v>
      </c>
      <c r="E43" s="5" t="s">
        <v>223</v>
      </c>
      <c r="F43" s="5" t="s">
        <v>224</v>
      </c>
      <c r="G43" s="7">
        <v>39904</v>
      </c>
      <c r="H43" s="7">
        <v>39965</v>
      </c>
      <c r="I43" s="7"/>
      <c r="J43" s="7" t="str">
        <f t="shared" si="1"/>
        <v>01/04/2009 - đến nay</v>
      </c>
      <c r="K43" s="7" t="s">
        <v>149</v>
      </c>
      <c r="L43" s="7" t="s">
        <v>8</v>
      </c>
      <c r="M43" s="17" t="s">
        <v>225</v>
      </c>
      <c r="N43" s="9" t="s">
        <v>339</v>
      </c>
      <c r="O43" s="9" t="s">
        <v>340</v>
      </c>
      <c r="P43" s="9" t="str">
        <f t="shared" si="2"/>
        <v>ntmuoiP@ss1</v>
      </c>
      <c r="Q43" s="9" t="str">
        <f t="shared" si="0"/>
        <v>ntmuoi@vnta.gov.vn</v>
      </c>
    </row>
    <row r="44" ht="30" s="10" customFormat="1">
      <c r="A44" s="5">
        <v>43</v>
      </c>
      <c r="B44" s="6" t="s">
        <v>227</v>
      </c>
      <c r="C44" s="7">
        <v>26365</v>
      </c>
      <c r="D44" s="5" t="s">
        <v>69</v>
      </c>
      <c r="E44" s="5" t="s">
        <v>214</v>
      </c>
      <c r="F44" s="5" t="s">
        <v>215</v>
      </c>
      <c r="G44" s="7">
        <v>41934</v>
      </c>
      <c r="H44" s="7">
        <v>41934</v>
      </c>
      <c r="I44" s="7"/>
      <c r="J44" s="7" t="str">
        <f t="shared" si="1"/>
        <v>22/10/2014 - đến nay</v>
      </c>
      <c r="K44" s="7" t="s">
        <v>149</v>
      </c>
      <c r="L44" s="7" t="s">
        <v>8</v>
      </c>
      <c r="M44" s="18" t="s">
        <v>228</v>
      </c>
      <c r="N44" s="9" t="s">
        <v>341</v>
      </c>
      <c r="O44" s="9" t="s">
        <v>342</v>
      </c>
      <c r="P44" s="9" t="str">
        <f t="shared" si="2"/>
        <v>hqhuuP@ss1</v>
      </c>
      <c r="Q44" s="9" t="str">
        <f t="shared" si="0"/>
        <v>hqhuu@vnta.gov.vn</v>
      </c>
    </row>
    <row r="45" ht="30" s="10" customFormat="1">
      <c r="A45" s="5">
        <v>44</v>
      </c>
      <c r="B45" s="6" t="s">
        <v>230</v>
      </c>
      <c r="C45" s="7">
        <v>28920</v>
      </c>
      <c r="D45" s="5" t="s">
        <v>56</v>
      </c>
      <c r="E45" s="5" t="s">
        <v>214</v>
      </c>
      <c r="F45" s="5" t="s">
        <v>215</v>
      </c>
      <c r="G45" s="7">
        <v>41981</v>
      </c>
      <c r="H45" s="7">
        <v>41981</v>
      </c>
      <c r="I45" s="7"/>
      <c r="J45" s="7" t="str">
        <f t="shared" si="1"/>
        <v>08/12/2014 - đến nay</v>
      </c>
      <c r="K45" s="7" t="s">
        <v>149</v>
      </c>
      <c r="L45" s="7" t="s">
        <v>8</v>
      </c>
      <c r="M45" s="18" t="s">
        <v>231</v>
      </c>
      <c r="N45" s="9" t="s">
        <v>343</v>
      </c>
      <c r="O45" s="9" t="s">
        <v>344</v>
      </c>
      <c r="P45" s="9" t="str">
        <f t="shared" si="2"/>
        <v>nmcuongP@ss1</v>
      </c>
      <c r="Q45" s="9" t="str">
        <f t="shared" si="0"/>
        <v>nmcuong@vnta.gov.vn</v>
      </c>
    </row>
    <row r="46" ht="30" s="10" customFormat="1">
      <c r="A46" s="5">
        <v>45</v>
      </c>
      <c r="B46" s="6" t="s">
        <v>233</v>
      </c>
      <c r="C46" s="7">
        <v>24108</v>
      </c>
      <c r="D46" s="5" t="s">
        <v>234</v>
      </c>
      <c r="E46" s="5" t="s">
        <v>214</v>
      </c>
      <c r="F46" s="5" t="s">
        <v>215</v>
      </c>
      <c r="G46" s="7">
        <v>41386</v>
      </c>
      <c r="H46" s="7">
        <v>41579</v>
      </c>
      <c r="I46" s="7"/>
      <c r="J46" s="7" t="str">
        <f t="shared" si="1"/>
        <v>22/04/2013 - đến nay</v>
      </c>
      <c r="K46" s="7" t="s">
        <v>149</v>
      </c>
      <c r="L46" s="7" t="s">
        <v>8</v>
      </c>
      <c r="M46" s="17" t="s">
        <v>235</v>
      </c>
      <c r="N46" s="9" t="s">
        <v>345</v>
      </c>
      <c r="O46" s="9" t="s">
        <v>346</v>
      </c>
      <c r="P46" s="9" t="str">
        <f t="shared" si="2"/>
        <v>dhoangP@ss1</v>
      </c>
      <c r="Q46" s="9" t="str">
        <f t="shared" si="0"/>
        <v>dhoang@vnta.gov.vn</v>
      </c>
    </row>
    <row r="47" ht="30" s="10" customFormat="1">
      <c r="A47" s="5">
        <v>46</v>
      </c>
      <c r="B47" s="6" t="s">
        <v>237</v>
      </c>
      <c r="C47" s="7">
        <v>33576</v>
      </c>
      <c r="D47" s="5" t="s">
        <v>56</v>
      </c>
      <c r="E47" s="5" t="s">
        <v>70</v>
      </c>
      <c r="F47" s="5" t="s">
        <v>148</v>
      </c>
      <c r="G47" s="7">
        <v>42248</v>
      </c>
      <c r="H47" s="7"/>
      <c r="I47" s="7"/>
      <c r="J47" s="7" t="str">
        <f t="shared" si="1"/>
        <v>01/09/2015 - đến nay</v>
      </c>
      <c r="K47" s="7" t="s">
        <v>149</v>
      </c>
      <c r="L47" s="7" t="s">
        <v>8</v>
      </c>
      <c r="M47" s="17" t="s">
        <v>238</v>
      </c>
      <c r="N47" s="30" t="s">
        <v>347</v>
      </c>
      <c r="O47" s="30" t="s">
        <v>348</v>
      </c>
      <c r="P47" s="9" t="str">
        <f t="shared" si="2"/>
        <v>vhoangP@ss1</v>
      </c>
      <c r="Q47" s="9" t="str">
        <f t="shared" si="0"/>
        <v>vhoang@vnta.gov.vn</v>
      </c>
    </row>
  </sheetData>
  <autoFilter ref="A1:Q47"/>
  <printOptions horizontalCentered="1"/>
  <pageMargins left="0.7" right="0.7" top="0.75" bottom="0.75" header="0.3" footer="0.3"/>
  <pageSetup paperSize="9" scale="52" fitToHeight="2" orientation="landscape"/>
  <headerFooter>
    <oddHeader>&amp;C&amp;"Times New Roman,Bold"&amp;14DANH SÁCH CBCCVC &amp; NLĐ TRUNG TÂM KIỂM ĐỊNH VÀ CHỨNG NHẬN 2
(Giai đoạn 2003 - 2018)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7"/>
  <sheetViews>
    <sheetView zoomScale="115" zoomScaleNormal="11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48" sqref="F48"/>
    </sheetView>
  </sheetViews>
  <sheetFormatPr defaultRowHeight="15" x14ac:dyDescent="0.25"/>
  <cols>
    <col min="1" max="1" width="6.7109375" customWidth="1" style="4"/>
    <col min="2" max="2" width="24.85546875" customWidth="1" style="3"/>
    <col min="3" max="3" width="14" customWidth="1" style="3"/>
    <col min="4" max="4" bestFit="1" width="15" customWidth="1" style="4"/>
    <col min="5" max="5" bestFit="1" width="16.42578125" customWidth="1" style="4"/>
    <col min="6" max="6" width="20.28515625" customWidth="1" style="4"/>
    <col min="7" max="7" bestFit="1" width="13.85546875" customWidth="1" style="4"/>
    <col min="8" max="8" width="19.140625" customWidth="1" style="4"/>
    <col min="9" max="9" width="15.28515625" customWidth="1" style="4"/>
    <col min="10" max="10" bestFit="1" width="21.140625" customWidth="1" style="4"/>
    <col min="11" max="11" bestFit="1" width="24.28515625" customWidth="1" style="4"/>
    <col min="12" max="12" bestFit="1" width="15.42578125" customWidth="1" style="4"/>
    <col min="13" max="13" width="16" customWidth="1" style="4"/>
    <col min="14" max="14" bestFit="1" width="27.140625" customWidth="1" style="3"/>
    <col min="15" max="16384" width="9.140625" customWidth="1" style="3"/>
  </cols>
  <sheetData>
    <row r="1" ht="28.5">
      <c r="A1" s="2" t="s">
        <v>1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42</v>
      </c>
      <c r="L1" s="2" t="s">
        <v>43</v>
      </c>
      <c r="M1" s="2" t="s">
        <v>44</v>
      </c>
      <c r="N1" s="2" t="s">
        <v>45</v>
      </c>
    </row>
    <row r="2" ht="28.5" customHeight="1" s="10" customFormat="1">
      <c r="A2" s="5">
        <v>1</v>
      </c>
      <c r="B2" s="6" t="s">
        <v>46</v>
      </c>
      <c r="C2" s="7">
        <v>23322</v>
      </c>
      <c r="D2" s="5" t="s">
        <v>47</v>
      </c>
      <c r="E2" s="5" t="s">
        <v>48</v>
      </c>
      <c r="F2" s="5" t="s">
        <v>49</v>
      </c>
      <c r="G2" s="7">
        <v>37773</v>
      </c>
      <c r="H2" s="7">
        <v>37773</v>
      </c>
      <c r="I2" s="7" t="s">
        <v>50</v>
      </c>
      <c r="J2" s="7" t="str">
        <f ref="J2:J47" t="shared" si="0">IF(I2="",TEXT(G2,"dd/mm/yyyy"),TEXT(G2,"dd/mm/yyyy") &amp; " - " &amp; TEXT(I2,"dd/mm/yyyy"))</f>
        <v>01/06/2003 - đến nay</v>
      </c>
      <c r="K2" s="7" t="s">
        <v>51</v>
      </c>
      <c r="L2" s="7" t="s">
        <v>52</v>
      </c>
      <c r="M2" s="17" t="s">
        <v>53</v>
      </c>
      <c r="N2" s="9" t="s">
        <v>54</v>
      </c>
    </row>
    <row r="3" ht="60" s="10" customFormat="1">
      <c r="A3" s="5">
        <v>2</v>
      </c>
      <c r="B3" s="6" t="s">
        <v>55</v>
      </c>
      <c r="C3" s="7">
        <v>27342</v>
      </c>
      <c r="D3" s="5" t="s">
        <v>56</v>
      </c>
      <c r="E3" s="5" t="s">
        <v>48</v>
      </c>
      <c r="F3" s="5" t="s">
        <v>57</v>
      </c>
      <c r="G3" s="7">
        <v>38596</v>
      </c>
      <c r="H3" s="7">
        <v>38596</v>
      </c>
      <c r="I3" s="7" t="s">
        <v>50</v>
      </c>
      <c r="J3" s="7" t="str">
        <f t="shared" si="0"/>
        <v>01/09/2005 - đến nay</v>
      </c>
      <c r="K3" s="7" t="s">
        <v>58</v>
      </c>
      <c r="L3" s="7" t="s">
        <v>52</v>
      </c>
      <c r="M3" s="17" t="s">
        <v>59</v>
      </c>
      <c r="N3" s="30" t="s">
        <v>60</v>
      </c>
    </row>
    <row r="4" ht="30" s="10" customFormat="1">
      <c r="A4" s="5">
        <v>3</v>
      </c>
      <c r="B4" s="6" t="s">
        <v>61</v>
      </c>
      <c r="C4" s="7">
        <v>26245</v>
      </c>
      <c r="D4" s="5" t="s">
        <v>62</v>
      </c>
      <c r="E4" s="5" t="s">
        <v>48</v>
      </c>
      <c r="F4" s="5" t="s">
        <v>63</v>
      </c>
      <c r="G4" s="7">
        <v>37988</v>
      </c>
      <c r="H4" s="7">
        <v>37988</v>
      </c>
      <c r="I4" s="7" t="s">
        <v>50</v>
      </c>
      <c r="J4" s="7" t="str">
        <f t="shared" si="0"/>
        <v>02/01/2004 - đến nay</v>
      </c>
      <c r="K4" s="7" t="s">
        <v>64</v>
      </c>
      <c r="L4" s="7" t="s">
        <v>65</v>
      </c>
      <c r="M4" s="17" t="s">
        <v>66</v>
      </c>
      <c r="N4" s="9" t="s">
        <v>67</v>
      </c>
    </row>
    <row r="5" ht="30" s="10" customFormat="1">
      <c r="A5" s="5">
        <v>4</v>
      </c>
      <c r="B5" s="6" t="s">
        <v>68</v>
      </c>
      <c r="C5" s="7">
        <v>27001</v>
      </c>
      <c r="D5" s="5" t="s">
        <v>69</v>
      </c>
      <c r="E5" s="5" t="s">
        <v>70</v>
      </c>
      <c r="F5" s="5" t="s">
        <v>71</v>
      </c>
      <c r="G5" s="7">
        <v>39417</v>
      </c>
      <c r="H5" s="7">
        <v>39417</v>
      </c>
      <c r="I5" s="7" t="s">
        <v>50</v>
      </c>
      <c r="J5" s="7" t="str">
        <f t="shared" si="0"/>
        <v>01/12/2007 - đến nay</v>
      </c>
      <c r="K5" s="7" t="s">
        <v>72</v>
      </c>
      <c r="L5" s="7" t="s">
        <v>65</v>
      </c>
      <c r="M5" s="17" t="s">
        <v>73</v>
      </c>
      <c r="N5" s="9" t="s">
        <v>74</v>
      </c>
    </row>
    <row r="6" ht="45" s="10" customFormat="1">
      <c r="A6" s="5">
        <v>5</v>
      </c>
      <c r="B6" s="6" t="s">
        <v>75</v>
      </c>
      <c r="C6" s="7">
        <v>29429</v>
      </c>
      <c r="D6" s="5" t="s">
        <v>69</v>
      </c>
      <c r="E6" s="5" t="s">
        <v>70</v>
      </c>
      <c r="F6" s="5" t="s">
        <v>76</v>
      </c>
      <c r="G6" s="7">
        <v>39729</v>
      </c>
      <c r="H6" s="7">
        <v>39729</v>
      </c>
      <c r="I6" s="7" t="s">
        <v>50</v>
      </c>
      <c r="J6" s="7" t="str">
        <f t="shared" si="0"/>
        <v>08/10/2008 - đến nay</v>
      </c>
      <c r="K6" s="7" t="s">
        <v>77</v>
      </c>
      <c r="L6" s="7" t="s">
        <v>65</v>
      </c>
      <c r="M6" s="17" t="s">
        <v>78</v>
      </c>
      <c r="N6" s="30" t="s">
        <v>79</v>
      </c>
    </row>
    <row r="7" ht="30" s="10" customFormat="1">
      <c r="A7" s="5">
        <v>6</v>
      </c>
      <c r="B7" s="6" t="s">
        <v>80</v>
      </c>
      <c r="C7" s="7">
        <v>31291</v>
      </c>
      <c r="D7" s="5" t="s">
        <v>56</v>
      </c>
      <c r="E7" s="5" t="s">
        <v>70</v>
      </c>
      <c r="F7" s="5" t="s">
        <v>76</v>
      </c>
      <c r="G7" s="7">
        <v>40193</v>
      </c>
      <c r="H7" s="7">
        <v>40193</v>
      </c>
      <c r="I7" s="7" t="s">
        <v>50</v>
      </c>
      <c r="J7" s="7" t="str">
        <f t="shared" si="0"/>
        <v>15/01/2010 - đến nay</v>
      </c>
      <c r="K7" s="7" t="s">
        <v>72</v>
      </c>
      <c r="L7" s="7" t="s">
        <v>65</v>
      </c>
      <c r="M7" s="17" t="s">
        <v>81</v>
      </c>
      <c r="N7" s="9" t="s">
        <v>82</v>
      </c>
    </row>
    <row r="8" ht="30" s="10" customFormat="1">
      <c r="A8" s="5">
        <v>7</v>
      </c>
      <c r="B8" s="6" t="s">
        <v>83</v>
      </c>
      <c r="C8" s="7">
        <v>32434</v>
      </c>
      <c r="D8" s="5" t="s">
        <v>84</v>
      </c>
      <c r="E8" s="5" t="s">
        <v>48</v>
      </c>
      <c r="F8" s="5" t="s">
        <v>49</v>
      </c>
      <c r="G8" s="7">
        <v>40544</v>
      </c>
      <c r="H8" s="7">
        <v>40544</v>
      </c>
      <c r="I8" s="7">
        <v>43130</v>
      </c>
      <c r="J8" s="7" t="str">
        <f t="shared" si="0"/>
        <v>01/01/2011 - 30/01/2018</v>
      </c>
      <c r="K8" s="7" t="s">
        <v>72</v>
      </c>
      <c r="L8" s="7" t="s">
        <v>65</v>
      </c>
      <c r="M8" s="17" t="s">
        <v>85</v>
      </c>
      <c r="N8" s="9" t="s">
        <v>86</v>
      </c>
    </row>
    <row r="9" ht="60" s="10" customFormat="1">
      <c r="A9" s="5">
        <v>8</v>
      </c>
      <c r="B9" s="6" t="s">
        <v>87</v>
      </c>
      <c r="C9" s="7">
        <v>30295</v>
      </c>
      <c r="D9" s="5" t="s">
        <v>62</v>
      </c>
      <c r="E9" s="5" t="s">
        <v>48</v>
      </c>
      <c r="F9" s="5" t="s">
        <v>76</v>
      </c>
      <c r="G9" s="7">
        <v>38687</v>
      </c>
      <c r="H9" s="7">
        <v>38687</v>
      </c>
      <c r="I9" s="7" t="s">
        <v>50</v>
      </c>
      <c r="J9" s="7" t="str">
        <f t="shared" si="0"/>
        <v>01/12/2005 - đến nay</v>
      </c>
      <c r="K9" s="7" t="s">
        <v>88</v>
      </c>
      <c r="L9" s="7" t="s">
        <v>89</v>
      </c>
      <c r="M9" s="17" t="s">
        <v>90</v>
      </c>
      <c r="N9" s="9" t="s">
        <v>91</v>
      </c>
    </row>
    <row r="10" ht="45" s="10" customFormat="1">
      <c r="A10" s="5">
        <v>9</v>
      </c>
      <c r="B10" s="6" t="s">
        <v>92</v>
      </c>
      <c r="C10" s="7">
        <v>29952</v>
      </c>
      <c r="D10" s="5" t="s">
        <v>93</v>
      </c>
      <c r="E10" s="5" t="s">
        <v>48</v>
      </c>
      <c r="F10" s="5" t="s">
        <v>49</v>
      </c>
      <c r="G10" s="7">
        <v>39083</v>
      </c>
      <c r="H10" s="7">
        <v>39083</v>
      </c>
      <c r="I10" s="7" t="s">
        <v>50</v>
      </c>
      <c r="J10" s="7" t="str">
        <f t="shared" si="0"/>
        <v>01/01/2007 - đến nay</v>
      </c>
      <c r="K10" s="7" t="s">
        <v>94</v>
      </c>
      <c r="L10" s="7" t="s">
        <v>89</v>
      </c>
      <c r="M10" s="17" t="s">
        <v>95</v>
      </c>
      <c r="N10" s="30" t="s">
        <v>96</v>
      </c>
    </row>
    <row r="11" ht="30" s="10" customFormat="1">
      <c r="A11" s="5">
        <v>10</v>
      </c>
      <c r="B11" s="9" t="s">
        <v>97</v>
      </c>
      <c r="C11" s="8">
        <v>30248</v>
      </c>
      <c r="D11" s="11" t="s">
        <v>98</v>
      </c>
      <c r="E11" s="5" t="s">
        <v>70</v>
      </c>
      <c r="F11" s="5" t="s">
        <v>49</v>
      </c>
      <c r="G11" s="8">
        <v>39084</v>
      </c>
      <c r="H11" s="8">
        <v>39084</v>
      </c>
      <c r="I11" s="8">
        <v>40179</v>
      </c>
      <c r="J11" s="7" t="str">
        <f t="shared" si="0"/>
        <v>02/01/2007 - 01/01/2010</v>
      </c>
      <c r="K11" s="7" t="s">
        <v>99</v>
      </c>
      <c r="L11" s="7" t="s">
        <v>89</v>
      </c>
      <c r="M11" s="20" t="s">
        <v>100</v>
      </c>
      <c r="N11" s="9" t="s">
        <v>101</v>
      </c>
    </row>
    <row r="12" ht="30" s="13" customFormat="1">
      <c r="A12" s="5">
        <v>11</v>
      </c>
      <c r="B12" s="6" t="s">
        <v>102</v>
      </c>
      <c r="C12" s="7">
        <v>31034</v>
      </c>
      <c r="D12" s="5" t="s">
        <v>93</v>
      </c>
      <c r="E12" s="5" t="s">
        <v>48</v>
      </c>
      <c r="F12" s="5" t="s">
        <v>49</v>
      </c>
      <c r="G12" s="7">
        <v>39188</v>
      </c>
      <c r="H12" s="8">
        <v>39387</v>
      </c>
      <c r="I12" s="8">
        <v>42036</v>
      </c>
      <c r="J12" s="7" t="str">
        <f t="shared" si="0"/>
        <v>16/04/2007 - 01/02/2015</v>
      </c>
      <c r="K12" s="7" t="s">
        <v>99</v>
      </c>
      <c r="L12" s="7" t="s">
        <v>89</v>
      </c>
      <c r="M12" s="19" t="s">
        <v>103</v>
      </c>
      <c r="N12" s="9" t="s">
        <v>104</v>
      </c>
    </row>
    <row r="13" s="10" customFormat="1">
      <c r="A13" s="5">
        <v>12</v>
      </c>
      <c r="B13" s="9" t="s">
        <v>105</v>
      </c>
      <c r="C13" s="12">
        <v>29788</v>
      </c>
      <c r="D13" s="11" t="s">
        <v>69</v>
      </c>
      <c r="E13" s="11" t="s">
        <v>70</v>
      </c>
      <c r="F13" s="5" t="s">
        <v>49</v>
      </c>
      <c r="G13" s="8">
        <v>39601</v>
      </c>
      <c r="H13" s="8">
        <v>39601</v>
      </c>
      <c r="I13" s="7"/>
      <c r="J13" s="7" t="str">
        <f t="shared" si="0"/>
        <v>02/06/2008</v>
      </c>
      <c r="K13" s="7" t="s">
        <v>106</v>
      </c>
      <c r="L13" s="7" t="s">
        <v>89</v>
      </c>
      <c r="M13" s="11"/>
      <c r="N13" s="9" t="s">
        <v>107</v>
      </c>
    </row>
    <row r="14" ht="30" s="10" customFormat="1">
      <c r="A14" s="5">
        <v>13</v>
      </c>
      <c r="B14" s="6" t="s">
        <v>108</v>
      </c>
      <c r="C14" s="7">
        <v>31334</v>
      </c>
      <c r="D14" s="5" t="s">
        <v>69</v>
      </c>
      <c r="E14" s="5" t="s">
        <v>70</v>
      </c>
      <c r="F14" s="5" t="s">
        <v>49</v>
      </c>
      <c r="G14" s="7">
        <v>39814</v>
      </c>
      <c r="H14" s="8">
        <v>39965</v>
      </c>
      <c r="I14" s="8">
        <v>40544</v>
      </c>
      <c r="J14" s="7" t="str">
        <f t="shared" si="0"/>
        <v>01/01/2009 - 01/01/2011</v>
      </c>
      <c r="K14" s="7" t="s">
        <v>106</v>
      </c>
      <c r="L14" s="7" t="s">
        <v>89</v>
      </c>
      <c r="M14" s="19" t="s">
        <v>109</v>
      </c>
      <c r="N14" s="9" t="s">
        <v>110</v>
      </c>
    </row>
    <row r="15" ht="30" s="10" customFormat="1">
      <c r="A15" s="5">
        <v>14</v>
      </c>
      <c r="B15" s="6" t="s">
        <v>111</v>
      </c>
      <c r="C15" s="7">
        <v>31350</v>
      </c>
      <c r="D15" s="5" t="s">
        <v>84</v>
      </c>
      <c r="E15" s="5" t="s">
        <v>70</v>
      </c>
      <c r="F15" s="5" t="s">
        <v>49</v>
      </c>
      <c r="G15" s="8">
        <v>40193</v>
      </c>
      <c r="H15" s="8">
        <v>40193</v>
      </c>
      <c r="I15" s="8">
        <v>40787</v>
      </c>
      <c r="J15" s="7" t="str">
        <f t="shared" si="0"/>
        <v>15/01/2010 - 01/09/2011</v>
      </c>
      <c r="K15" s="7" t="s">
        <v>112</v>
      </c>
      <c r="L15" s="7" t="s">
        <v>89</v>
      </c>
      <c r="M15" s="19" t="s">
        <v>113</v>
      </c>
      <c r="N15" s="9" t="s">
        <v>114</v>
      </c>
    </row>
    <row r="16" ht="30">
      <c r="A16" s="5">
        <v>15</v>
      </c>
      <c r="B16" s="6" t="s">
        <v>115</v>
      </c>
      <c r="C16" s="7">
        <v>31230</v>
      </c>
      <c r="D16" s="5" t="s">
        <v>116</v>
      </c>
      <c r="E16" s="5" t="s">
        <v>70</v>
      </c>
      <c r="F16" s="5" t="s">
        <v>49</v>
      </c>
      <c r="G16" s="7">
        <v>40193</v>
      </c>
      <c r="H16" s="7">
        <v>40193</v>
      </c>
      <c r="I16" s="7">
        <v>43159</v>
      </c>
      <c r="J16" s="7" t="str">
        <f t="shared" si="0"/>
        <v>15/01/2010 - 28/02/2018</v>
      </c>
      <c r="K16" s="7" t="s">
        <v>106</v>
      </c>
      <c r="L16" s="7" t="s">
        <v>89</v>
      </c>
      <c r="M16" s="17" t="s">
        <v>117</v>
      </c>
      <c r="N16" s="9" t="s">
        <v>118</v>
      </c>
    </row>
    <row r="17">
      <c r="A17" s="5">
        <v>16</v>
      </c>
      <c r="B17" s="6" t="s">
        <v>119</v>
      </c>
      <c r="C17" s="7">
        <v>30942</v>
      </c>
      <c r="D17" s="5" t="s">
        <v>120</v>
      </c>
      <c r="E17" s="5" t="s">
        <v>70</v>
      </c>
      <c r="F17" s="5" t="s">
        <v>76</v>
      </c>
      <c r="G17" s="7">
        <v>39934</v>
      </c>
      <c r="H17" s="7">
        <v>40193</v>
      </c>
      <c r="I17" s="7" t="s">
        <v>50</v>
      </c>
      <c r="J17" s="7" t="str">
        <f t="shared" si="0"/>
        <v>01/05/2009 - đến nay</v>
      </c>
      <c r="K17" s="7" t="s">
        <v>106</v>
      </c>
      <c r="L17" s="7" t="s">
        <v>89</v>
      </c>
      <c r="M17" s="17" t="s">
        <v>121</v>
      </c>
      <c r="N17" s="30" t="s">
        <v>122</v>
      </c>
    </row>
    <row r="18">
      <c r="A18" s="5">
        <v>17</v>
      </c>
      <c r="B18" s="6" t="s">
        <v>123</v>
      </c>
      <c r="C18" s="7">
        <v>30991</v>
      </c>
      <c r="D18" s="5" t="s">
        <v>84</v>
      </c>
      <c r="E18" s="5" t="s">
        <v>70</v>
      </c>
      <c r="F18" s="5" t="s">
        <v>49</v>
      </c>
      <c r="G18" s="7">
        <v>39965</v>
      </c>
      <c r="H18" s="7">
        <v>40210</v>
      </c>
      <c r="I18" s="7" t="s">
        <v>50</v>
      </c>
      <c r="J18" s="7" t="str">
        <f t="shared" si="0"/>
        <v>01/06/2009 - đến nay</v>
      </c>
      <c r="K18" s="7" t="s">
        <v>106</v>
      </c>
      <c r="L18" s="7" t="s">
        <v>89</v>
      </c>
      <c r="M18" s="17" t="s">
        <v>124</v>
      </c>
      <c r="N18" s="9" t="s">
        <v>125</v>
      </c>
    </row>
    <row r="19" s="10" customFormat="1">
      <c r="A19" s="5">
        <v>18</v>
      </c>
      <c r="B19" s="6" t="s">
        <v>126</v>
      </c>
      <c r="C19" s="7">
        <v>31389</v>
      </c>
      <c r="D19" s="5" t="s">
        <v>127</v>
      </c>
      <c r="E19" s="5" t="s">
        <v>70</v>
      </c>
      <c r="F19" s="5" t="s">
        <v>49</v>
      </c>
      <c r="G19" s="7">
        <v>39859</v>
      </c>
      <c r="H19" s="7">
        <v>40422</v>
      </c>
      <c r="I19" s="7" t="s">
        <v>50</v>
      </c>
      <c r="J19" s="7" t="str">
        <f t="shared" si="0"/>
        <v>15/02/2009 - đến nay</v>
      </c>
      <c r="K19" s="7" t="s">
        <v>106</v>
      </c>
      <c r="L19" s="7" t="s">
        <v>89</v>
      </c>
      <c r="M19" s="17" t="s">
        <v>128</v>
      </c>
      <c r="N19" s="9" t="s">
        <v>129</v>
      </c>
    </row>
    <row r="20" ht="30" s="14" customFormat="1">
      <c r="A20" s="5">
        <v>19</v>
      </c>
      <c r="B20" s="6" t="s">
        <v>130</v>
      </c>
      <c r="C20" s="7">
        <v>32805</v>
      </c>
      <c r="D20" s="5" t="s">
        <v>93</v>
      </c>
      <c r="E20" s="5" t="s">
        <v>70</v>
      </c>
      <c r="F20" s="5" t="s">
        <v>49</v>
      </c>
      <c r="G20" s="7">
        <v>40513</v>
      </c>
      <c r="H20" s="7">
        <v>40513</v>
      </c>
      <c r="I20" s="7" t="s">
        <v>50</v>
      </c>
      <c r="J20" s="7" t="str">
        <f t="shared" si="0"/>
        <v>01/12/2010 - đến nay</v>
      </c>
      <c r="K20" s="7" t="s">
        <v>112</v>
      </c>
      <c r="L20" s="7" t="s">
        <v>89</v>
      </c>
      <c r="M20" s="17" t="s">
        <v>131</v>
      </c>
      <c r="N20" s="30" t="s">
        <v>132</v>
      </c>
    </row>
    <row r="21" ht="30">
      <c r="A21" s="5">
        <v>20</v>
      </c>
      <c r="B21" s="6" t="s">
        <v>133</v>
      </c>
      <c r="C21" s="7">
        <v>32003</v>
      </c>
      <c r="D21" s="11" t="s">
        <v>134</v>
      </c>
      <c r="E21" s="5" t="s">
        <v>70</v>
      </c>
      <c r="F21" s="5" t="s">
        <v>49</v>
      </c>
      <c r="G21" s="8">
        <v>40513</v>
      </c>
      <c r="H21" s="8">
        <v>40513</v>
      </c>
      <c r="I21" s="8">
        <v>42309</v>
      </c>
      <c r="J21" s="7" t="str">
        <f t="shared" si="0"/>
        <v>01/12/2010 - 01/11/2015</v>
      </c>
      <c r="K21" s="7" t="s">
        <v>135</v>
      </c>
      <c r="L21" s="7" t="s">
        <v>89</v>
      </c>
      <c r="M21" s="20" t="s">
        <v>136</v>
      </c>
      <c r="N21" s="9" t="s">
        <v>137</v>
      </c>
    </row>
    <row r="22" s="14" customFormat="1">
      <c r="A22" s="5">
        <v>21</v>
      </c>
      <c r="B22" s="6" t="s">
        <v>138</v>
      </c>
      <c r="C22" s="7">
        <v>31431</v>
      </c>
      <c r="D22" s="5" t="s">
        <v>116</v>
      </c>
      <c r="E22" s="5" t="s">
        <v>70</v>
      </c>
      <c r="F22" s="5" t="s">
        <v>76</v>
      </c>
      <c r="G22" s="7">
        <v>40544</v>
      </c>
      <c r="H22" s="7">
        <v>40544</v>
      </c>
      <c r="I22" s="7" t="s">
        <v>50</v>
      </c>
      <c r="J22" s="7" t="str">
        <f t="shared" si="0"/>
        <v>01/01/2011 - đến nay</v>
      </c>
      <c r="K22" s="7" t="s">
        <v>106</v>
      </c>
      <c r="L22" s="7" t="s">
        <v>89</v>
      </c>
      <c r="M22" s="17" t="s">
        <v>139</v>
      </c>
      <c r="N22" s="9" t="s">
        <v>140</v>
      </c>
    </row>
    <row r="23">
      <c r="A23" s="5">
        <v>22</v>
      </c>
      <c r="B23" s="6" t="s">
        <v>141</v>
      </c>
      <c r="C23" s="7">
        <v>32742</v>
      </c>
      <c r="D23" s="5" t="s">
        <v>98</v>
      </c>
      <c r="E23" s="5" t="s">
        <v>70</v>
      </c>
      <c r="F23" s="5" t="s">
        <v>49</v>
      </c>
      <c r="G23" s="7">
        <v>40805</v>
      </c>
      <c r="H23" s="7">
        <v>41030</v>
      </c>
      <c r="I23" s="7" t="s">
        <v>50</v>
      </c>
      <c r="J23" s="7" t="str">
        <f t="shared" si="0"/>
        <v>19/09/2011 - đến nay</v>
      </c>
      <c r="K23" s="7" t="s">
        <v>106</v>
      </c>
      <c r="L23" s="7" t="s">
        <v>89</v>
      </c>
      <c r="M23" s="17" t="s">
        <v>142</v>
      </c>
      <c r="N23" s="30" t="s">
        <v>143</v>
      </c>
    </row>
    <row r="24">
      <c r="A24" s="5">
        <v>23</v>
      </c>
      <c r="B24" s="6" t="s">
        <v>144</v>
      </c>
      <c r="C24" s="7">
        <v>31975</v>
      </c>
      <c r="D24" s="5" t="s">
        <v>69</v>
      </c>
      <c r="E24" s="5" t="s">
        <v>70</v>
      </c>
      <c r="F24" s="5" t="s">
        <v>49</v>
      </c>
      <c r="G24" s="7">
        <v>40861</v>
      </c>
      <c r="H24" s="7">
        <v>41030</v>
      </c>
      <c r="I24" s="7" t="s">
        <v>50</v>
      </c>
      <c r="J24" s="7" t="str">
        <f t="shared" si="0"/>
        <v>14/11/2011 - đến nay</v>
      </c>
      <c r="K24" s="7" t="s">
        <v>106</v>
      </c>
      <c r="L24" s="7" t="s">
        <v>89</v>
      </c>
      <c r="M24" s="18" t="s">
        <v>145</v>
      </c>
      <c r="N24" s="30" t="s">
        <v>146</v>
      </c>
    </row>
    <row r="25" ht="30">
      <c r="A25" s="5">
        <v>24</v>
      </c>
      <c r="B25" s="6" t="s">
        <v>147</v>
      </c>
      <c r="C25" s="8">
        <v>29180</v>
      </c>
      <c r="D25" s="11" t="s">
        <v>93</v>
      </c>
      <c r="E25" s="5" t="s">
        <v>48</v>
      </c>
      <c r="F25" s="5" t="s">
        <v>148</v>
      </c>
      <c r="G25" s="7">
        <v>40909</v>
      </c>
      <c r="H25" s="7">
        <v>40909</v>
      </c>
      <c r="I25" s="7">
        <v>41306</v>
      </c>
      <c r="J25" s="7" t="str">
        <f t="shared" si="0"/>
        <v>01/01/2012 - 01/02/2013</v>
      </c>
      <c r="K25" s="7" t="s">
        <v>149</v>
      </c>
      <c r="L25" s="7" t="s">
        <v>89</v>
      </c>
      <c r="M25" s="20" t="s">
        <v>150</v>
      </c>
      <c r="N25" s="9" t="s">
        <v>151</v>
      </c>
    </row>
    <row r="26" ht="30">
      <c r="A26" s="5">
        <v>25</v>
      </c>
      <c r="B26" s="6" t="s">
        <v>152</v>
      </c>
      <c r="C26" s="7">
        <v>32220</v>
      </c>
      <c r="D26" s="5" t="s">
        <v>153</v>
      </c>
      <c r="E26" s="5" t="s">
        <v>70</v>
      </c>
      <c r="F26" s="5" t="s">
        <v>49</v>
      </c>
      <c r="G26" s="7">
        <v>41092</v>
      </c>
      <c r="H26" s="7">
        <v>41632</v>
      </c>
      <c r="I26" s="7">
        <v>42186</v>
      </c>
      <c r="J26" s="7" t="str">
        <f t="shared" si="0"/>
        <v>02/07/2012 - 01/07/2015</v>
      </c>
      <c r="K26" s="7" t="s">
        <v>135</v>
      </c>
      <c r="L26" s="7" t="s">
        <v>89</v>
      </c>
      <c r="M26" s="19" t="s">
        <v>154</v>
      </c>
      <c r="N26" s="9" t="s">
        <v>155</v>
      </c>
    </row>
    <row r="27" ht="30" s="10" customFormat="1">
      <c r="A27" s="5">
        <v>26</v>
      </c>
      <c r="B27" s="6" t="s">
        <v>156</v>
      </c>
      <c r="C27" s="7">
        <v>30704</v>
      </c>
      <c r="D27" s="5" t="s">
        <v>56</v>
      </c>
      <c r="E27" s="5" t="s">
        <v>70</v>
      </c>
      <c r="F27" s="5" t="s">
        <v>76</v>
      </c>
      <c r="G27" s="7">
        <v>41092</v>
      </c>
      <c r="H27" s="7">
        <v>41632</v>
      </c>
      <c r="I27" s="7">
        <v>41974</v>
      </c>
      <c r="J27" s="7" t="str">
        <f t="shared" si="0"/>
        <v>02/07/2012 - 01/12/2014</v>
      </c>
      <c r="K27" s="7" t="s">
        <v>106</v>
      </c>
      <c r="L27" s="7" t="s">
        <v>89</v>
      </c>
      <c r="M27" s="20" t="s">
        <v>157</v>
      </c>
      <c r="N27" s="9" t="s">
        <v>158</v>
      </c>
    </row>
    <row r="28">
      <c r="A28" s="5">
        <v>27</v>
      </c>
      <c r="B28" s="6" t="s">
        <v>159</v>
      </c>
      <c r="C28" s="7">
        <v>32446</v>
      </c>
      <c r="D28" s="5" t="s">
        <v>69</v>
      </c>
      <c r="E28" s="5" t="s">
        <v>70</v>
      </c>
      <c r="F28" s="5" t="s">
        <v>49</v>
      </c>
      <c r="G28" s="7">
        <v>41092</v>
      </c>
      <c r="H28" s="7">
        <v>41632</v>
      </c>
      <c r="I28" s="7" t="s">
        <v>50</v>
      </c>
      <c r="J28" s="7" t="str">
        <f t="shared" si="0"/>
        <v>02/07/2012 - đến nay</v>
      </c>
      <c r="K28" s="7" t="s">
        <v>106</v>
      </c>
      <c r="L28" s="7" t="s">
        <v>89</v>
      </c>
      <c r="M28" s="18" t="s">
        <v>160</v>
      </c>
      <c r="N28" s="9" t="s">
        <v>161</v>
      </c>
    </row>
    <row r="29" ht="30">
      <c r="A29" s="5">
        <v>28</v>
      </c>
      <c r="B29" s="6" t="s">
        <v>162</v>
      </c>
      <c r="C29" s="7">
        <v>31615</v>
      </c>
      <c r="D29" s="11" t="s">
        <v>134</v>
      </c>
      <c r="E29" s="5" t="s">
        <v>70</v>
      </c>
      <c r="F29" s="5" t="s">
        <v>49</v>
      </c>
      <c r="G29" s="7">
        <v>41099</v>
      </c>
      <c r="H29" s="7">
        <v>41632</v>
      </c>
      <c r="I29" s="7">
        <v>42573</v>
      </c>
      <c r="J29" s="7" t="str">
        <f t="shared" si="0"/>
        <v>09/07/2012 - 22/07/2016</v>
      </c>
      <c r="K29" s="7" t="s">
        <v>106</v>
      </c>
      <c r="L29" s="7" t="s">
        <v>89</v>
      </c>
      <c r="M29" s="19" t="s">
        <v>163</v>
      </c>
      <c r="N29" s="9" t="s">
        <v>164</v>
      </c>
    </row>
    <row r="30" ht="45">
      <c r="A30" s="5">
        <v>29</v>
      </c>
      <c r="B30" s="9" t="s">
        <v>165</v>
      </c>
      <c r="C30" s="12">
        <v>27602</v>
      </c>
      <c r="D30" s="11" t="s">
        <v>166</v>
      </c>
      <c r="E30" s="11" t="s">
        <v>70</v>
      </c>
      <c r="F30" s="5" t="s">
        <v>71</v>
      </c>
      <c r="G30" s="8">
        <v>37991</v>
      </c>
      <c r="H30" s="8">
        <v>37991</v>
      </c>
      <c r="I30" s="8">
        <v>39401</v>
      </c>
      <c r="J30" s="7" t="str">
        <f t="shared" si="0"/>
        <v>05/01/2004 - 15/11/2007</v>
      </c>
      <c r="K30" s="7" t="s">
        <v>167</v>
      </c>
      <c r="L30" s="7" t="s">
        <v>168</v>
      </c>
      <c r="M30" s="20" t="s">
        <v>169</v>
      </c>
      <c r="N30" s="9" t="s">
        <v>170</v>
      </c>
    </row>
    <row r="31" ht="60" s="4" customFormat="1">
      <c r="A31" s="5">
        <v>30</v>
      </c>
      <c r="B31" s="6" t="s">
        <v>171</v>
      </c>
      <c r="C31" s="7">
        <v>30310</v>
      </c>
      <c r="D31" s="5" t="s">
        <v>116</v>
      </c>
      <c r="E31" s="5" t="s">
        <v>48</v>
      </c>
      <c r="F31" s="5" t="s">
        <v>63</v>
      </c>
      <c r="G31" s="7">
        <v>38565</v>
      </c>
      <c r="H31" s="7">
        <v>38565</v>
      </c>
      <c r="I31" s="7" t="s">
        <v>50</v>
      </c>
      <c r="J31" s="7" t="str">
        <f t="shared" si="0"/>
        <v>01/08/2005 - đến nay</v>
      </c>
      <c r="K31" s="7" t="s">
        <v>172</v>
      </c>
      <c r="L31" s="7" t="s">
        <v>168</v>
      </c>
      <c r="M31" s="17" t="s">
        <v>173</v>
      </c>
      <c r="N31" s="30" t="s">
        <v>174</v>
      </c>
      <c r="O31" s="3"/>
      <c r="P31" s="3"/>
      <c r="Q31" s="3"/>
      <c r="R31" s="3"/>
      <c r="S31" s="3"/>
      <c r="T31" s="3"/>
      <c r="U31" s="3"/>
      <c r="V31" s="3"/>
    </row>
    <row r="32" ht="30" s="10" customFormat="1">
      <c r="A32" s="5">
        <v>31</v>
      </c>
      <c r="B32" s="9" t="s">
        <v>175</v>
      </c>
      <c r="C32" s="12">
        <v>30774</v>
      </c>
      <c r="D32" s="11" t="s">
        <v>176</v>
      </c>
      <c r="E32" s="11" t="s">
        <v>70</v>
      </c>
      <c r="F32" s="5" t="s">
        <v>49</v>
      </c>
      <c r="G32" s="8">
        <v>39084</v>
      </c>
      <c r="H32" s="8">
        <v>39084</v>
      </c>
      <c r="I32" s="8">
        <v>39204</v>
      </c>
      <c r="J32" s="7" t="str">
        <f t="shared" si="0"/>
        <v>02/01/2007 - 02/05/2007</v>
      </c>
      <c r="K32" s="7" t="s">
        <v>135</v>
      </c>
      <c r="L32" s="7" t="s">
        <v>168</v>
      </c>
      <c r="M32" s="11"/>
      <c r="N32" s="9" t="s">
        <v>177</v>
      </c>
    </row>
    <row r="33" ht="60" s="10" customFormat="1">
      <c r="A33" s="5">
        <v>32</v>
      </c>
      <c r="B33" s="6" t="s">
        <v>178</v>
      </c>
      <c r="C33" s="7">
        <v>30046</v>
      </c>
      <c r="D33" s="5" t="s">
        <v>179</v>
      </c>
      <c r="E33" s="5" t="s">
        <v>48</v>
      </c>
      <c r="F33" s="5" t="s">
        <v>76</v>
      </c>
      <c r="G33" s="7">
        <v>39114</v>
      </c>
      <c r="H33" s="7">
        <v>39114</v>
      </c>
      <c r="I33" s="7" t="s">
        <v>50</v>
      </c>
      <c r="J33" s="7" t="str">
        <f t="shared" si="0"/>
        <v>01/02/2007 - đến nay</v>
      </c>
      <c r="K33" s="7" t="s">
        <v>180</v>
      </c>
      <c r="L33" s="7" t="s">
        <v>168</v>
      </c>
      <c r="M33" s="17" t="s">
        <v>181</v>
      </c>
      <c r="N33" s="30" t="s">
        <v>182</v>
      </c>
    </row>
    <row r="34" ht="30" s="10" customFormat="1">
      <c r="A34" s="5">
        <v>33</v>
      </c>
      <c r="B34" s="9" t="s">
        <v>183</v>
      </c>
      <c r="C34" s="12">
        <v>31493</v>
      </c>
      <c r="D34" s="11" t="s">
        <v>56</v>
      </c>
      <c r="E34" s="11" t="s">
        <v>70</v>
      </c>
      <c r="F34" s="5" t="s">
        <v>49</v>
      </c>
      <c r="G34" s="8">
        <v>39873</v>
      </c>
      <c r="H34" s="8">
        <v>39873</v>
      </c>
      <c r="I34" s="8">
        <v>39916</v>
      </c>
      <c r="J34" s="7" t="str">
        <f t="shared" si="0"/>
        <v>01/03/2009 - 13/04/2009</v>
      </c>
      <c r="K34" s="7" t="s">
        <v>135</v>
      </c>
      <c r="L34" s="7" t="s">
        <v>168</v>
      </c>
      <c r="M34" s="11"/>
      <c r="N34" s="9" t="s">
        <v>184</v>
      </c>
    </row>
    <row r="35" ht="45" s="10" customFormat="1">
      <c r="A35" s="5">
        <v>34</v>
      </c>
      <c r="B35" s="6" t="s">
        <v>185</v>
      </c>
      <c r="C35" s="7">
        <v>31798</v>
      </c>
      <c r="D35" s="5" t="s">
        <v>186</v>
      </c>
      <c r="E35" s="5" t="s">
        <v>48</v>
      </c>
      <c r="F35" s="5" t="s">
        <v>49</v>
      </c>
      <c r="G35" s="7">
        <v>40330</v>
      </c>
      <c r="H35" s="7">
        <v>40422</v>
      </c>
      <c r="I35" s="7" t="s">
        <v>50</v>
      </c>
      <c r="J35" s="7" t="str">
        <f t="shared" si="0"/>
        <v>01/06/2010 - đến nay</v>
      </c>
      <c r="K35" s="7" t="s">
        <v>167</v>
      </c>
      <c r="L35" s="7" t="s">
        <v>168</v>
      </c>
      <c r="M35" s="18" t="s">
        <v>187</v>
      </c>
      <c r="N35" s="29" t="s">
        <v>188</v>
      </c>
    </row>
    <row r="36" ht="30" s="10" customFormat="1">
      <c r="A36" s="5">
        <v>35</v>
      </c>
      <c r="B36" s="6" t="s">
        <v>189</v>
      </c>
      <c r="C36" s="7">
        <v>32283</v>
      </c>
      <c r="D36" s="5" t="s">
        <v>190</v>
      </c>
      <c r="E36" s="5" t="s">
        <v>48</v>
      </c>
      <c r="F36" s="5" t="s">
        <v>49</v>
      </c>
      <c r="G36" s="7">
        <v>40436</v>
      </c>
      <c r="H36" s="7">
        <v>40544</v>
      </c>
      <c r="I36" s="7" t="s">
        <v>50</v>
      </c>
      <c r="J36" s="7" t="str">
        <f t="shared" si="0"/>
        <v>15/09/2010 - đến nay</v>
      </c>
      <c r="K36" s="7" t="s">
        <v>191</v>
      </c>
      <c r="L36" s="7" t="s">
        <v>168</v>
      </c>
      <c r="M36" s="17" t="s">
        <v>192</v>
      </c>
      <c r="N36" s="9" t="s">
        <v>193</v>
      </c>
    </row>
    <row r="37" ht="30" s="10" customFormat="1">
      <c r="A37" s="5">
        <v>36</v>
      </c>
      <c r="B37" s="6" t="s">
        <v>194</v>
      </c>
      <c r="C37" s="7">
        <v>29127</v>
      </c>
      <c r="D37" s="5" t="s">
        <v>195</v>
      </c>
      <c r="E37" s="5" t="s">
        <v>70</v>
      </c>
      <c r="F37" s="5" t="s">
        <v>196</v>
      </c>
      <c r="G37" s="7">
        <v>37959</v>
      </c>
      <c r="H37" s="7">
        <v>37959</v>
      </c>
      <c r="I37" s="7" t="s">
        <v>50</v>
      </c>
      <c r="J37" s="7" t="str">
        <f t="shared" si="0"/>
        <v>04/12/2003 - đến nay</v>
      </c>
      <c r="K37" s="7" t="s">
        <v>197</v>
      </c>
      <c r="L37" s="7" t="s">
        <v>8</v>
      </c>
      <c r="M37" s="17" t="s">
        <v>198</v>
      </c>
      <c r="N37" s="30" t="s">
        <v>199</v>
      </c>
    </row>
    <row r="38" ht="45" s="10" customFormat="1">
      <c r="A38" s="5">
        <v>37</v>
      </c>
      <c r="B38" s="6" t="s">
        <v>200</v>
      </c>
      <c r="C38" s="7">
        <v>29268</v>
      </c>
      <c r="D38" s="5" t="s">
        <v>116</v>
      </c>
      <c r="E38" s="5" t="s">
        <v>70</v>
      </c>
      <c r="F38" s="5" t="s">
        <v>196</v>
      </c>
      <c r="G38" s="7">
        <v>37963</v>
      </c>
      <c r="H38" s="7">
        <v>37963</v>
      </c>
      <c r="I38" s="7" t="s">
        <v>50</v>
      </c>
      <c r="J38" s="7" t="str">
        <f t="shared" si="0"/>
        <v>08/12/2003 - đến nay</v>
      </c>
      <c r="K38" s="7" t="s">
        <v>201</v>
      </c>
      <c r="L38" s="7" t="s">
        <v>8</v>
      </c>
      <c r="M38" s="17" t="s">
        <v>202</v>
      </c>
      <c r="N38" s="9" t="s">
        <v>203</v>
      </c>
    </row>
    <row r="39" ht="30" s="10" customFormat="1">
      <c r="A39" s="5">
        <v>38</v>
      </c>
      <c r="B39" s="6" t="s">
        <v>204</v>
      </c>
      <c r="C39" s="7">
        <v>26925</v>
      </c>
      <c r="D39" s="5" t="s">
        <v>69</v>
      </c>
      <c r="E39" s="5" t="s">
        <v>70</v>
      </c>
      <c r="F39" s="5" t="s">
        <v>49</v>
      </c>
      <c r="G39" s="7">
        <v>37987</v>
      </c>
      <c r="H39" s="7">
        <v>37987</v>
      </c>
      <c r="I39" s="7" t="s">
        <v>50</v>
      </c>
      <c r="J39" s="7" t="str">
        <f t="shared" si="0"/>
        <v>01/01/2004 - đến nay</v>
      </c>
      <c r="K39" s="7" t="s">
        <v>205</v>
      </c>
      <c r="L39" s="7" t="s">
        <v>8</v>
      </c>
      <c r="M39" s="17" t="s">
        <v>206</v>
      </c>
      <c r="N39" s="30" t="s">
        <v>207</v>
      </c>
    </row>
    <row r="40" ht="45" s="10" customFormat="1">
      <c r="A40" s="5">
        <v>39</v>
      </c>
      <c r="B40" s="6" t="s">
        <v>208</v>
      </c>
      <c r="C40" s="15">
        <v>30679</v>
      </c>
      <c r="D40" s="5" t="s">
        <v>209</v>
      </c>
      <c r="E40" s="5" t="s">
        <v>70</v>
      </c>
      <c r="F40" s="5" t="s">
        <v>49</v>
      </c>
      <c r="G40" s="7">
        <v>39204</v>
      </c>
      <c r="H40" s="8">
        <v>39387</v>
      </c>
      <c r="I40" s="8">
        <v>40452</v>
      </c>
      <c r="J40" s="7" t="str">
        <f t="shared" si="0"/>
        <v>02/05/2007 - 01/10/2010</v>
      </c>
      <c r="K40" s="7" t="s">
        <v>210</v>
      </c>
      <c r="L40" s="7" t="s">
        <v>8</v>
      </c>
      <c r="M40" s="20" t="s">
        <v>211</v>
      </c>
      <c r="N40" s="9" t="s">
        <v>212</v>
      </c>
    </row>
    <row r="41" ht="30" s="10" customFormat="1">
      <c r="A41" s="5">
        <v>40</v>
      </c>
      <c r="B41" s="6" t="s">
        <v>213</v>
      </c>
      <c r="C41" s="8">
        <v>32052</v>
      </c>
      <c r="D41" s="11" t="s">
        <v>93</v>
      </c>
      <c r="E41" s="5" t="s">
        <v>214</v>
      </c>
      <c r="F41" s="5" t="s">
        <v>215</v>
      </c>
      <c r="G41" s="7">
        <v>39539</v>
      </c>
      <c r="H41" s="8">
        <v>39706</v>
      </c>
      <c r="I41" s="8">
        <v>42736</v>
      </c>
      <c r="J41" s="7" t="str">
        <f t="shared" si="0"/>
        <v>01/04/2008 - 01/01/2017</v>
      </c>
      <c r="K41" s="7" t="s">
        <v>149</v>
      </c>
      <c r="L41" s="7" t="s">
        <v>8</v>
      </c>
      <c r="M41" s="17" t="s">
        <v>216</v>
      </c>
      <c r="N41" s="9" t="s">
        <v>217</v>
      </c>
    </row>
    <row r="42" ht="30" s="10" customFormat="1">
      <c r="A42" s="5">
        <v>41</v>
      </c>
      <c r="B42" s="6" t="s">
        <v>218</v>
      </c>
      <c r="C42" s="7">
        <v>29419</v>
      </c>
      <c r="D42" s="5" t="s">
        <v>62</v>
      </c>
      <c r="E42" s="5" t="s">
        <v>70</v>
      </c>
      <c r="F42" s="5" t="s">
        <v>49</v>
      </c>
      <c r="G42" s="7">
        <v>39814</v>
      </c>
      <c r="H42" s="7">
        <v>39814</v>
      </c>
      <c r="I42" s="7" t="s">
        <v>50</v>
      </c>
      <c r="J42" s="7" t="str">
        <f t="shared" si="0"/>
        <v>01/01/2009 - đến nay</v>
      </c>
      <c r="K42" s="7" t="s">
        <v>219</v>
      </c>
      <c r="L42" s="7" t="s">
        <v>8</v>
      </c>
      <c r="M42" s="17" t="s">
        <v>220</v>
      </c>
      <c r="N42" s="30" t="s">
        <v>221</v>
      </c>
    </row>
    <row r="43" s="10" customFormat="1">
      <c r="A43" s="5">
        <v>42</v>
      </c>
      <c r="B43" s="6" t="s">
        <v>222</v>
      </c>
      <c r="C43" s="7">
        <v>28783</v>
      </c>
      <c r="D43" s="5" t="s">
        <v>69</v>
      </c>
      <c r="E43" s="5" t="s">
        <v>223</v>
      </c>
      <c r="F43" s="5" t="s">
        <v>224</v>
      </c>
      <c r="G43" s="7">
        <v>39904</v>
      </c>
      <c r="H43" s="7">
        <v>39965</v>
      </c>
      <c r="I43" s="7" t="s">
        <v>50</v>
      </c>
      <c r="J43" s="7" t="str">
        <f t="shared" si="0"/>
        <v>01/04/2009 - đến nay</v>
      </c>
      <c r="K43" s="7" t="s">
        <v>149</v>
      </c>
      <c r="L43" s="7" t="s">
        <v>8</v>
      </c>
      <c r="M43" s="17" t="s">
        <v>225</v>
      </c>
      <c r="N43" s="9" t="s">
        <v>226</v>
      </c>
    </row>
    <row r="44" s="10" customFormat="1">
      <c r="A44" s="5">
        <v>43</v>
      </c>
      <c r="B44" s="6" t="s">
        <v>227</v>
      </c>
      <c r="C44" s="7">
        <v>26365</v>
      </c>
      <c r="D44" s="5" t="s">
        <v>69</v>
      </c>
      <c r="E44" s="5" t="s">
        <v>214</v>
      </c>
      <c r="F44" s="5" t="s">
        <v>215</v>
      </c>
      <c r="G44" s="7">
        <v>41934</v>
      </c>
      <c r="H44" s="7">
        <v>41934</v>
      </c>
      <c r="I44" s="7" t="s">
        <v>50</v>
      </c>
      <c r="J44" s="7" t="str">
        <f t="shared" si="0"/>
        <v>22/10/2014 - đến nay</v>
      </c>
      <c r="K44" s="7" t="s">
        <v>149</v>
      </c>
      <c r="L44" s="7" t="s">
        <v>8</v>
      </c>
      <c r="M44" s="18" t="s">
        <v>228</v>
      </c>
      <c r="N44" s="9" t="s">
        <v>229</v>
      </c>
    </row>
    <row r="45" s="10" customFormat="1">
      <c r="A45" s="5">
        <v>44</v>
      </c>
      <c r="B45" s="6" t="s">
        <v>230</v>
      </c>
      <c r="C45" s="7">
        <v>28920</v>
      </c>
      <c r="D45" s="5" t="s">
        <v>56</v>
      </c>
      <c r="E45" s="5" t="s">
        <v>214</v>
      </c>
      <c r="F45" s="5" t="s">
        <v>215</v>
      </c>
      <c r="G45" s="7">
        <v>41981</v>
      </c>
      <c r="H45" s="7">
        <v>41981</v>
      </c>
      <c r="I45" s="7" t="s">
        <v>50</v>
      </c>
      <c r="J45" s="7" t="str">
        <f t="shared" si="0"/>
        <v>08/12/2014 - đến nay</v>
      </c>
      <c r="K45" s="7" t="s">
        <v>149</v>
      </c>
      <c r="L45" s="7" t="s">
        <v>8</v>
      </c>
      <c r="M45" s="18" t="s">
        <v>231</v>
      </c>
      <c r="N45" s="9" t="s">
        <v>232</v>
      </c>
    </row>
    <row r="46" s="10" customFormat="1">
      <c r="A46" s="5">
        <v>45</v>
      </c>
      <c r="B46" s="6" t="s">
        <v>233</v>
      </c>
      <c r="C46" s="7">
        <v>24108</v>
      </c>
      <c r="D46" s="5" t="s">
        <v>234</v>
      </c>
      <c r="E46" s="5" t="s">
        <v>214</v>
      </c>
      <c r="F46" s="5" t="s">
        <v>215</v>
      </c>
      <c r="G46" s="7">
        <v>41386</v>
      </c>
      <c r="H46" s="7">
        <v>41579</v>
      </c>
      <c r="I46" s="7" t="s">
        <v>50</v>
      </c>
      <c r="J46" s="7" t="str">
        <f t="shared" si="0"/>
        <v>22/04/2013 - đến nay</v>
      </c>
      <c r="K46" s="7" t="s">
        <v>149</v>
      </c>
      <c r="L46" s="7" t="s">
        <v>8</v>
      </c>
      <c r="M46" s="17" t="s">
        <v>235</v>
      </c>
      <c r="N46" s="9" t="s">
        <v>236</v>
      </c>
    </row>
    <row r="47" s="10" customFormat="1">
      <c r="A47" s="5">
        <v>46</v>
      </c>
      <c r="B47" s="6" t="s">
        <v>237</v>
      </c>
      <c r="C47" s="7">
        <v>33576</v>
      </c>
      <c r="D47" s="5" t="s">
        <v>56</v>
      </c>
      <c r="E47" s="5" t="s">
        <v>70</v>
      </c>
      <c r="F47" s="5" t="s">
        <v>148</v>
      </c>
      <c r="G47" s="7">
        <v>42248</v>
      </c>
      <c r="H47" s="7"/>
      <c r="I47" s="7" t="s">
        <v>50</v>
      </c>
      <c r="J47" s="7" t="str">
        <f t="shared" si="0"/>
        <v>01/09/2015 - đến nay</v>
      </c>
      <c r="K47" s="7" t="s">
        <v>149</v>
      </c>
      <c r="L47" s="7" t="s">
        <v>8</v>
      </c>
      <c r="M47" s="17" t="s">
        <v>238</v>
      </c>
      <c r="N47" s="30" t="s">
        <v>239</v>
      </c>
    </row>
  </sheetData>
  <autoFilter ref="A1:N47">
    <sortState ref="A2:N47">
      <sortCondition ref="L2:L47"/>
      <sortCondition ref="G2:G47"/>
    </sortState>
  </autoFilter>
  <printOptions horizontalCentered="1"/>
  <pageMargins left="0.7" right="0.7" top="0.75" bottom="0.75" header="0.3" footer="0.3"/>
  <pageSetup paperSize="9" scale="52" fitToHeight="2" orientation="landscape"/>
  <headerFooter>
    <oddHeader>&amp;C&amp;"Times New Roman,Bold"&amp;14DANH SÁCH CBCCVC &amp; NLĐ TRUNG TÂM KIỂM ĐỊNH VÀ CHỨNG NHẬN 2
(Giai đoạn 2003 - 2018)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"/>
  <sheetViews>
    <sheetView zoomScaleNormal="100" workbookViewId="0">
      <selection activeCell="B11" sqref="B11"/>
    </sheetView>
  </sheetViews>
  <sheetFormatPr defaultColWidth="36.5703125" defaultRowHeight="15" x14ac:dyDescent="0.25"/>
  <cols>
    <col min="1" max="1" width="7.5703125" customWidth="1"/>
    <col min="2" max="2" width="19.140625" customWidth="1" style="21"/>
    <col min="3" max="3" width="26.5703125" customWidth="1" style="16"/>
  </cols>
  <sheetData>
    <row r="2" ht="18.75" customHeight="1">
      <c r="A2" s="43">
        <v>1</v>
      </c>
      <c r="B2" s="40"/>
      <c r="C2" s="27" t="s">
        <v>33</v>
      </c>
      <c r="D2" s="23" t="str">
        <f>'15 nam'!B2</f>
        <v>Lỗ Quốc Việt</v>
      </c>
    </row>
    <row r="3" ht="18.75" customHeight="1">
      <c r="A3" s="43"/>
      <c r="B3" s="41"/>
      <c r="C3" s="22" t="s">
        <v>34</v>
      </c>
      <c r="D3" s="24">
        <f>'15 nam'!C2</f>
        <v>23322</v>
      </c>
    </row>
    <row r="4" ht="18.75" customHeight="1">
      <c r="A4" s="43"/>
      <c r="B4" s="41"/>
      <c r="C4" s="22" t="s">
        <v>35</v>
      </c>
      <c r="D4" s="25" t="str">
        <f>'15 nam'!D2</f>
        <v>Hải Dương</v>
      </c>
    </row>
    <row r="5" ht="18.75" customHeight="1">
      <c r="A5" s="43"/>
      <c r="B5" s="41"/>
      <c r="C5" s="22" t="s">
        <v>36</v>
      </c>
      <c r="D5" s="24" t="str">
        <f>'15 nam'!E2</f>
        <v>Thạc sỹ</v>
      </c>
    </row>
    <row r="6" ht="18.75" customHeight="1">
      <c r="A6" s="43"/>
      <c r="B6" s="41"/>
      <c r="C6" s="22" t="s">
        <v>37</v>
      </c>
      <c r="D6" s="25" t="str">
        <f>'15 nam'!F2</f>
        <v>Điện tử - Viễn thông</v>
      </c>
    </row>
    <row r="7" ht="18.75" customHeight="1">
      <c r="A7" s="43"/>
      <c r="B7" s="42"/>
      <c r="C7" s="28" t="str">
        <f>IF('15 nam'!I2="","Ngày vào Trung tâm","Thời gian công tác")</f>
        <v>Thời gian công tác</v>
      </c>
      <c r="D7" s="26" t="str">
        <f>IF('15 nam'!I2="",TEXT('15 nam'!G2,"dd/mm/yyyy"),TEXT('15 nam'!G2,"dd/mm/yyyy") &amp; " - " &amp;TEXT('15 nam'!I2,"dd/mm/yyyy"))</f>
        <v>01/06/2003 - đến nay</v>
      </c>
    </row>
  </sheetData>
  <mergeCells>
    <mergeCell ref="B2:B7"/>
    <mergeCell ref="A2:A7"/>
  </mergeCells>
  <pageMargins left="0.7" right="0.7" top="0.75" bottom="0.75" header="0.3" footer="0.3"/>
  <pageSetup paperSize="9" orientation="portrait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="130" zoomScaleNormal="130" workbookViewId="0">
      <selection activeCell="B10" sqref="B10"/>
    </sheetView>
  </sheetViews>
  <sheetFormatPr defaultRowHeight="20.25" customHeight="1" x14ac:dyDescent="0.25"/>
  <cols>
    <col min="1" max="1" width="5.7109375" customWidth="1" style="33"/>
    <col min="2" max="2" width="52.85546875" customWidth="1" style="31"/>
    <col min="3" max="3" width="13.7109375" customWidth="1" style="33"/>
    <col min="4" max="4" width="18.85546875" customWidth="1" style="33"/>
    <col min="5" max="5" width="13.28515625" customWidth="1" style="31"/>
    <col min="6" max="16384" width="9.140625" customWidth="1" style="31"/>
  </cols>
  <sheetData>
    <row r="1" ht="20.25" customHeight="1">
      <c r="A1" s="44" t="s">
        <v>0</v>
      </c>
      <c r="B1" s="44"/>
      <c r="C1" s="44"/>
      <c r="D1" s="44"/>
      <c r="E1" s="44"/>
    </row>
    <row r="3" ht="20.25" customHeight="1" s="32" customFormat="1">
      <c r="A3" s="34" t="s">
        <v>1</v>
      </c>
      <c r="B3" s="35" t="s">
        <v>2</v>
      </c>
      <c r="C3" s="34" t="s">
        <v>3</v>
      </c>
      <c r="D3" s="34" t="s">
        <v>4</v>
      </c>
      <c r="E3" s="35" t="s">
        <v>5</v>
      </c>
    </row>
    <row r="4" ht="20.25" customHeight="1">
      <c r="A4" s="38">
        <v>1</v>
      </c>
      <c r="B4" s="39" t="s">
        <v>6</v>
      </c>
      <c r="C4" s="38"/>
      <c r="D4" s="38"/>
      <c r="E4" s="39"/>
    </row>
    <row r="5" ht="20.25" customHeight="1">
      <c r="A5" s="36"/>
      <c r="B5" s="37" t="s">
        <v>7</v>
      </c>
      <c r="C5" s="36"/>
      <c r="D5" s="36" t="s">
        <v>8</v>
      </c>
      <c r="E5" s="37"/>
    </row>
    <row r="6" ht="20.25" customHeight="1">
      <c r="A6" s="36"/>
      <c r="B6" s="37" t="s">
        <v>9</v>
      </c>
      <c r="C6" s="36"/>
      <c r="D6" s="36"/>
      <c r="E6" s="37"/>
    </row>
    <row r="7" ht="20.25" customHeight="1">
      <c r="A7" s="36"/>
      <c r="B7" s="37" t="s">
        <v>10</v>
      </c>
      <c r="C7" s="36"/>
      <c r="D7" s="36" t="s">
        <v>11</v>
      </c>
      <c r="E7" s="37"/>
    </row>
    <row r="8" ht="20.25" customHeight="1">
      <c r="A8" s="36"/>
      <c r="B8" s="37" t="s">
        <v>12</v>
      </c>
      <c r="C8" s="36"/>
      <c r="D8" s="36" t="s">
        <v>11</v>
      </c>
      <c r="E8" s="37"/>
    </row>
    <row r="9" ht="31.5">
      <c r="A9" s="36"/>
      <c r="B9" s="37" t="s">
        <v>13</v>
      </c>
      <c r="C9" s="36"/>
      <c r="D9" s="36" t="s">
        <v>14</v>
      </c>
      <c r="E9" s="37"/>
    </row>
    <row r="10" ht="20.25" customHeight="1">
      <c r="A10" s="36"/>
      <c r="B10" s="37" t="s">
        <v>15</v>
      </c>
      <c r="C10" s="36"/>
      <c r="D10" s="36" t="s">
        <v>16</v>
      </c>
      <c r="E10" s="37"/>
    </row>
    <row r="11" ht="47.25">
      <c r="A11" s="38">
        <v>2</v>
      </c>
      <c r="B11" s="39" t="s">
        <v>17</v>
      </c>
      <c r="C11" s="38"/>
      <c r="D11" s="38"/>
      <c r="E11" s="39"/>
    </row>
    <row r="12" ht="20.25" customHeight="1">
      <c r="A12" s="36"/>
      <c r="B12" s="37" t="s">
        <v>18</v>
      </c>
      <c r="C12" s="36"/>
      <c r="D12" s="36" t="s">
        <v>19</v>
      </c>
      <c r="E12" s="37"/>
    </row>
    <row r="13" ht="20.25" customHeight="1">
      <c r="A13" s="36"/>
      <c r="B13" s="37" t="s">
        <v>20</v>
      </c>
      <c r="C13" s="36"/>
      <c r="D13" s="36" t="s">
        <v>21</v>
      </c>
      <c r="E13" s="37"/>
    </row>
    <row r="14" ht="20.25" customHeight="1">
      <c r="A14" s="36"/>
      <c r="B14" s="37" t="s">
        <v>22</v>
      </c>
      <c r="C14" s="36"/>
      <c r="D14" s="36" t="s">
        <v>23</v>
      </c>
      <c r="E14" s="37"/>
    </row>
    <row r="15" ht="20.25" customHeight="1">
      <c r="A15" s="36"/>
      <c r="B15" s="37" t="s">
        <v>24</v>
      </c>
      <c r="C15" s="36"/>
      <c r="D15" s="36" t="s">
        <v>25</v>
      </c>
      <c r="E15" s="37"/>
    </row>
    <row r="16" ht="20.25" customHeight="1">
      <c r="A16" s="38">
        <v>3</v>
      </c>
      <c r="B16" s="39" t="s">
        <v>26</v>
      </c>
      <c r="C16" s="38"/>
      <c r="D16" s="38"/>
      <c r="E16" s="39"/>
    </row>
    <row r="17" ht="20.25" customHeight="1">
      <c r="A17" s="36"/>
      <c r="B17" s="37" t="s">
        <v>27</v>
      </c>
      <c r="C17" s="36"/>
      <c r="D17" s="36" t="s">
        <v>28</v>
      </c>
      <c r="E17" s="37"/>
    </row>
    <row r="18" ht="20.25" customHeight="1">
      <c r="A18" s="36"/>
      <c r="B18" s="37" t="s">
        <v>29</v>
      </c>
      <c r="C18" s="36"/>
      <c r="D18" s="36" t="s">
        <v>28</v>
      </c>
      <c r="E18" s="37"/>
    </row>
    <row r="19" ht="20.25" customHeight="1">
      <c r="A19" s="36"/>
      <c r="B19" s="37" t="s">
        <v>30</v>
      </c>
      <c r="C19" s="36"/>
      <c r="D19" s="36" t="s">
        <v>28</v>
      </c>
      <c r="E19" s="37"/>
    </row>
    <row r="20" ht="31.5">
      <c r="A20" s="36"/>
      <c r="B20" s="37" t="s">
        <v>31</v>
      </c>
      <c r="C20" s="36"/>
      <c r="D20" s="36" t="s">
        <v>28</v>
      </c>
      <c r="E20" s="37"/>
    </row>
    <row r="21" ht="20.25" customHeight="1">
      <c r="A21" s="36"/>
      <c r="B21" s="37" t="s">
        <v>32</v>
      </c>
      <c r="C21" s="36"/>
      <c r="D21" s="36" t="s">
        <v>28</v>
      </c>
      <c r="E21" s="37"/>
    </row>
  </sheetData>
  <mergeCells>
    <mergeCell ref="A1:E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User</vt:lpstr>
      <vt:lpstr>15 nam</vt:lpstr>
      <vt:lpstr>Ky yeu</vt:lpstr>
      <vt:lpstr>Ke hoach VideoClip</vt:lpstr>
      <vt:lpstr>'15 nam'!Print_Titles</vt:lpstr>
      <vt:lpstr>User!Print_Titles</vt:lpstr>
    </vt:vector>
  </TitlesOfParts>
  <Company>VCC2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VCC2</dc:creator>
  <cp:lastModifiedBy>Dell</cp:lastModifiedBy>
  <cp:lastPrinted>2018-05-02T07:01:11Z</cp:lastPrinted>
  <dcterms:created xsi:type="dcterms:W3CDTF">2010-12-15T08:38:24Z</dcterms:created>
  <dcterms:modified xsi:type="dcterms:W3CDTF">2018-08-29T05:24:54Z</dcterms:modified>
  <dc:title>VCC2</dc:title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