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19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20.bin" ContentType="application/vnd.openxmlformats-officedocument.oleObject"/>
  <Override PartName="/xl/embeddings/oleObject6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mbeddings/oleObject7.bin" ContentType="application/vnd.openxmlformats-officedocument.oleObject"/>
  <Override PartName="/xl/embeddings/oleObject5.bin" ContentType="application/vnd.openxmlformats-officedocument.oleObject"/>
  <Override PartName="/xl/embeddings/oleObject9.bin" ContentType="application/vnd.openxmlformats-officedocument.oleObject"/>
  <Override PartName="/xl/embeddings/oleObject18.bin" ContentType="application/vnd.openxmlformats-officedocument.oleObject"/>
  <Override PartName="/xl/embeddings/oleObject17.bin" ContentType="application/vnd.openxmlformats-officedocument.oleObject"/>
  <Override PartName="/xl/embeddings/oleObject16.bin" ContentType="application/vnd.openxmlformats-officedocument.oleObject"/>
  <Override PartName="/xl/embeddings/oleObject15.bin" ContentType="application/vnd.openxmlformats-officedocument.oleObject"/>
  <Override PartName="/xl/embeddings/oleObject8.bin" ContentType="application/vnd.openxmlformats-officedocument.oleObject"/>
  <Override PartName="/xl/embeddings/oleObject13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4.bin" ContentType="application/vnd.openxmlformats-officedocument.oleObject"/>
  <Override PartName="/xl/embeddings/oleObject12.bin" ContentType="application/vnd.openxmlformats-officedocument.oleObject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externalReferences>
    <externalReference r:id="rId4"/>
  </externalReferences>
  <definedNames>
    <definedName name="OLE_LINK2" localSheetId="0">'1'!$D$56</definedName>
  </definedNames>
  <calcPr calcId="125725"/>
</workbook>
</file>

<file path=xl/calcChain.xml><?xml version="1.0" encoding="utf-8"?>
<calcChain xmlns="http://schemas.openxmlformats.org/spreadsheetml/2006/main">
  <c r="E33" i="2"/>
  <c r="E32"/>
  <c r="E31"/>
  <c r="E30"/>
  <c r="E29"/>
  <c r="C33"/>
  <c r="N33" s="1"/>
  <c r="P33" s="1"/>
  <c r="C32"/>
  <c r="N32" s="1"/>
  <c r="J30" i="3" s="1"/>
  <c r="C31" i="2"/>
  <c r="N31" s="1"/>
  <c r="J29" i="3" s="1"/>
  <c r="C30" i="2"/>
  <c r="N30" s="1"/>
  <c r="D29"/>
  <c r="C29"/>
  <c r="C46"/>
  <c r="N46" s="1"/>
  <c r="J44" i="3" s="1"/>
  <c r="C45" i="2"/>
  <c r="N45" s="1"/>
  <c r="C44"/>
  <c r="N44" s="1"/>
  <c r="P44" s="1"/>
  <c r="C43"/>
  <c r="N43" s="1"/>
  <c r="J41" i="3" s="1"/>
  <c r="C42" i="2"/>
  <c r="N42" s="1"/>
  <c r="J40" i="3" s="1"/>
  <c r="C40" i="2"/>
  <c r="N40" s="1"/>
  <c r="C39"/>
  <c r="N39" s="1"/>
  <c r="J37" i="3" s="1"/>
  <c r="C38" i="2"/>
  <c r="N38" s="1"/>
  <c r="J36" i="3" s="1"/>
  <c r="C37" i="2"/>
  <c r="N37" s="1"/>
  <c r="J35" i="3" s="1"/>
  <c r="C36" i="2"/>
  <c r="N36" s="1"/>
  <c r="C27"/>
  <c r="N27" s="1"/>
  <c r="P27" s="1"/>
  <c r="C26"/>
  <c r="N26" s="1"/>
  <c r="J24" i="3" s="1"/>
  <c r="C25" i="2"/>
  <c r="N25" s="1"/>
  <c r="P25" s="1"/>
  <c r="C24"/>
  <c r="N24" s="1"/>
  <c r="J22" i="3" s="1"/>
  <c r="C23" i="2"/>
  <c r="N23" s="1"/>
  <c r="P23" s="1"/>
  <c r="C4"/>
  <c r="D4" i="3" s="1"/>
  <c r="C3" i="2"/>
  <c r="D3" i="3" s="1"/>
  <c r="C2" i="2"/>
  <c r="D2" i="3" s="1"/>
  <c r="C15" i="2"/>
  <c r="N15" s="1"/>
  <c r="P15" s="1"/>
  <c r="C14"/>
  <c r="N14" s="1"/>
  <c r="J12" i="3" s="1"/>
  <c r="C13" i="2"/>
  <c r="N13" s="1"/>
  <c r="C12"/>
  <c r="N12" s="1"/>
  <c r="P12" s="1"/>
  <c r="C11"/>
  <c r="N11" s="1"/>
  <c r="P11" s="1"/>
  <c r="C10"/>
  <c r="N10" s="1"/>
  <c r="J8" i="3" s="1"/>
  <c r="C9" i="2"/>
  <c r="N9" s="1"/>
  <c r="C6"/>
  <c r="N6" s="1"/>
  <c r="J4" i="3" s="1"/>
  <c r="C8" i="2"/>
  <c r="N8" s="1"/>
  <c r="P8" s="1"/>
  <c r="C7"/>
  <c r="N7" s="1"/>
  <c r="J5" i="3" s="1"/>
  <c r="C21" i="2"/>
  <c r="N21" s="1"/>
  <c r="J19" i="3" s="1"/>
  <c r="C20" i="2"/>
  <c r="N20" s="1"/>
  <c r="P20" s="1"/>
  <c r="C19"/>
  <c r="N19" s="1"/>
  <c r="J17" i="3" s="1"/>
  <c r="C18" i="2"/>
  <c r="N18" s="1"/>
  <c r="P18" s="1"/>
  <c r="C17"/>
  <c r="N17" s="1"/>
  <c r="P17" s="1"/>
  <c r="N29" l="1"/>
  <c r="P32"/>
  <c r="J23" i="3"/>
  <c r="P19" i="2"/>
  <c r="P43"/>
  <c r="P42"/>
  <c r="P7"/>
  <c r="P36"/>
  <c r="J34" i="3"/>
  <c r="P9" i="2"/>
  <c r="J7" i="3"/>
  <c r="P13" i="2"/>
  <c r="J11" i="3"/>
  <c r="P30" i="2"/>
  <c r="J28" i="3"/>
  <c r="J38"/>
  <c r="P40" i="2"/>
  <c r="P45"/>
  <c r="J43" i="3"/>
  <c r="P24" i="2"/>
  <c r="J18" i="3"/>
  <c r="P14" i="2"/>
  <c r="P10"/>
  <c r="P26"/>
  <c r="P21"/>
  <c r="P38"/>
  <c r="J13" i="3"/>
  <c r="J9"/>
  <c r="J25"/>
  <c r="J21"/>
  <c r="J16"/>
  <c r="P6" i="2"/>
  <c r="P31"/>
  <c r="P39"/>
  <c r="P46"/>
  <c r="J10" i="3"/>
  <c r="J6"/>
  <c r="J42"/>
  <c r="J31"/>
  <c r="P37" i="2"/>
  <c r="J15" i="3"/>
  <c r="J27" l="1"/>
  <c r="P29" i="2"/>
  <c r="P53" s="1"/>
  <c r="D6" i="3" s="1"/>
  <c r="L30" l="1"/>
  <c r="L28"/>
  <c r="L29"/>
  <c r="L27"/>
  <c r="L31"/>
</calcChain>
</file>

<file path=xl/sharedStrings.xml><?xml version="1.0" encoding="utf-8"?>
<sst xmlns="http://schemas.openxmlformats.org/spreadsheetml/2006/main" count="204" uniqueCount="149">
  <si>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</si>
  <si>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</si>
  <si>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問題４　“姓,叫,是,不是”の中から適切なものを選んで、下の各文の下線の上に入れなさい。</t>
    <rPh sb="0" eb="2">
      <t>モンダイ</t>
    </rPh>
    <rPh sb="15" eb="16">
      <t>ナカ</t>
    </rPh>
    <rPh sb="18" eb="20">
      <t>テキセツ</t>
    </rPh>
    <rPh sb="24" eb="25">
      <t>エラ</t>
    </rPh>
    <rPh sb="28" eb="29">
      <t>シタ</t>
    </rPh>
    <rPh sb="30" eb="31">
      <t>カク</t>
    </rPh>
    <rPh sb="31" eb="32">
      <t>ブン</t>
    </rPh>
    <rPh sb="33" eb="35">
      <t>カセン</t>
    </rPh>
    <rPh sb="36" eb="37">
      <t>ウエ</t>
    </rPh>
    <rPh sb="38" eb="39">
      <t>イ</t>
    </rPh>
    <phoneticPr fontId="1"/>
  </si>
  <si>
    <t>我</t>
    <phoneticPr fontId="1"/>
  </si>
  <si>
    <t>张。</t>
    <phoneticPr fontId="1"/>
  </si>
  <si>
    <t>我</t>
    <phoneticPr fontId="1"/>
  </si>
  <si>
    <t>我爸爸</t>
    <phoneticPr fontId="1"/>
  </si>
  <si>
    <t>山田，妈妈</t>
    <phoneticPr fontId="1"/>
  </si>
  <si>
    <t>会話第１課</t>
    <rPh sb="0" eb="2">
      <t>カイワ</t>
    </rPh>
    <rPh sb="2" eb="3">
      <t>ダイ</t>
    </rPh>
    <rPh sb="4" eb="5">
      <t>カ</t>
    </rPh>
    <phoneticPr fontId="1"/>
  </si>
  <si>
    <t>山田，</t>
    <phoneticPr fontId="1"/>
  </si>
  <si>
    <t>。</t>
    <phoneticPr fontId="1"/>
  </si>
  <si>
    <t>欢迎，欢迎，</t>
    <phoneticPr fontId="1"/>
  </si>
  <si>
    <t>谢谢。</t>
    <phoneticPr fontId="1"/>
  </si>
  <si>
    <t>問題６　次の文を中国語に訳しなさい。</t>
    <rPh sb="0" eb="2">
      <t>モンダイ</t>
    </rPh>
    <rPh sb="4" eb="5">
      <t>ツギ</t>
    </rPh>
    <rPh sb="6" eb="7">
      <t>ブン</t>
    </rPh>
    <rPh sb="8" eb="11">
      <t>チュウゴクゴ</t>
    </rPh>
    <rPh sb="12" eb="13">
      <t>ヤク</t>
    </rPh>
    <phoneticPr fontId="1"/>
  </si>
  <si>
    <t>私は愛知淑徳大学の学生です。</t>
    <rPh sb="0" eb="1">
      <t>ワタシ</t>
    </rPh>
    <rPh sb="2" eb="4">
      <t>アイチ</t>
    </rPh>
    <rPh sb="4" eb="6">
      <t>シュクトク</t>
    </rPh>
    <rPh sb="6" eb="8">
      <t>ダイガク</t>
    </rPh>
    <rPh sb="9" eb="11">
      <t>ガクセイ</t>
    </rPh>
    <phoneticPr fontId="1"/>
  </si>
  <si>
    <t>先生、何とおっしゃいますか？</t>
    <rPh sb="0" eb="2">
      <t>センセイ</t>
    </rPh>
    <rPh sb="3" eb="4">
      <t>ナン</t>
    </rPh>
    <phoneticPr fontId="1"/>
  </si>
  <si>
    <t>私は張と申します。張華といいます。</t>
    <rPh sb="0" eb="1">
      <t>ワタシ</t>
    </rPh>
    <rPh sb="2" eb="3">
      <t>チョウ</t>
    </rPh>
    <rPh sb="4" eb="5">
      <t>モウ</t>
    </rPh>
    <rPh sb="9" eb="10">
      <t>チョウ</t>
    </rPh>
    <rPh sb="10" eb="11">
      <t>ハナ</t>
    </rPh>
    <phoneticPr fontId="1"/>
  </si>
  <si>
    <t>ようこそ。おかけ下さい。</t>
    <rPh sb="8" eb="9">
      <t>クダ</t>
    </rPh>
    <phoneticPr fontId="1"/>
  </si>
  <si>
    <t>ありがとう。どういたしまして。</t>
    <phoneticPr fontId="1"/>
  </si>
  <si>
    <t>問題７　次のような場合に最も適切な中国語の表現をひとつ選びなさい。</t>
    <rPh sb="0" eb="2">
      <t>モンダイ</t>
    </rPh>
    <rPh sb="4" eb="5">
      <t>ツギ</t>
    </rPh>
    <rPh sb="9" eb="11">
      <t>バアイ</t>
    </rPh>
    <rPh sb="12" eb="13">
      <t>モット</t>
    </rPh>
    <rPh sb="14" eb="16">
      <t>テキセツ</t>
    </rPh>
    <rPh sb="17" eb="20">
      <t>チュウゴクゴ</t>
    </rPh>
    <rPh sb="21" eb="23">
      <t>ヒョウゲン</t>
    </rPh>
    <rPh sb="27" eb="28">
      <t>エラ</t>
    </rPh>
    <phoneticPr fontId="1"/>
  </si>
  <si>
    <t>自分のフルネームを言うとき</t>
    <rPh sb="0" eb="2">
      <t>ジブン</t>
    </rPh>
    <rPh sb="9" eb="10">
      <t>イ</t>
    </rPh>
    <phoneticPr fontId="1"/>
  </si>
  <si>
    <t>答え</t>
    <rPh sb="0" eb="1">
      <t>コタ</t>
    </rPh>
    <phoneticPr fontId="1"/>
  </si>
  <si>
    <t>座るように人を進めるとき</t>
    <rPh sb="0" eb="1">
      <t>スワ</t>
    </rPh>
    <rPh sb="5" eb="6">
      <t>ヒト</t>
    </rPh>
    <rPh sb="7" eb="8">
      <t>スス</t>
    </rPh>
    <phoneticPr fontId="1"/>
  </si>
  <si>
    <t>相手の名前を聞くとき</t>
    <rPh sb="0" eb="2">
      <t>アイテ</t>
    </rPh>
    <rPh sb="3" eb="5">
      <t>ナマエ</t>
    </rPh>
    <rPh sb="6" eb="7">
      <t>キ</t>
    </rPh>
    <phoneticPr fontId="1"/>
  </si>
  <si>
    <t>日付</t>
    <rPh sb="0" eb="2">
      <t>ヒヅケ</t>
    </rPh>
    <phoneticPr fontId="1"/>
  </si>
  <si>
    <t>我妈妈</t>
    <phoneticPr fontId="1"/>
  </si>
  <si>
    <t>学生，是老师。</t>
    <phoneticPr fontId="1"/>
  </si>
  <si>
    <t>山田爱子。</t>
    <phoneticPr fontId="1"/>
  </si>
  <si>
    <t>爱知淑德大学大学的学生，不是爱知大学的学生。</t>
    <phoneticPr fontId="1"/>
  </si>
  <si>
    <t>，您贵姓？</t>
    <phoneticPr fontId="1"/>
  </si>
  <si>
    <t>山田爱子学习</t>
    <phoneticPr fontId="1"/>
  </si>
  <si>
    <t>相手に「ありがとう」と言うとき</t>
    <rPh sb="0" eb="2">
      <t>アイテ</t>
    </rPh>
    <rPh sb="11" eb="12">
      <t>イ</t>
    </rPh>
    <phoneticPr fontId="1"/>
  </si>
  <si>
    <t>問題３　どちらかを発音するので、読まれた方に○をつけなさい。</t>
    <rPh sb="0" eb="2">
      <t>モンダイ</t>
    </rPh>
    <rPh sb="9" eb="11">
      <t>ハツオン</t>
    </rPh>
    <rPh sb="16" eb="17">
      <t>ヨ</t>
    </rPh>
    <rPh sb="20" eb="21">
      <t>ホウ</t>
    </rPh>
    <phoneticPr fontId="1"/>
  </si>
  <si>
    <t>問題２　発音を聞いて、声調記号を付けなさい</t>
    <rPh sb="0" eb="2">
      <t>モンダイ</t>
    </rPh>
    <rPh sb="4" eb="6">
      <t>ハツオン</t>
    </rPh>
    <rPh sb="7" eb="8">
      <t>キ</t>
    </rPh>
    <rPh sb="11" eb="13">
      <t>セイチョウ</t>
    </rPh>
    <rPh sb="13" eb="15">
      <t>キゴウ</t>
    </rPh>
    <rPh sb="16" eb="17">
      <t>ツ</t>
    </rPh>
    <phoneticPr fontId="1"/>
  </si>
  <si>
    <t>爸</t>
    <phoneticPr fontId="1"/>
  </si>
  <si>
    <t>姐</t>
    <phoneticPr fontId="1"/>
  </si>
  <si>
    <t>姨</t>
    <phoneticPr fontId="1"/>
  </si>
  <si>
    <t>奴</t>
    <phoneticPr fontId="1"/>
  </si>
  <si>
    <t>ba</t>
    <phoneticPr fontId="1"/>
  </si>
  <si>
    <t>jie</t>
    <phoneticPr fontId="1"/>
  </si>
  <si>
    <t>shu</t>
    <phoneticPr fontId="1"/>
  </si>
  <si>
    <t>gu</t>
    <phoneticPr fontId="1"/>
  </si>
  <si>
    <t>nu</t>
    <phoneticPr fontId="1"/>
  </si>
  <si>
    <t>人の到着を歓迎するとき</t>
  </si>
  <si>
    <t>A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</si>
  <si>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</si>
  <si>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</si>
  <si>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</si>
  <si>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</si>
  <si>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B</t>
    <phoneticPr fontId="1"/>
  </si>
  <si>
    <t>ō</t>
  </si>
  <si>
    <t>ē</t>
  </si>
  <si>
    <t>yī</t>
  </si>
  <si>
    <t>yū</t>
  </si>
  <si>
    <t>mǔ</t>
    <phoneticPr fontId="1"/>
  </si>
  <si>
    <t>lǔ</t>
    <phoneticPr fontId="1"/>
  </si>
  <si>
    <t>ná</t>
    <phoneticPr fontId="1"/>
  </si>
  <si>
    <t>lá</t>
  </si>
  <si>
    <t>bō</t>
  </si>
  <si>
    <t>pō</t>
  </si>
  <si>
    <t>Wǒ māma xìng Zhāng</t>
    <phoneticPr fontId="1"/>
  </si>
  <si>
    <t>Wǒ jiào Zhāng Huá</t>
  </si>
  <si>
    <t>Wǒ māma jiào Zhāng Huá</t>
  </si>
  <si>
    <t>Qǐng hēchá</t>
  </si>
  <si>
    <t>Qǐng yuánliàng</t>
  </si>
  <si>
    <t>Qǐng jìn</t>
  </si>
  <si>
    <t>Qǐng zuò</t>
  </si>
  <si>
    <t>Yílù píng’ān</t>
  </si>
  <si>
    <t>Huānyíng huānyíng</t>
  </si>
  <si>
    <t>Màn zǒu a</t>
    <phoneticPr fontId="1"/>
  </si>
  <si>
    <t>Dǎjiǎo nín le</t>
    <phoneticPr fontId="1"/>
  </si>
  <si>
    <t>Qǐngwèn nín guìxìng</t>
  </si>
  <si>
    <t>Nǐ duōdà le</t>
  </si>
  <si>
    <t>Jīntiān xīngqījǐ</t>
  </si>
  <si>
    <t>Xiànzài jǐdiǎn</t>
  </si>
  <si>
    <t>Méi guānxi</t>
  </si>
  <si>
    <t>Xièxie</t>
  </si>
  <si>
    <t>Búxiè</t>
  </si>
  <si>
    <t>Qǐng duō guānzhào</t>
  </si>
  <si>
    <t>Wǒ xìng Zhāng</t>
    <phoneticPr fontId="1"/>
  </si>
  <si>
    <t>答え</t>
    <phoneticPr fontId="1"/>
  </si>
  <si>
    <t>日付</t>
    <rPh sb="0" eb="2">
      <t>ひづけ</t>
    </rPh>
    <phoneticPr fontId="7" type="noConversion"/>
  </si>
  <si>
    <t>名前</t>
    <rPh sb="0" eb="2">
      <t>なまえ</t>
    </rPh>
    <phoneticPr fontId="7" type="noConversion"/>
  </si>
  <si>
    <t>学籍番号</t>
    <rPh sb="0" eb="2">
      <t>がくせき</t>
    </rPh>
    <rPh sb="2" eb="4">
      <t>ばんごう</t>
    </rPh>
    <phoneticPr fontId="7" type="noConversion"/>
  </si>
  <si>
    <t>問題２</t>
    <rPh sb="0" eb="2">
      <t>もんだい</t>
    </rPh>
    <phoneticPr fontId="7" type="noConversion"/>
  </si>
  <si>
    <t>問題３</t>
    <rPh sb="0" eb="2">
      <t>もんだい</t>
    </rPh>
    <phoneticPr fontId="7" type="noConversion"/>
  </si>
  <si>
    <t>問題４</t>
    <rPh sb="0" eb="2">
      <t>もんだい</t>
    </rPh>
    <phoneticPr fontId="7" type="noConversion"/>
  </si>
  <si>
    <t>問題５</t>
    <rPh sb="0" eb="2">
      <t>もんだい</t>
    </rPh>
    <phoneticPr fontId="7" type="noConversion"/>
  </si>
  <si>
    <t>問題6</t>
    <rPh sb="0" eb="2">
      <t>もんだい</t>
    </rPh>
    <phoneticPr fontId="7" type="noConversion"/>
  </si>
  <si>
    <t>問題7</t>
    <rPh sb="0" eb="2">
      <t>もんだい</t>
    </rPh>
    <phoneticPr fontId="7" type="noConversion"/>
  </si>
  <si>
    <t>正解</t>
    <rPh sb="0" eb="2">
      <t>せいかい</t>
    </rPh>
    <phoneticPr fontId="7" type="noConversion"/>
  </si>
  <si>
    <t>ba4</t>
    <phoneticPr fontId="7" type="noConversion"/>
  </si>
  <si>
    <t>jie3</t>
    <phoneticPr fontId="7" type="noConversion"/>
  </si>
  <si>
    <t>ge1</t>
    <phoneticPr fontId="7" type="noConversion"/>
  </si>
  <si>
    <t>gui4</t>
    <phoneticPr fontId="7" type="noConversion"/>
  </si>
  <si>
    <t>shu1</t>
    <phoneticPr fontId="7" type="noConversion"/>
  </si>
  <si>
    <t>yi2</t>
    <phoneticPr fontId="7" type="noConversion"/>
  </si>
  <si>
    <t>me4i</t>
    <phoneticPr fontId="7" type="noConversion"/>
  </si>
  <si>
    <t>di4</t>
    <phoneticPr fontId="7" type="noConversion"/>
  </si>
  <si>
    <t>gu1</t>
    <phoneticPr fontId="7" type="noConversion"/>
  </si>
  <si>
    <t>nu2</t>
    <phoneticPr fontId="7" type="noConversion"/>
  </si>
  <si>
    <t>哥</t>
  </si>
  <si>
    <t>ge</t>
    <phoneticPr fontId="1"/>
  </si>
  <si>
    <t>贵</t>
    <phoneticPr fontId="1"/>
  </si>
  <si>
    <t>gui</t>
    <phoneticPr fontId="1"/>
  </si>
  <si>
    <t>叔</t>
    <phoneticPr fontId="1"/>
  </si>
  <si>
    <t>yi</t>
    <phoneticPr fontId="1"/>
  </si>
  <si>
    <t>妹</t>
    <phoneticPr fontId="1"/>
  </si>
  <si>
    <t>mei</t>
    <phoneticPr fontId="1"/>
  </si>
  <si>
    <t>弟</t>
    <phoneticPr fontId="1"/>
  </si>
  <si>
    <t>di</t>
    <phoneticPr fontId="1"/>
  </si>
  <si>
    <t>姑</t>
    <phoneticPr fontId="1"/>
  </si>
  <si>
    <t>不是</t>
    <phoneticPr fontId="7" type="noConversion"/>
  </si>
  <si>
    <t>叫</t>
    <phoneticPr fontId="7" type="noConversion"/>
  </si>
  <si>
    <t>姓</t>
    <phoneticPr fontId="7" type="noConversion"/>
  </si>
  <si>
    <t>是</t>
    <phoneticPr fontId="7" type="noConversion"/>
  </si>
  <si>
    <r>
      <t>老</t>
    </r>
    <r>
      <rPr>
        <sz val="11"/>
        <color theme="1"/>
        <rFont val="ＭＳ Ｐゴシック"/>
        <family val="3"/>
        <charset val="134"/>
        <scheme val="minor"/>
      </rPr>
      <t>师</t>
    </r>
    <phoneticPr fontId="7" type="noConversion"/>
  </si>
  <si>
    <t>中文</t>
    <phoneticPr fontId="7" type="noConversion"/>
  </si>
  <si>
    <r>
      <rPr>
        <sz val="11"/>
        <color theme="1"/>
        <rFont val="ＭＳ Ｐゴシック"/>
        <family val="3"/>
        <charset val="134"/>
        <scheme val="minor"/>
      </rPr>
      <t>请</t>
    </r>
    <r>
      <rPr>
        <sz val="11"/>
        <color theme="1"/>
        <rFont val="ＭＳ Ｐゴシック"/>
        <family val="2"/>
        <scheme val="minor"/>
      </rPr>
      <t>坐</t>
    </r>
    <phoneticPr fontId="7" type="noConversion"/>
  </si>
  <si>
    <t>不客气</t>
    <phoneticPr fontId="7" type="noConversion"/>
  </si>
  <si>
    <r>
      <t>我是</t>
    </r>
    <r>
      <rPr>
        <sz val="11"/>
        <color theme="1"/>
        <rFont val="ＭＳ Ｐゴシック"/>
        <family val="3"/>
        <charset val="134"/>
        <scheme val="minor"/>
      </rPr>
      <t>爱</t>
    </r>
    <r>
      <rPr>
        <sz val="11"/>
        <color theme="1"/>
        <rFont val="ＭＳ Ｐゴシック"/>
        <family val="2"/>
        <scheme val="minor"/>
      </rPr>
      <t>知淑德大学的学生。</t>
    </r>
    <phoneticPr fontId="7" type="noConversion"/>
  </si>
  <si>
    <r>
      <t>老</t>
    </r>
    <r>
      <rPr>
        <sz val="11"/>
        <color theme="1"/>
        <rFont val="ＭＳ Ｐゴシック"/>
        <family val="3"/>
        <charset val="134"/>
        <scheme val="minor"/>
      </rPr>
      <t>师</t>
    </r>
    <r>
      <rPr>
        <sz val="11"/>
        <color theme="1"/>
        <rFont val="ＭＳ Ｐゴシック"/>
        <family val="2"/>
        <scheme val="minor"/>
      </rPr>
      <t>，您</t>
    </r>
    <r>
      <rPr>
        <sz val="11"/>
        <color theme="1"/>
        <rFont val="ＭＳ Ｐゴシック"/>
        <family val="3"/>
        <charset val="134"/>
        <scheme val="minor"/>
      </rPr>
      <t>贵</t>
    </r>
    <r>
      <rPr>
        <sz val="11"/>
        <color theme="1"/>
        <rFont val="ＭＳ Ｐゴシック"/>
        <family val="2"/>
        <scheme val="minor"/>
      </rPr>
      <t>姓？</t>
    </r>
    <phoneticPr fontId="7" type="noConversion"/>
  </si>
  <si>
    <r>
      <t>我姓</t>
    </r>
    <r>
      <rPr>
        <sz val="11"/>
        <color theme="1"/>
        <rFont val="ＭＳ Ｐゴシック"/>
        <family val="3"/>
        <charset val="134"/>
        <scheme val="minor"/>
      </rPr>
      <t>张</t>
    </r>
    <r>
      <rPr>
        <sz val="11"/>
        <color theme="1"/>
        <rFont val="ＭＳ Ｐゴシック"/>
        <family val="2"/>
        <scheme val="minor"/>
      </rPr>
      <t>，叫</t>
    </r>
    <r>
      <rPr>
        <sz val="11"/>
        <color theme="1"/>
        <rFont val="ＭＳ Ｐゴシック"/>
        <family val="3"/>
        <charset val="134"/>
        <scheme val="minor"/>
      </rPr>
      <t>张华</t>
    </r>
    <r>
      <rPr>
        <sz val="11"/>
        <color theme="1"/>
        <rFont val="ＭＳ Ｐゴシック"/>
        <family val="2"/>
        <scheme val="minor"/>
      </rPr>
      <t>。</t>
    </r>
    <phoneticPr fontId="7" type="noConversion"/>
  </si>
  <si>
    <r>
      <t>欢</t>
    </r>
    <r>
      <rPr>
        <sz val="11"/>
        <color theme="1"/>
        <rFont val="ＭＳ Ｐゴシック"/>
        <family val="2"/>
        <scheme val="minor"/>
      </rPr>
      <t>迎</t>
    </r>
    <r>
      <rPr>
        <sz val="11"/>
        <color theme="1"/>
        <rFont val="ＭＳ Ｐゴシック"/>
        <family val="3"/>
        <charset val="134"/>
        <scheme val="minor"/>
      </rPr>
      <t>欢</t>
    </r>
    <r>
      <rPr>
        <sz val="11"/>
        <color theme="1"/>
        <rFont val="ＭＳ Ｐゴシック"/>
        <family val="2"/>
        <scheme val="minor"/>
      </rPr>
      <t>迎，</t>
    </r>
    <r>
      <rPr>
        <sz val="11"/>
        <color theme="1"/>
        <rFont val="ＭＳ Ｐゴシック"/>
        <family val="3"/>
        <charset val="134"/>
        <scheme val="minor"/>
      </rPr>
      <t>请</t>
    </r>
    <r>
      <rPr>
        <sz val="11"/>
        <color theme="1"/>
        <rFont val="ＭＳ Ｐゴシック"/>
        <family val="2"/>
        <scheme val="minor"/>
      </rPr>
      <t>坐。</t>
    </r>
    <phoneticPr fontId="7" type="noConversion"/>
  </si>
  <si>
    <r>
      <t>谢谢</t>
    </r>
    <r>
      <rPr>
        <sz val="11"/>
        <color theme="1"/>
        <rFont val="ＭＳ Ｐゴシック"/>
        <family val="2"/>
        <scheme val="minor"/>
      </rPr>
      <t>，不客气。</t>
    </r>
    <phoneticPr fontId="7" type="noConversion"/>
  </si>
  <si>
    <t>成績</t>
    <rPh sb="0" eb="2">
      <t>せいせき</t>
    </rPh>
    <phoneticPr fontId="7" type="noConversion"/>
  </si>
  <si>
    <t>回答</t>
    <rPh sb="0" eb="2">
      <t>かいとう</t>
    </rPh>
    <phoneticPr fontId="7" type="noConversion"/>
  </si>
  <si>
    <t>点数</t>
    <rPh sb="0" eb="2">
      <t>てんすう</t>
    </rPh>
    <phoneticPr fontId="7" type="noConversion"/>
  </si>
  <si>
    <t>私の苗字は山田で、山田愛子と言います。</t>
    <rPh sb="0" eb="1">
      <t>わたし</t>
    </rPh>
    <rPh sb="2" eb="4">
      <t>みょうじ</t>
    </rPh>
    <rPh sb="5" eb="7">
      <t>やまだ</t>
    </rPh>
    <rPh sb="9" eb="11">
      <t>やまだ</t>
    </rPh>
    <rPh sb="11" eb="13">
      <t>あいこ</t>
    </rPh>
    <rPh sb="14" eb="15">
      <t>い</t>
    </rPh>
    <phoneticPr fontId="7" type="noConversion"/>
  </si>
  <si>
    <t>先生、なんとおっしゃいますか。</t>
    <rPh sb="0" eb="2">
      <t>せんせい</t>
    </rPh>
    <phoneticPr fontId="7" type="noConversion"/>
  </si>
  <si>
    <t>山田愛子は中国語を勉強しています。</t>
    <rPh sb="0" eb="2">
      <t>やまだ</t>
    </rPh>
    <rPh sb="2" eb="4">
      <t>あいこ</t>
    </rPh>
    <rPh sb="5" eb="8">
      <t>ちゅうごくご</t>
    </rPh>
    <rPh sb="9" eb="11">
      <t>べんきょう</t>
    </rPh>
    <phoneticPr fontId="7" type="noConversion"/>
  </si>
  <si>
    <t>ようこそ、おかけください。</t>
    <phoneticPr fontId="7" type="noConversion"/>
  </si>
  <si>
    <t>ありがとう、どいたしまして。</t>
    <phoneticPr fontId="7" type="noConversion"/>
  </si>
  <si>
    <t>shu</t>
    <phoneticPr fontId="1"/>
  </si>
  <si>
    <t>mei</t>
    <phoneticPr fontId="1"/>
  </si>
  <si>
    <t>di</t>
    <phoneticPr fontId="1"/>
  </si>
  <si>
    <t>gu</t>
    <phoneticPr fontId="1"/>
  </si>
  <si>
    <t>nu</t>
    <phoneticPr fontId="1"/>
  </si>
  <si>
    <t>録音↑</t>
    <rPh sb="0" eb="2">
      <t>ロクオン</t>
    </rPh>
    <phoneticPr fontId="1"/>
  </si>
  <si>
    <t>録音↑</t>
    <phoneticPr fontId="1"/>
  </si>
  <si>
    <t>録音↑</t>
    <rPh sb="0" eb="2">
      <t>ロクオン</t>
    </rPh>
    <phoneticPr fontId="1"/>
  </si>
  <si>
    <t>注：</t>
    <rPh sb="0" eb="1">
      <t>チュウ</t>
    </rPh>
    <phoneticPr fontId="1"/>
  </si>
  <si>
    <t>録音をダブルクリックして、録音が再生します</t>
    <rPh sb="0" eb="2">
      <t>ロクオン</t>
    </rPh>
    <rPh sb="13" eb="15">
      <t>ロクオン</t>
    </rPh>
    <rPh sb="16" eb="18">
      <t>サイセイ</t>
    </rPh>
    <phoneticPr fontId="1"/>
  </si>
  <si>
    <t>B</t>
    <phoneticPr fontId="7" type="noConversion"/>
  </si>
  <si>
    <t>D</t>
    <phoneticPr fontId="7" type="noConversion"/>
  </si>
  <si>
    <t>C</t>
    <phoneticPr fontId="7" type="noConversion"/>
  </si>
  <si>
    <t>A</t>
    <phoneticPr fontId="7" type="noConversion"/>
  </si>
  <si>
    <t>問題５　聞いた内容を漢字で穴埋めしてから、日本語に訳しなさい。</t>
    <rPh sb="0" eb="2">
      <t>モンダイ</t>
    </rPh>
    <rPh sb="4" eb="5">
      <t>キ</t>
    </rPh>
    <rPh sb="7" eb="9">
      <t>ナイヨウ</t>
    </rPh>
    <rPh sb="10" eb="12">
      <t>カンジ</t>
    </rPh>
    <rPh sb="13" eb="15">
      <t>アナウ</t>
    </rPh>
    <rPh sb="21" eb="24">
      <t>ニホンゴ</t>
    </rPh>
    <rPh sb="25" eb="26">
      <t>ヤク</t>
    </rPh>
    <phoneticPr fontId="1"/>
  </si>
  <si>
    <t>参考翻訳</t>
  </si>
</sst>
</file>

<file path=xl/styles.xml><?xml version="1.0" encoding="utf-8"?>
<styleSheet xmlns="http://schemas.openxmlformats.org/spreadsheetml/2006/main">
  <fonts count="1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11"/>
      <color theme="1"/>
      <name val="ＭＳ 明朝"/>
      <family val="1"/>
      <charset val="128"/>
    </font>
    <font>
      <sz val="11"/>
      <name val="SimSun"/>
      <family val="3"/>
      <charset val="134"/>
    </font>
    <font>
      <u/>
      <sz val="11"/>
      <color theme="1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sz val="11"/>
      <color theme="10"/>
      <name val="SimSun"/>
      <family val="3"/>
      <charset val="134"/>
    </font>
    <font>
      <sz val="11"/>
      <color theme="1"/>
      <name val="ＭＳ Ｐゴシック"/>
      <family val="3"/>
      <charset val="134"/>
      <scheme val="minor"/>
    </font>
    <font>
      <sz val="11"/>
      <color rgb="FFFF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/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5" fillId="0" borderId="0" xfId="0" applyFont="1"/>
    <xf numFmtId="0" fontId="0" fillId="0" borderId="0" xfId="0" applyFont="1" applyAlignment="1"/>
    <xf numFmtId="0" fontId="0" fillId="2" borderId="0" xfId="0" applyFont="1" applyFill="1"/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 applyAlignment="1">
      <alignment horizontal="center"/>
    </xf>
    <xf numFmtId="0" fontId="3" fillId="0" borderId="1" xfId="0" applyFont="1" applyFill="1" applyBorder="1" applyAlignment="1"/>
    <xf numFmtId="0" fontId="3" fillId="0" borderId="2" xfId="0" applyFont="1" applyFill="1" applyBorder="1" applyAlignment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1" xfId="0" applyFont="1" applyFill="1" applyBorder="1"/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0" fontId="8" fillId="0" borderId="0" xfId="1" applyFont="1"/>
    <xf numFmtId="0" fontId="3" fillId="0" borderId="0" xfId="0" applyFont="1" applyBorder="1"/>
    <xf numFmtId="0" fontId="3" fillId="0" borderId="0" xfId="0" applyFont="1" applyFill="1" applyBorder="1" applyAlignment="1"/>
    <xf numFmtId="0" fontId="8" fillId="0" borderId="0" xfId="1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0" xfId="0" applyFont="1" applyAlignment="1">
      <alignment horizontal="right"/>
    </xf>
    <xf numFmtId="56" fontId="0" fillId="0" borderId="0" xfId="0" applyNumberFormat="1"/>
    <xf numFmtId="0" fontId="3" fillId="0" borderId="0" xfId="0" applyFont="1" applyFill="1" applyAlignment="1"/>
    <xf numFmtId="9" fontId="0" fillId="0" borderId="0" xfId="0" applyNumberFormat="1"/>
    <xf numFmtId="0" fontId="0" fillId="0" borderId="0" xfId="0" applyFill="1"/>
    <xf numFmtId="0" fontId="0" fillId="3" borderId="0" xfId="0" applyFill="1"/>
    <xf numFmtId="56" fontId="0" fillId="3" borderId="0" xfId="0" applyNumberFormat="1" applyFill="1"/>
    <xf numFmtId="0" fontId="9" fillId="3" borderId="0" xfId="0" applyFont="1" applyFill="1"/>
    <xf numFmtId="0" fontId="2" fillId="0" borderId="0" xfId="1" applyAlignment="1">
      <alignment horizontal="center"/>
    </xf>
    <xf numFmtId="0" fontId="2" fillId="0" borderId="0" xfId="1"/>
    <xf numFmtId="0" fontId="10" fillId="0" borderId="0" xfId="0" applyFont="1"/>
    <xf numFmtId="0" fontId="0" fillId="0" borderId="0" xfId="0" applyFont="1" applyAlignment="1">
      <alignment vertical="center"/>
    </xf>
    <xf numFmtId="0" fontId="3" fillId="0" borderId="4" xfId="0" applyFont="1" applyFill="1" applyBorder="1"/>
    <xf numFmtId="0" fontId="0" fillId="0" borderId="0" xfId="0"/>
    <xf numFmtId="0" fontId="0" fillId="0" borderId="0" xfId="0"/>
    <xf numFmtId="0" fontId="3" fillId="0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8" fillId="0" borderId="3" xfId="1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8" fillId="0" borderId="0" xfId="1" applyFont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ハイパーリンク" xfId="1" builtinId="8"/>
    <cellStyle name="標準" xfId="0" builtinId="0"/>
  </cellStyles>
  <dxfs count="4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nsei/kaiwa/5k/homework/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</sheetNames>
    <sheetDataSet>
      <sheetData sheetId="0"/>
      <sheetData sheetId="1">
        <row r="29">
          <cell r="L29" t="str">
            <v>あのう、明日の天気はどうですか。</v>
          </cell>
        </row>
        <row r="30">
          <cell r="L30" t="str">
            <v>あなたは今忙しいですか。</v>
          </cell>
        </row>
        <row r="31">
          <cell r="L31" t="str">
            <v>おかけください。お茶を飲んでください。</v>
          </cell>
        </row>
        <row r="32">
          <cell r="L32" t="str">
            <v>今年の夏休み、私たちは南京に行きたいですが、あなたは。</v>
          </cell>
        </row>
        <row r="33">
          <cell r="L33" t="str">
            <v>今日私はクラスメートと公園に行きたいです。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13" Type="http://schemas.openxmlformats.org/officeDocument/2006/relationships/oleObject" Target="../embeddings/oleObject11.bin"/><Relationship Id="rId18" Type="http://schemas.openxmlformats.org/officeDocument/2006/relationships/oleObject" Target="../embeddings/oleObject16.bin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9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17" Type="http://schemas.openxmlformats.org/officeDocument/2006/relationships/oleObject" Target="../embeddings/oleObject15.bin"/><Relationship Id="rId2" Type="http://schemas.openxmlformats.org/officeDocument/2006/relationships/vmlDrawing" Target="../drawings/vmlDrawing1.vml"/><Relationship Id="rId16" Type="http://schemas.openxmlformats.org/officeDocument/2006/relationships/oleObject" Target="../embeddings/oleObject14.bin"/><Relationship Id="rId20" Type="http://schemas.openxmlformats.org/officeDocument/2006/relationships/oleObject" Target="../embeddings/oleObject1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5" Type="http://schemas.openxmlformats.org/officeDocument/2006/relationships/oleObject" Target="../embeddings/oleObject13.bin"/><Relationship Id="rId10" Type="http://schemas.openxmlformats.org/officeDocument/2006/relationships/oleObject" Target="../embeddings/oleObject8.bin"/><Relationship Id="rId19" Type="http://schemas.openxmlformats.org/officeDocument/2006/relationships/oleObject" Target="../embeddings/oleObject17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Relationship Id="rId14" Type="http://schemas.openxmlformats.org/officeDocument/2006/relationships/oleObject" Target="../embeddings/oleObject12.bin"/><Relationship Id="rId22" Type="http://schemas.openxmlformats.org/officeDocument/2006/relationships/oleObject" Target="../embeddings/oleObject20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59"/>
  <sheetViews>
    <sheetView tabSelected="1" zoomScale="115" zoomScaleNormal="115" workbookViewId="0">
      <selection activeCell="I28" sqref="I28:L28"/>
    </sheetView>
  </sheetViews>
  <sheetFormatPr defaultRowHeight="13.5"/>
  <cols>
    <col min="1" max="1" width="1.875" style="7" customWidth="1"/>
    <col min="2" max="3" width="2.625" style="7" customWidth="1"/>
    <col min="4" max="4" width="3.5" style="7" customWidth="1"/>
    <col min="5" max="6" width="2.625" style="7" customWidth="1"/>
    <col min="7" max="7" width="3.25" style="7" customWidth="1"/>
    <col min="8" max="9" width="2.625" style="7" customWidth="1"/>
    <col min="10" max="10" width="3.5" style="7" customWidth="1"/>
    <col min="11" max="12" width="2.625" style="7" customWidth="1"/>
    <col min="13" max="13" width="3.125" style="7" customWidth="1"/>
    <col min="14" max="15" width="2.625" style="7" customWidth="1"/>
    <col min="16" max="16" width="3.25" style="7" customWidth="1"/>
    <col min="17" max="18" width="2.625" style="7" customWidth="1"/>
    <col min="19" max="19" width="3.25" style="7" customWidth="1"/>
    <col min="20" max="21" width="2.625" style="7" customWidth="1"/>
    <col min="22" max="22" width="3.5" style="7" customWidth="1"/>
    <col min="23" max="27" width="2.625" style="7" customWidth="1"/>
    <col min="28" max="28" width="3.25" style="7" customWidth="1"/>
    <col min="29" max="30" width="2.625" style="7" customWidth="1"/>
    <col min="31" max="31" width="4.625" style="7" customWidth="1"/>
  </cols>
  <sheetData>
    <row r="1" spans="2:31" s="2" customFormat="1">
      <c r="B1" s="2" t="s">
        <v>8</v>
      </c>
      <c r="J1" s="60" t="s">
        <v>24</v>
      </c>
      <c r="K1" s="60"/>
      <c r="L1" s="49"/>
      <c r="M1" s="49"/>
      <c r="N1" s="58"/>
      <c r="O1" s="58"/>
      <c r="P1" s="58"/>
      <c r="Q1" s="58"/>
      <c r="R1" s="58"/>
      <c r="S1" s="58"/>
      <c r="T1" s="58"/>
    </row>
    <row r="2" spans="2:31" s="2" customFormat="1" ht="19.5" customHeight="1">
      <c r="B2" s="64" t="s">
        <v>0</v>
      </c>
      <c r="C2" s="64"/>
      <c r="D2" s="64"/>
      <c r="E2" s="49"/>
      <c r="F2" s="49"/>
      <c r="G2" s="49"/>
      <c r="H2" s="49"/>
      <c r="I2" s="49"/>
      <c r="J2" s="49"/>
      <c r="L2" s="3" t="s">
        <v>1</v>
      </c>
      <c r="N2" s="49"/>
      <c r="O2" s="49"/>
      <c r="P2" s="49"/>
      <c r="Q2" s="49"/>
      <c r="R2" s="49"/>
      <c r="S2" s="49"/>
      <c r="T2" s="49"/>
      <c r="U2" s="49"/>
      <c r="W2" s="44" t="s">
        <v>141</v>
      </c>
      <c r="X2" s="44" t="s">
        <v>142</v>
      </c>
    </row>
    <row r="3" spans="2:31" s="2" customFormat="1" ht="13.5" customHeight="1">
      <c r="B3" s="4" t="s">
        <v>33</v>
      </c>
      <c r="C3" s="3"/>
      <c r="D3" s="3"/>
      <c r="E3" s="5"/>
      <c r="F3" s="5"/>
      <c r="G3" s="5"/>
      <c r="H3" s="5"/>
      <c r="I3" s="5"/>
      <c r="J3" s="5"/>
      <c r="L3" s="3"/>
      <c r="N3" s="5"/>
      <c r="O3" s="5"/>
      <c r="P3" s="5"/>
      <c r="Q3" s="5"/>
      <c r="R3" s="5"/>
      <c r="S3" s="5"/>
      <c r="T3" s="5"/>
      <c r="U3" s="5"/>
    </row>
    <row r="4" spans="2:31" ht="21" customHeight="1">
      <c r="B4" s="8"/>
      <c r="C4" s="62" t="s">
        <v>38</v>
      </c>
      <c r="D4" s="63"/>
      <c r="E4" s="10"/>
      <c r="F4" s="62" t="s">
        <v>39</v>
      </c>
      <c r="G4" s="63"/>
      <c r="H4" s="10"/>
      <c r="I4" s="62" t="s">
        <v>102</v>
      </c>
      <c r="J4" s="63"/>
      <c r="L4" s="62" t="s">
        <v>104</v>
      </c>
      <c r="M4" s="63"/>
      <c r="N4" s="10"/>
      <c r="O4" s="62" t="s">
        <v>133</v>
      </c>
      <c r="P4" s="63"/>
      <c r="Q4" s="10"/>
      <c r="R4" s="62" t="s">
        <v>106</v>
      </c>
      <c r="S4" s="63"/>
      <c r="T4" s="10"/>
      <c r="U4" s="62" t="s">
        <v>134</v>
      </c>
      <c r="V4" s="63"/>
      <c r="X4" s="62" t="s">
        <v>135</v>
      </c>
      <c r="Y4" s="63"/>
      <c r="Z4" s="45"/>
      <c r="AA4" s="62" t="s">
        <v>136</v>
      </c>
      <c r="AB4" s="63"/>
      <c r="AC4" s="45"/>
      <c r="AD4" s="62" t="s">
        <v>137</v>
      </c>
      <c r="AE4" s="63"/>
    </row>
    <row r="5" spans="2:31" ht="13.5" hidden="1" customHeight="1">
      <c r="B5" s="8"/>
      <c r="C5" s="65" t="s">
        <v>38</v>
      </c>
      <c r="D5" s="65"/>
      <c r="E5" s="10"/>
      <c r="F5" s="66" t="s">
        <v>39</v>
      </c>
      <c r="G5" s="66"/>
      <c r="H5" s="10"/>
      <c r="I5" s="67" t="s">
        <v>102</v>
      </c>
      <c r="J5" s="66"/>
      <c r="L5" s="68" t="s">
        <v>104</v>
      </c>
      <c r="M5" s="65"/>
      <c r="N5" s="10"/>
      <c r="O5" s="67" t="s">
        <v>40</v>
      </c>
      <c r="P5" s="66"/>
      <c r="Q5" s="10"/>
      <c r="R5" s="67" t="s">
        <v>106</v>
      </c>
      <c r="S5" s="66"/>
      <c r="T5" s="10"/>
      <c r="U5" s="67" t="s">
        <v>108</v>
      </c>
      <c r="V5" s="66"/>
      <c r="X5" s="70" t="s">
        <v>110</v>
      </c>
      <c r="Y5" s="69"/>
      <c r="AA5" s="70" t="s">
        <v>41</v>
      </c>
      <c r="AB5" s="69"/>
      <c r="AD5" s="69" t="s">
        <v>42</v>
      </c>
      <c r="AE5" s="69"/>
    </row>
    <row r="6" spans="2:31" s="1" customFormat="1" ht="13.5" customHeight="1">
      <c r="B6" s="16"/>
      <c r="C6" s="51" t="s">
        <v>34</v>
      </c>
      <c r="D6" s="51"/>
      <c r="F6" s="51" t="s">
        <v>35</v>
      </c>
      <c r="G6" s="51"/>
      <c r="I6" s="51" t="s">
        <v>101</v>
      </c>
      <c r="J6" s="51"/>
      <c r="L6" s="51" t="s">
        <v>103</v>
      </c>
      <c r="M6" s="51"/>
      <c r="O6" s="51" t="s">
        <v>105</v>
      </c>
      <c r="P6" s="51"/>
      <c r="R6" s="51" t="s">
        <v>36</v>
      </c>
      <c r="S6" s="51"/>
      <c r="U6" s="51" t="s">
        <v>107</v>
      </c>
      <c r="V6" s="51"/>
      <c r="X6" s="51" t="s">
        <v>109</v>
      </c>
      <c r="Y6" s="51"/>
      <c r="AA6" s="51" t="s">
        <v>111</v>
      </c>
      <c r="AB6" s="51"/>
      <c r="AD6" s="51" t="s">
        <v>37</v>
      </c>
      <c r="AE6" s="51"/>
    </row>
    <row r="7" spans="2:31" s="1" customFormat="1" ht="53.25" customHeight="1">
      <c r="B7" s="16"/>
      <c r="C7" s="48" t="s">
        <v>138</v>
      </c>
      <c r="D7" s="48"/>
      <c r="F7" s="48" t="s">
        <v>140</v>
      </c>
      <c r="G7" s="48"/>
      <c r="I7" s="48" t="s">
        <v>139</v>
      </c>
      <c r="J7" s="48"/>
      <c r="L7" s="48" t="s">
        <v>139</v>
      </c>
      <c r="M7" s="48"/>
      <c r="O7" s="48" t="s">
        <v>139</v>
      </c>
      <c r="P7" s="48"/>
      <c r="R7" s="48" t="s">
        <v>139</v>
      </c>
      <c r="S7" s="48"/>
      <c r="U7" s="48" t="s">
        <v>139</v>
      </c>
      <c r="V7" s="48"/>
      <c r="X7" s="48" t="s">
        <v>139</v>
      </c>
      <c r="Y7" s="48"/>
      <c r="AA7" s="48" t="s">
        <v>139</v>
      </c>
      <c r="AB7" s="48"/>
      <c r="AD7" s="48" t="s">
        <v>139</v>
      </c>
      <c r="AE7" s="48"/>
    </row>
    <row r="8" spans="2:31" ht="13.5" customHeight="1">
      <c r="B8" s="4" t="s">
        <v>32</v>
      </c>
      <c r="C8" s="11"/>
      <c r="D8" s="11"/>
      <c r="E8" s="9"/>
    </row>
    <row r="9" spans="2:31" s="1" customFormat="1" ht="13.5" customHeight="1">
      <c r="E9" s="36">
        <v>1</v>
      </c>
      <c r="F9" s="12" t="s">
        <v>50</v>
      </c>
      <c r="G9" s="20"/>
      <c r="H9" s="36">
        <v>1</v>
      </c>
      <c r="I9" s="12" t="s">
        <v>52</v>
      </c>
      <c r="J9" s="12"/>
      <c r="K9" s="36">
        <v>1</v>
      </c>
      <c r="L9" s="12" t="s">
        <v>54</v>
      </c>
      <c r="N9" s="36">
        <v>1</v>
      </c>
      <c r="O9" s="12" t="s">
        <v>56</v>
      </c>
      <c r="P9" s="12"/>
      <c r="Q9" s="36">
        <v>1</v>
      </c>
      <c r="R9" s="12" t="s">
        <v>58</v>
      </c>
      <c r="S9" s="12"/>
      <c r="T9" s="36"/>
      <c r="U9" s="12"/>
    </row>
    <row r="10" spans="2:31" s="1" customFormat="1" ht="13.5" customHeight="1">
      <c r="E10" s="36">
        <v>2</v>
      </c>
      <c r="F10" s="12" t="s">
        <v>51</v>
      </c>
      <c r="G10" s="20"/>
      <c r="H10" s="36">
        <v>2</v>
      </c>
      <c r="I10" s="12" t="s">
        <v>53</v>
      </c>
      <c r="J10" s="12"/>
      <c r="K10" s="36">
        <v>2</v>
      </c>
      <c r="L10" s="12" t="s">
        <v>55</v>
      </c>
      <c r="N10" s="36">
        <v>2</v>
      </c>
      <c r="O10" s="12" t="s">
        <v>57</v>
      </c>
      <c r="P10" s="12"/>
      <c r="Q10" s="36">
        <v>2</v>
      </c>
      <c r="R10" s="12" t="s">
        <v>59</v>
      </c>
      <c r="S10" s="12"/>
      <c r="T10" s="36"/>
      <c r="U10" s="12"/>
    </row>
    <row r="11" spans="2:31" s="1" customFormat="1" ht="38.25" customHeight="1">
      <c r="B11" s="19"/>
      <c r="C11" s="12"/>
      <c r="D11" s="42"/>
      <c r="E11" s="46"/>
      <c r="F11" s="12"/>
      <c r="G11" s="43"/>
      <c r="H11" s="46"/>
      <c r="I11" s="12"/>
      <c r="J11" s="43"/>
      <c r="K11" s="46"/>
      <c r="L11" s="12"/>
      <c r="M11" s="43"/>
      <c r="N11" s="46"/>
      <c r="O11" s="12"/>
      <c r="P11" s="43"/>
      <c r="Q11" s="46"/>
      <c r="R11" s="12"/>
      <c r="S11" s="12"/>
      <c r="T11" s="19"/>
    </row>
    <row r="12" spans="2:31" ht="32.25" customHeight="1">
      <c r="B12" s="55" t="s">
        <v>2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2:31" ht="21" customHeight="1">
      <c r="B13" s="7" t="s">
        <v>80</v>
      </c>
      <c r="D13" s="61"/>
      <c r="E13" s="61"/>
      <c r="F13" s="61"/>
      <c r="H13" s="15">
        <v>1</v>
      </c>
      <c r="I13" s="56" t="s">
        <v>25</v>
      </c>
      <c r="J13" s="56"/>
      <c r="K13" s="56"/>
      <c r="L13" s="21"/>
      <c r="M13" s="21"/>
      <c r="N13" s="1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31" ht="21" customHeight="1">
      <c r="B14" s="7" t="s">
        <v>80</v>
      </c>
      <c r="D14" s="61"/>
      <c r="E14" s="61"/>
      <c r="F14" s="61"/>
      <c r="H14" s="15">
        <v>2</v>
      </c>
      <c r="I14" s="56" t="s">
        <v>3</v>
      </c>
      <c r="J14" s="56"/>
      <c r="K14" s="56"/>
      <c r="L14" s="22"/>
      <c r="M14" s="22"/>
      <c r="N14" s="1" t="s">
        <v>27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31" ht="21" customHeight="1">
      <c r="B15" s="7" t="s">
        <v>80</v>
      </c>
      <c r="D15" s="61"/>
      <c r="E15" s="61"/>
      <c r="F15" s="61"/>
      <c r="H15" s="15">
        <v>3</v>
      </c>
      <c r="I15" s="56" t="s">
        <v>25</v>
      </c>
      <c r="J15" s="56"/>
      <c r="K15" s="56"/>
      <c r="L15" s="22"/>
      <c r="M15" s="22"/>
      <c r="N15" s="1" t="s">
        <v>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31" ht="21" customHeight="1">
      <c r="B16" s="7" t="s">
        <v>80</v>
      </c>
      <c r="D16" s="61"/>
      <c r="E16" s="61"/>
      <c r="F16" s="61"/>
      <c r="H16" s="15">
        <v>4</v>
      </c>
      <c r="I16" s="56" t="s">
        <v>5</v>
      </c>
      <c r="J16" s="56"/>
      <c r="K16" s="56"/>
      <c r="L16" s="21"/>
      <c r="M16" s="21"/>
      <c r="N16" s="23" t="s">
        <v>28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32" ht="21" customHeight="1">
      <c r="B17" s="7" t="s">
        <v>80</v>
      </c>
      <c r="D17" s="61"/>
      <c r="E17" s="61"/>
      <c r="F17" s="61"/>
      <c r="H17" s="15">
        <v>5</v>
      </c>
      <c r="I17" s="56" t="s">
        <v>6</v>
      </c>
      <c r="J17" s="56"/>
      <c r="K17" s="56"/>
      <c r="L17" s="21"/>
      <c r="M17" s="21"/>
      <c r="N17" s="24" t="s">
        <v>7</v>
      </c>
      <c r="O17" s="24"/>
      <c r="P17" s="24"/>
      <c r="Q17" s="24"/>
      <c r="R17" s="25"/>
      <c r="S17" s="26" t="s">
        <v>4</v>
      </c>
      <c r="T17" s="1"/>
      <c r="U17" s="26"/>
      <c r="V17" s="1"/>
      <c r="W17" s="1"/>
      <c r="X17" s="1"/>
      <c r="Y17" s="1"/>
      <c r="Z17" s="1"/>
      <c r="AA17" s="1"/>
    </row>
    <row r="18" spans="2:32" ht="9" customHeight="1">
      <c r="D18" s="33"/>
      <c r="E18" s="33"/>
      <c r="F18" s="33"/>
      <c r="H18" s="15"/>
      <c r="I18" s="34"/>
      <c r="J18" s="34"/>
      <c r="K18" s="34"/>
      <c r="L18" s="30"/>
      <c r="M18" s="30"/>
      <c r="N18" s="24"/>
      <c r="O18" s="24"/>
      <c r="P18" s="24"/>
      <c r="Q18" s="24"/>
      <c r="R18" s="23"/>
      <c r="S18" s="26"/>
      <c r="T18" s="1"/>
      <c r="U18" s="26"/>
      <c r="V18" s="1"/>
      <c r="W18" s="1"/>
      <c r="X18" s="1"/>
      <c r="Y18" s="1"/>
      <c r="Z18" s="1"/>
      <c r="AA18" s="1"/>
    </row>
    <row r="19" spans="2:32">
      <c r="B19" s="2" t="s">
        <v>147</v>
      </c>
    </row>
    <row r="20" spans="2:32" s="1" customFormat="1" ht="31.5" customHeight="1">
      <c r="B20" s="17">
        <v>1</v>
      </c>
      <c r="C20" s="1" t="s">
        <v>3</v>
      </c>
      <c r="D20" s="58"/>
      <c r="E20" s="58"/>
      <c r="F20" s="58"/>
      <c r="G20" s="51" t="s">
        <v>9</v>
      </c>
      <c r="H20" s="51"/>
      <c r="I20" s="51"/>
      <c r="J20" s="58"/>
      <c r="K20" s="58"/>
      <c r="L20" s="58"/>
      <c r="M20" s="58"/>
      <c r="N20" s="27" t="s">
        <v>27</v>
      </c>
      <c r="P20" s="28"/>
      <c r="U20" s="57"/>
      <c r="V20" s="57"/>
      <c r="W20" s="57"/>
      <c r="AF20" s="43"/>
    </row>
    <row r="21" spans="2:32" s="1" customFormat="1" ht="26.25" customHeight="1">
      <c r="B21" s="18"/>
      <c r="C21" s="29"/>
      <c r="D21" s="58"/>
      <c r="E21" s="58"/>
      <c r="F21" s="58"/>
      <c r="G21" s="58"/>
      <c r="H21" s="58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spans="2:32" s="1" customFormat="1" ht="31.5" customHeight="1">
      <c r="B22" s="17">
        <v>2</v>
      </c>
      <c r="C22" s="49"/>
      <c r="D22" s="58"/>
      <c r="E22" s="58"/>
      <c r="F22" s="58"/>
      <c r="G22" s="58"/>
      <c r="H22" s="58"/>
      <c r="I22" s="1" t="s">
        <v>29</v>
      </c>
      <c r="U22" s="54"/>
      <c r="V22" s="54"/>
      <c r="W22" s="54"/>
      <c r="AF22" s="43"/>
    </row>
    <row r="23" spans="2:32" s="1" customFormat="1" ht="26.25" customHeight="1">
      <c r="B23" s="17"/>
      <c r="C23" s="30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spans="2:32" s="1" customFormat="1" ht="31.5" customHeight="1">
      <c r="B24" s="17">
        <v>3</v>
      </c>
      <c r="C24" s="51" t="s">
        <v>30</v>
      </c>
      <c r="D24" s="51"/>
      <c r="E24" s="51"/>
      <c r="F24" s="51"/>
      <c r="G24" s="51"/>
      <c r="H24" s="51"/>
      <c r="I24" s="58"/>
      <c r="J24" s="58"/>
      <c r="K24" s="58"/>
      <c r="L24" s="58"/>
      <c r="M24" s="1" t="s">
        <v>10</v>
      </c>
      <c r="U24" s="54"/>
      <c r="V24" s="54"/>
      <c r="W24" s="54"/>
      <c r="AF24" s="43"/>
    </row>
    <row r="25" spans="2:32" s="1" customFormat="1" ht="27" customHeight="1">
      <c r="B25" s="17"/>
      <c r="C25" s="20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spans="2:32" s="1" customFormat="1" ht="31.5" customHeight="1">
      <c r="B26" s="17">
        <v>4</v>
      </c>
      <c r="C26" s="51" t="s">
        <v>11</v>
      </c>
      <c r="D26" s="51"/>
      <c r="E26" s="51"/>
      <c r="F26" s="51"/>
      <c r="G26" s="51"/>
      <c r="H26" s="59"/>
      <c r="I26" s="58"/>
      <c r="J26" s="58"/>
      <c r="K26" s="58"/>
      <c r="L26" s="58"/>
      <c r="M26" s="1" t="s">
        <v>10</v>
      </c>
      <c r="U26" s="54"/>
      <c r="V26" s="54"/>
      <c r="W26" s="54"/>
      <c r="AF26" s="43"/>
    </row>
    <row r="27" spans="2:32" s="1" customFormat="1" ht="29.25" customHeight="1">
      <c r="B27" s="17"/>
      <c r="C27" s="20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spans="2:32" s="1" customFormat="1" ht="31.5" customHeight="1">
      <c r="B28" s="17">
        <v>5</v>
      </c>
      <c r="C28" s="51" t="s">
        <v>12</v>
      </c>
      <c r="D28" s="51"/>
      <c r="E28" s="51"/>
      <c r="F28" s="51"/>
      <c r="G28" s="51"/>
      <c r="I28" s="58"/>
      <c r="J28" s="58"/>
      <c r="K28" s="58"/>
      <c r="L28" s="58"/>
      <c r="M28" s="1" t="s">
        <v>10</v>
      </c>
      <c r="U28" s="54"/>
      <c r="V28" s="54"/>
      <c r="W28" s="54"/>
      <c r="AF28" s="43"/>
    </row>
    <row r="29" spans="2:32" s="1" customFormat="1" ht="28.5" customHeight="1">
      <c r="B29" s="17"/>
      <c r="C29" s="20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spans="2:32" s="1" customFormat="1" ht="9" customHeight="1">
      <c r="B30" s="17"/>
      <c r="C30" s="20"/>
      <c r="D30" s="20"/>
      <c r="E30" s="20"/>
      <c r="F30" s="20"/>
      <c r="G30" s="20"/>
      <c r="I30" s="30"/>
      <c r="J30" s="30"/>
      <c r="K30" s="30"/>
      <c r="L30" s="30"/>
      <c r="U30" s="31"/>
      <c r="V30" s="31"/>
      <c r="W30" s="31"/>
    </row>
    <row r="31" spans="2:32">
      <c r="B31" s="2" t="s">
        <v>13</v>
      </c>
    </row>
    <row r="32" spans="2:32" s="1" customFormat="1" ht="12.75" customHeight="1">
      <c r="B32" s="17">
        <v>1</v>
      </c>
      <c r="C32" s="53" t="s">
        <v>14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2:28" ht="22.5" customHeight="1">
      <c r="B33" s="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30"/>
    </row>
    <row r="34" spans="2:28" s="1" customFormat="1" ht="13.5" customHeight="1">
      <c r="B34" s="17">
        <v>2</v>
      </c>
      <c r="C34" s="52" t="s">
        <v>15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 spans="2:28" ht="22.5" customHeight="1">
      <c r="B35" s="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30"/>
    </row>
    <row r="36" spans="2:28" s="1" customFormat="1" ht="13.5" customHeight="1">
      <c r="B36" s="17">
        <v>3</v>
      </c>
      <c r="C36" s="52" t="s">
        <v>16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 spans="2:28" ht="22.5" customHeight="1">
      <c r="B37" s="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30"/>
    </row>
    <row r="38" spans="2:28" s="1" customFormat="1" ht="13.5" customHeight="1">
      <c r="B38" s="17">
        <v>4</v>
      </c>
      <c r="C38" s="52" t="s">
        <v>17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 spans="2:28" ht="22.5" customHeight="1">
      <c r="B39" s="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30"/>
    </row>
    <row r="40" spans="2:28" s="1" customFormat="1" ht="12.75" customHeight="1">
      <c r="B40" s="17">
        <v>5</v>
      </c>
      <c r="C40" s="52" t="s">
        <v>18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 spans="2:28" ht="22.5" customHeight="1"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21"/>
    </row>
    <row r="42" spans="2:28" ht="22.5" customHeight="1"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spans="2:28" ht="22.5" customHeight="1"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spans="2:28">
      <c r="B44" s="2" t="s">
        <v>19</v>
      </c>
    </row>
    <row r="45" spans="2:28">
      <c r="B45" s="9">
        <v>1</v>
      </c>
      <c r="C45" s="2" t="s">
        <v>20</v>
      </c>
      <c r="U45" s="2" t="s">
        <v>21</v>
      </c>
      <c r="W45" s="49"/>
      <c r="X45" s="49"/>
      <c r="Y45" s="49"/>
    </row>
    <row r="46" spans="2:28" s="1" customFormat="1">
      <c r="B46" s="17"/>
      <c r="C46" s="27" t="s">
        <v>44</v>
      </c>
      <c r="D46" s="1" t="s">
        <v>79</v>
      </c>
      <c r="E46" s="27"/>
      <c r="F46" s="27"/>
      <c r="G46" s="27"/>
      <c r="H46" s="27"/>
      <c r="I46" s="27"/>
      <c r="J46" s="27"/>
      <c r="K46" s="27"/>
      <c r="N46" s="27" t="s">
        <v>46</v>
      </c>
      <c r="O46" s="12" t="s">
        <v>61</v>
      </c>
      <c r="P46" s="27"/>
      <c r="Q46" s="27"/>
      <c r="R46" s="27"/>
      <c r="S46" s="27"/>
      <c r="T46" s="27"/>
      <c r="U46" s="27"/>
      <c r="V46" s="27"/>
    </row>
    <row r="47" spans="2:28" s="1" customFormat="1">
      <c r="B47" s="17"/>
      <c r="C47" s="27" t="s">
        <v>45</v>
      </c>
      <c r="D47" s="1" t="s">
        <v>60</v>
      </c>
      <c r="E47" s="27"/>
      <c r="F47" s="27"/>
      <c r="G47" s="27"/>
      <c r="H47" s="27"/>
      <c r="I47" s="27"/>
      <c r="J47" s="27"/>
      <c r="K47" s="27"/>
      <c r="N47" s="27" t="s">
        <v>47</v>
      </c>
      <c r="O47" s="1" t="s">
        <v>62</v>
      </c>
      <c r="P47" s="27"/>
      <c r="Q47" s="27"/>
      <c r="R47" s="27"/>
      <c r="S47" s="27"/>
      <c r="T47" s="27"/>
      <c r="U47" s="27"/>
      <c r="V47" s="27"/>
    </row>
    <row r="48" spans="2:28">
      <c r="B48" s="9">
        <v>2</v>
      </c>
      <c r="C48" s="6" t="s">
        <v>22</v>
      </c>
      <c r="D48" s="13"/>
      <c r="E48" s="13"/>
      <c r="F48" s="13"/>
      <c r="G48" s="13"/>
      <c r="H48" s="13"/>
      <c r="I48" s="13"/>
      <c r="J48" s="13"/>
      <c r="K48" s="13"/>
      <c r="U48" s="50" t="s">
        <v>21</v>
      </c>
      <c r="V48" s="50"/>
      <c r="W48" s="49"/>
      <c r="X48" s="49"/>
      <c r="Y48" s="49"/>
    </row>
    <row r="49" spans="2:25" s="1" customFormat="1">
      <c r="B49" s="17"/>
      <c r="C49" s="27" t="s">
        <v>48</v>
      </c>
      <c r="D49" s="1" t="s">
        <v>63</v>
      </c>
      <c r="E49" s="27"/>
      <c r="F49" s="27"/>
      <c r="G49" s="27"/>
      <c r="H49" s="27"/>
      <c r="I49" s="27"/>
      <c r="J49" s="27"/>
      <c r="K49" s="27"/>
      <c r="N49" s="27" t="s">
        <v>49</v>
      </c>
      <c r="O49" s="1" t="s">
        <v>65</v>
      </c>
      <c r="P49" s="27"/>
      <c r="Q49" s="27"/>
      <c r="R49" s="27"/>
      <c r="S49" s="27"/>
      <c r="T49" s="27"/>
      <c r="U49" s="27"/>
      <c r="V49" s="27"/>
    </row>
    <row r="50" spans="2:25" s="1" customFormat="1">
      <c r="B50" s="17"/>
      <c r="C50" s="27" t="s">
        <v>45</v>
      </c>
      <c r="D50" s="1" t="s">
        <v>64</v>
      </c>
      <c r="E50" s="27"/>
      <c r="F50" s="27"/>
      <c r="G50" s="27"/>
      <c r="H50" s="27"/>
      <c r="I50" s="27"/>
      <c r="J50" s="27"/>
      <c r="K50" s="27"/>
      <c r="N50" s="27" t="s">
        <v>47</v>
      </c>
      <c r="O50" s="12" t="s">
        <v>66</v>
      </c>
      <c r="P50" s="27"/>
      <c r="Q50" s="27"/>
      <c r="R50" s="27"/>
      <c r="S50" s="27"/>
      <c r="T50" s="27"/>
      <c r="U50" s="27"/>
      <c r="V50" s="27"/>
    </row>
    <row r="51" spans="2:25">
      <c r="B51" s="9">
        <v>3</v>
      </c>
      <c r="C51" s="6" t="s">
        <v>43</v>
      </c>
      <c r="D51" s="13"/>
      <c r="E51" s="13"/>
      <c r="F51" s="13"/>
      <c r="G51" s="13"/>
      <c r="H51" s="13"/>
      <c r="I51" s="13"/>
      <c r="J51" s="13"/>
      <c r="K51" s="13"/>
      <c r="U51" s="50" t="s">
        <v>21</v>
      </c>
      <c r="V51" s="50"/>
      <c r="W51" s="49"/>
      <c r="X51" s="49"/>
      <c r="Y51" s="49"/>
    </row>
    <row r="52" spans="2:25" s="1" customFormat="1">
      <c r="B52" s="17"/>
      <c r="C52" s="27" t="s">
        <v>48</v>
      </c>
      <c r="D52" s="1" t="s">
        <v>67</v>
      </c>
      <c r="E52" s="27"/>
      <c r="F52" s="27"/>
      <c r="G52" s="27"/>
      <c r="H52" s="27"/>
      <c r="I52" s="27"/>
      <c r="J52" s="27"/>
      <c r="K52" s="27"/>
      <c r="N52" s="27" t="s">
        <v>49</v>
      </c>
      <c r="O52" s="1" t="s">
        <v>69</v>
      </c>
      <c r="P52" s="27"/>
      <c r="Q52" s="27"/>
      <c r="R52" s="27"/>
      <c r="S52" s="27"/>
      <c r="T52" s="27"/>
      <c r="U52" s="27"/>
      <c r="V52" s="27"/>
    </row>
    <row r="53" spans="2:25" s="1" customFormat="1">
      <c r="B53" s="17"/>
      <c r="C53" s="27" t="s">
        <v>45</v>
      </c>
      <c r="D53" s="12" t="s">
        <v>68</v>
      </c>
      <c r="E53" s="27"/>
      <c r="F53" s="27"/>
      <c r="G53" s="27"/>
      <c r="H53" s="27"/>
      <c r="I53" s="27"/>
      <c r="J53" s="27"/>
      <c r="K53" s="27"/>
      <c r="N53" s="27" t="s">
        <v>47</v>
      </c>
      <c r="O53" s="1" t="s">
        <v>70</v>
      </c>
      <c r="P53" s="27"/>
      <c r="Q53" s="27"/>
      <c r="R53" s="27"/>
      <c r="S53" s="27"/>
      <c r="T53" s="27"/>
      <c r="U53" s="27"/>
      <c r="V53" s="27"/>
    </row>
    <row r="54" spans="2:25">
      <c r="B54" s="9">
        <v>4</v>
      </c>
      <c r="C54" s="6" t="s">
        <v>23</v>
      </c>
      <c r="D54" s="13"/>
      <c r="E54" s="13"/>
      <c r="F54" s="13"/>
      <c r="G54" s="13"/>
      <c r="H54" s="13"/>
      <c r="I54" s="13"/>
      <c r="J54" s="13"/>
      <c r="K54" s="13"/>
      <c r="U54" s="50" t="s">
        <v>21</v>
      </c>
      <c r="V54" s="50"/>
      <c r="W54" s="49"/>
      <c r="X54" s="49"/>
      <c r="Y54" s="49"/>
    </row>
    <row r="55" spans="2:25" s="1" customFormat="1">
      <c r="C55" s="27" t="s">
        <v>48</v>
      </c>
      <c r="D55" s="12" t="s">
        <v>71</v>
      </c>
      <c r="E55" s="27"/>
      <c r="F55" s="27"/>
      <c r="G55" s="27"/>
      <c r="H55" s="27"/>
      <c r="I55" s="27"/>
      <c r="J55" s="27"/>
      <c r="K55" s="27"/>
      <c r="N55" s="27" t="s">
        <v>49</v>
      </c>
      <c r="O55" s="1" t="s">
        <v>73</v>
      </c>
      <c r="P55" s="27"/>
      <c r="Q55" s="27"/>
      <c r="R55" s="27"/>
      <c r="S55" s="27"/>
      <c r="T55" s="27"/>
      <c r="U55" s="27"/>
      <c r="V55" s="27"/>
    </row>
    <row r="56" spans="2:25" s="1" customFormat="1">
      <c r="C56" s="27" t="s">
        <v>45</v>
      </c>
      <c r="D56" s="1" t="s">
        <v>72</v>
      </c>
      <c r="E56" s="27"/>
      <c r="F56" s="27"/>
      <c r="G56" s="27"/>
      <c r="H56" s="27"/>
      <c r="I56" s="27"/>
      <c r="J56" s="27"/>
      <c r="K56" s="27"/>
      <c r="N56" s="27" t="s">
        <v>47</v>
      </c>
      <c r="O56" s="1" t="s">
        <v>74</v>
      </c>
      <c r="P56" s="27"/>
      <c r="Q56" s="27"/>
      <c r="R56" s="27"/>
      <c r="S56" s="27"/>
      <c r="T56" s="27"/>
      <c r="U56" s="27"/>
      <c r="V56" s="27"/>
    </row>
    <row r="57" spans="2:25">
      <c r="B57" s="9">
        <v>5</v>
      </c>
      <c r="C57" s="2" t="s">
        <v>31</v>
      </c>
      <c r="H57" s="14"/>
      <c r="I57" s="14"/>
      <c r="U57" s="50" t="s">
        <v>21</v>
      </c>
      <c r="V57" s="50"/>
      <c r="W57" s="49"/>
      <c r="X57" s="49"/>
      <c r="Y57" s="49"/>
    </row>
    <row r="58" spans="2:25" s="1" customFormat="1">
      <c r="C58" s="27" t="s">
        <v>48</v>
      </c>
      <c r="D58" s="1" t="s">
        <v>75</v>
      </c>
      <c r="E58" s="27"/>
      <c r="F58" s="27"/>
      <c r="G58" s="27"/>
      <c r="H58" s="27"/>
      <c r="I58" s="27"/>
      <c r="J58" s="27"/>
      <c r="K58" s="27"/>
      <c r="N58" s="27" t="s">
        <v>49</v>
      </c>
      <c r="O58" s="1" t="s">
        <v>77</v>
      </c>
      <c r="P58" s="27"/>
      <c r="Q58" s="27"/>
      <c r="R58" s="27"/>
      <c r="S58" s="27"/>
      <c r="T58" s="27"/>
      <c r="U58" s="27"/>
      <c r="V58" s="27"/>
    </row>
    <row r="59" spans="2:25" s="1" customFormat="1">
      <c r="C59" s="27" t="s">
        <v>45</v>
      </c>
      <c r="D59" s="12" t="s">
        <v>76</v>
      </c>
      <c r="E59" s="27"/>
      <c r="F59" s="27"/>
      <c r="G59" s="27"/>
      <c r="H59" s="27"/>
      <c r="I59" s="27"/>
      <c r="J59" s="27"/>
      <c r="K59" s="27"/>
      <c r="N59" s="27" t="s">
        <v>47</v>
      </c>
      <c r="O59" s="1" t="s">
        <v>78</v>
      </c>
      <c r="P59" s="27"/>
      <c r="Q59" s="27"/>
      <c r="R59" s="27"/>
      <c r="S59" s="27"/>
      <c r="T59" s="27"/>
      <c r="U59" s="27"/>
      <c r="V59" s="27"/>
    </row>
  </sheetData>
  <mergeCells count="95">
    <mergeCell ref="I28:L28"/>
    <mergeCell ref="AD6:AE6"/>
    <mergeCell ref="D20:F20"/>
    <mergeCell ref="J20:M20"/>
    <mergeCell ref="C22:H22"/>
    <mergeCell ref="I24:L24"/>
    <mergeCell ref="O6:P6"/>
    <mergeCell ref="R6:S6"/>
    <mergeCell ref="U6:V6"/>
    <mergeCell ref="X6:Y6"/>
    <mergeCell ref="AA6:AB6"/>
    <mergeCell ref="C6:D6"/>
    <mergeCell ref="F6:G6"/>
    <mergeCell ref="I6:J6"/>
    <mergeCell ref="L6:M6"/>
    <mergeCell ref="D27:AB27"/>
    <mergeCell ref="X4:Y4"/>
    <mergeCell ref="AA4:AB4"/>
    <mergeCell ref="AD5:AE5"/>
    <mergeCell ref="AD4:AE4"/>
    <mergeCell ref="X5:Y5"/>
    <mergeCell ref="AA5:AB5"/>
    <mergeCell ref="L1:T1"/>
    <mergeCell ref="B2:D2"/>
    <mergeCell ref="E2:J2"/>
    <mergeCell ref="N2:U2"/>
    <mergeCell ref="C5:D5"/>
    <mergeCell ref="F5:G5"/>
    <mergeCell ref="I5:J5"/>
    <mergeCell ref="L5:M5"/>
    <mergeCell ref="O5:P5"/>
    <mergeCell ref="R5:S5"/>
    <mergeCell ref="U5:V5"/>
    <mergeCell ref="C4:D4"/>
    <mergeCell ref="F4:G4"/>
    <mergeCell ref="U4:V4"/>
    <mergeCell ref="C24:H24"/>
    <mergeCell ref="C26:H26"/>
    <mergeCell ref="G20:I20"/>
    <mergeCell ref="J1:K1"/>
    <mergeCell ref="D13:F13"/>
    <mergeCell ref="D14:F14"/>
    <mergeCell ref="D17:F17"/>
    <mergeCell ref="D16:F16"/>
    <mergeCell ref="D15:F15"/>
    <mergeCell ref="D21:AB21"/>
    <mergeCell ref="D23:AB23"/>
    <mergeCell ref="D25:AB25"/>
    <mergeCell ref="I4:J4"/>
    <mergeCell ref="L4:M4"/>
    <mergeCell ref="O4:P4"/>
    <mergeCell ref="R4:S4"/>
    <mergeCell ref="U22:W22"/>
    <mergeCell ref="U24:W24"/>
    <mergeCell ref="U26:W26"/>
    <mergeCell ref="I14:K14"/>
    <mergeCell ref="I13:K13"/>
    <mergeCell ref="I26:L26"/>
    <mergeCell ref="B12:AD12"/>
    <mergeCell ref="I15:K15"/>
    <mergeCell ref="I16:K16"/>
    <mergeCell ref="I17:K17"/>
    <mergeCell ref="U20:W20"/>
    <mergeCell ref="U51:V51"/>
    <mergeCell ref="U54:V54"/>
    <mergeCell ref="U57:V57"/>
    <mergeCell ref="W51:Y51"/>
    <mergeCell ref="W54:Y54"/>
    <mergeCell ref="W57:Y57"/>
    <mergeCell ref="W48:Y48"/>
    <mergeCell ref="U48:V48"/>
    <mergeCell ref="C28:G28"/>
    <mergeCell ref="W45:Y45"/>
    <mergeCell ref="C34:AB34"/>
    <mergeCell ref="C32:AB32"/>
    <mergeCell ref="C36:AB36"/>
    <mergeCell ref="C38:AB38"/>
    <mergeCell ref="C40:AB40"/>
    <mergeCell ref="U28:W28"/>
    <mergeCell ref="D29:AB29"/>
    <mergeCell ref="C33:AA33"/>
    <mergeCell ref="C35:AA35"/>
    <mergeCell ref="C37:AA37"/>
    <mergeCell ref="C39:AA39"/>
    <mergeCell ref="C41:AA41"/>
    <mergeCell ref="C7:D7"/>
    <mergeCell ref="F7:G7"/>
    <mergeCell ref="I7:J7"/>
    <mergeCell ref="L7:M7"/>
    <mergeCell ref="O7:P7"/>
    <mergeCell ref="R7:S7"/>
    <mergeCell ref="U7:V7"/>
    <mergeCell ref="X7:Y7"/>
    <mergeCell ref="AA7:AB7"/>
    <mergeCell ref="AD7:AE7"/>
  </mergeCells>
  <phoneticPr fontId="1"/>
  <conditionalFormatting sqref="D13:F13">
    <cfRule type="containsBlanks" dxfId="47" priority="47">
      <formula>LEN(TRIM(D13))=0</formula>
    </cfRule>
  </conditionalFormatting>
  <conditionalFormatting sqref="D14:F14">
    <cfRule type="containsBlanks" dxfId="46" priority="46">
      <formula>LEN(TRIM(D14))=0</formula>
    </cfRule>
  </conditionalFormatting>
  <conditionalFormatting sqref="D17:F17">
    <cfRule type="containsBlanks" dxfId="45" priority="45">
      <formula>LEN(TRIM(D17))=0</formula>
    </cfRule>
  </conditionalFormatting>
  <conditionalFormatting sqref="D16:F16">
    <cfRule type="containsBlanks" dxfId="44" priority="44">
      <formula>LEN(TRIM(D16))=0</formula>
    </cfRule>
  </conditionalFormatting>
  <conditionalFormatting sqref="D15:F15">
    <cfRule type="containsBlanks" dxfId="43" priority="43">
      <formula>LEN(TRIM(D15))=0</formula>
    </cfRule>
  </conditionalFormatting>
  <conditionalFormatting sqref="D21:AB21">
    <cfRule type="containsBlanks" dxfId="42" priority="42">
      <formula>LEN(TRIM(D21))=0</formula>
    </cfRule>
  </conditionalFormatting>
  <conditionalFormatting sqref="D23:AB23">
    <cfRule type="containsBlanks" dxfId="41" priority="41">
      <formula>LEN(TRIM(D23))=0</formula>
    </cfRule>
  </conditionalFormatting>
  <conditionalFormatting sqref="D25:AB25">
    <cfRule type="containsBlanks" dxfId="40" priority="40">
      <formula>LEN(TRIM(D25))=0</formula>
    </cfRule>
  </conditionalFormatting>
  <conditionalFormatting sqref="D27:AB27">
    <cfRule type="containsBlanks" dxfId="39" priority="39">
      <formula>LEN(TRIM(D27))=0</formula>
    </cfRule>
  </conditionalFormatting>
  <conditionalFormatting sqref="D29:AB29">
    <cfRule type="containsBlanks" dxfId="38" priority="38">
      <formula>LEN(TRIM(D29))=0</formula>
    </cfRule>
  </conditionalFormatting>
  <conditionalFormatting sqref="C33:AA33">
    <cfRule type="containsBlanks" dxfId="37" priority="37">
      <formula>LEN(TRIM(C33))=0</formula>
    </cfRule>
  </conditionalFormatting>
  <conditionalFormatting sqref="C35:AA35">
    <cfRule type="containsBlanks" dxfId="36" priority="36">
      <formula>LEN(TRIM(C35))=0</formula>
    </cfRule>
  </conditionalFormatting>
  <conditionalFormatting sqref="C37:AA37">
    <cfRule type="containsBlanks" dxfId="35" priority="35">
      <formula>LEN(TRIM(C37))=0</formula>
    </cfRule>
  </conditionalFormatting>
  <conditionalFormatting sqref="C39:AA39">
    <cfRule type="containsBlanks" dxfId="34" priority="34">
      <formula>LEN(TRIM(C39))=0</formula>
    </cfRule>
  </conditionalFormatting>
  <conditionalFormatting sqref="C41:AA41">
    <cfRule type="containsBlanks" dxfId="33" priority="33">
      <formula>LEN(TRIM(C41))=0</formula>
    </cfRule>
  </conditionalFormatting>
  <conditionalFormatting sqref="W45:Y45">
    <cfRule type="containsBlanks" dxfId="32" priority="32">
      <formula>LEN(TRIM(W45))=0</formula>
    </cfRule>
  </conditionalFormatting>
  <conditionalFormatting sqref="W48:Y48">
    <cfRule type="containsBlanks" dxfId="31" priority="31">
      <formula>LEN(TRIM(W48))=0</formula>
    </cfRule>
  </conditionalFormatting>
  <conditionalFormatting sqref="W51:Y51">
    <cfRule type="containsBlanks" dxfId="30" priority="30">
      <formula>LEN(TRIM(W51))=0</formula>
    </cfRule>
  </conditionalFormatting>
  <conditionalFormatting sqref="W54:Y54">
    <cfRule type="containsBlanks" dxfId="29" priority="29">
      <formula>LEN(TRIM(W54))=0</formula>
    </cfRule>
  </conditionalFormatting>
  <conditionalFormatting sqref="W57:Y57">
    <cfRule type="containsBlanks" dxfId="28" priority="28">
      <formula>LEN(TRIM(W57))=0</formula>
    </cfRule>
  </conditionalFormatting>
  <conditionalFormatting sqref="E2:J2">
    <cfRule type="containsBlanks" dxfId="27" priority="27">
      <formula>LEN(TRIM(E2))=0</formula>
    </cfRule>
  </conditionalFormatting>
  <conditionalFormatting sqref="N2:U2">
    <cfRule type="containsBlanks" dxfId="26" priority="26">
      <formula>LEN(TRIM(N2))=0</formula>
    </cfRule>
  </conditionalFormatting>
  <conditionalFormatting sqref="L1:T1">
    <cfRule type="containsBlanks" dxfId="25" priority="25">
      <formula>LEN(TRIM(L1))=0</formula>
    </cfRule>
  </conditionalFormatting>
  <conditionalFormatting sqref="C4:D4">
    <cfRule type="cellIs" dxfId="24" priority="24" operator="equal">
      <formula>0</formula>
    </cfRule>
    <cfRule type="cellIs" dxfId="23" priority="10" operator="equal">
      <formula>"ba"</formula>
    </cfRule>
  </conditionalFormatting>
  <conditionalFormatting sqref="F4:G4 I4:J4 L4:M4 O4:P4 R4:S4 U4:V4 X4:Y4 AA4:AB4 AD4:AE4">
    <cfRule type="cellIs" dxfId="22" priority="23" operator="equal">
      <formula>0</formula>
    </cfRule>
  </conditionalFormatting>
  <conditionalFormatting sqref="E11">
    <cfRule type="cellIs" dxfId="21" priority="22" operator="equal">
      <formula>0</formula>
    </cfRule>
  </conditionalFormatting>
  <conditionalFormatting sqref="H11">
    <cfRule type="cellIs" dxfId="20" priority="21" operator="equal">
      <formula>0</formula>
    </cfRule>
  </conditionalFormatting>
  <conditionalFormatting sqref="K11">
    <cfRule type="cellIs" dxfId="19" priority="20" operator="equal">
      <formula>0</formula>
    </cfRule>
  </conditionalFormatting>
  <conditionalFormatting sqref="N11">
    <cfRule type="cellIs" dxfId="18" priority="19" operator="equal">
      <formula>0</formula>
    </cfRule>
  </conditionalFormatting>
  <conditionalFormatting sqref="Q11">
    <cfRule type="cellIs" dxfId="17" priority="18" operator="equal">
      <formula>0</formula>
    </cfRule>
  </conditionalFormatting>
  <conditionalFormatting sqref="H11">
    <cfRule type="cellIs" dxfId="16" priority="16" operator="equal">
      <formula>0</formula>
    </cfRule>
  </conditionalFormatting>
  <conditionalFormatting sqref="K11">
    <cfRule type="cellIs" dxfId="15" priority="15" operator="equal">
      <formula>0</formula>
    </cfRule>
  </conditionalFormatting>
  <conditionalFormatting sqref="N11">
    <cfRule type="cellIs" dxfId="14" priority="14" operator="equal">
      <formula>0</formula>
    </cfRule>
  </conditionalFormatting>
  <conditionalFormatting sqref="Q11">
    <cfRule type="cellIs" dxfId="13" priority="13" operator="equal">
      <formula>0</formula>
    </cfRule>
  </conditionalFormatting>
  <conditionalFormatting sqref="D20:F20 J20:M20 C22:H22 I24:L24 I26:L26 I28:L28">
    <cfRule type="cellIs" dxfId="12" priority="11" operator="equal">
      <formula>0</formula>
    </cfRule>
  </conditionalFormatting>
  <conditionalFormatting sqref="F4:G4">
    <cfRule type="cellIs" dxfId="11" priority="9" operator="equal">
      <formula>"jie"</formula>
    </cfRule>
  </conditionalFormatting>
  <conditionalFormatting sqref="I4:J4">
    <cfRule type="cellIs" dxfId="10" priority="8" operator="equal">
      <formula>"ge"</formula>
    </cfRule>
  </conditionalFormatting>
  <conditionalFormatting sqref="L4:M4">
    <cfRule type="cellIs" dxfId="9" priority="7" operator="equal">
      <formula>"gui"</formula>
    </cfRule>
  </conditionalFormatting>
  <conditionalFormatting sqref="O4:P4">
    <cfRule type="cellIs" dxfId="8" priority="6" operator="equal">
      <formula>"shu"</formula>
    </cfRule>
  </conditionalFormatting>
  <conditionalFormatting sqref="R4:S4">
    <cfRule type="cellIs" dxfId="7" priority="5" operator="equal">
      <formula>"yi"</formula>
    </cfRule>
  </conditionalFormatting>
  <conditionalFormatting sqref="U4:V4">
    <cfRule type="cellIs" dxfId="6" priority="4" operator="equal">
      <formula>"mei"</formula>
    </cfRule>
  </conditionalFormatting>
  <conditionalFormatting sqref="X4:Y4">
    <cfRule type="cellIs" dxfId="5" priority="3" operator="equal">
      <formula>"di"</formula>
    </cfRule>
  </conditionalFormatting>
  <conditionalFormatting sqref="AA4:AB4">
    <cfRule type="cellIs" dxfId="4" priority="2" operator="equal">
      <formula>"gu"</formula>
    </cfRule>
  </conditionalFormatting>
  <conditionalFormatting sqref="AD4:AE4">
    <cfRule type="cellIs" dxfId="3" priority="1" operator="equal">
      <formula>"nu"</formula>
    </cfRule>
  </conditionalFormatting>
  <dataValidations count="3">
    <dataValidation type="list" allowBlank="1" showInputMessage="1" showErrorMessage="1" sqref="W54 W45 I57 W48 W51 W57">
      <formula1>"A,B,C,D"</formula1>
    </dataValidation>
    <dataValidation type="list" allowBlank="1" showInputMessage="1" showErrorMessage="1" sqref="D13:F17">
      <formula1>"姓,叫,是,不是"</formula1>
    </dataValidation>
    <dataValidation type="list" allowBlank="1" showInputMessage="1" showErrorMessage="1" sqref="E11 H11 K11 N11 Q11">
      <formula1>"1,2"</formula1>
    </dataValidation>
  </dataValidations>
  <pageMargins left="0.7" right="0.7" top="0.75" bottom="0.75" header="0.3" footer="0.3"/>
  <pageSetup paperSize="9" orientation="portrait" r:id="rId1"/>
  <legacyDrawing r:id="rId2"/>
  <oleObjects>
    <oleObject progId="パッケージャー シェル オブジェクト" shapeId="1075" r:id="rId3"/>
    <oleObject progId="パッケージャー シェル オブジェクト" shapeId="1076" r:id="rId4"/>
    <oleObject progId="パッケージャー シェル オブジェクト" shapeId="1077" r:id="rId5"/>
    <oleObject progId="パッケージャー シェル オブジェクト" shapeId="1078" r:id="rId6"/>
    <oleObject progId="パッケージャー シェル オブジェクト" shapeId="1079" r:id="rId7"/>
    <oleObject progId="パッケージャー シェル オブジェクト" shapeId="1080" r:id="rId8"/>
    <oleObject progId="パッケージャー シェル オブジェクト" shapeId="1081" r:id="rId9"/>
    <oleObject progId="パッケージャー シェル オブジェクト" shapeId="1082" r:id="rId10"/>
    <oleObject progId="パッケージャー シェル オブジェクト" shapeId="1083" r:id="rId11"/>
    <oleObject progId="パッケージャー シェル オブジェクト" shapeId="1084" r:id="rId12"/>
    <oleObject progId="パッケージャー シェル オブジェクト" shapeId="1085" r:id="rId13"/>
    <oleObject progId="パッケージャー シェル オブジェクト" shapeId="1086" r:id="rId14"/>
    <oleObject progId="パッケージャー シェル オブジェクト" shapeId="1087" r:id="rId15"/>
    <oleObject progId="パッケージャー シェル オブジェクト" shapeId="1089" r:id="rId16"/>
    <oleObject progId="パッケージャー シェル オブジェクト" shapeId="1090" r:id="rId17"/>
    <oleObject progId="パッケージャー シェル オブジェクト" shapeId="1091" r:id="rId18"/>
    <oleObject progId="パッケージャー シェル オブジェクト" shapeId="1092" r:id="rId19"/>
    <oleObject progId="パッケージャー シェル オブジェクト" shapeId="1093" r:id="rId20"/>
    <oleObject progId="パッケージャー シェル オブジェクト" shapeId="1094" r:id="rId21"/>
    <oleObject progId="パッケージャー シェル オブジェクト" shapeId="1095" r:id="rId2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2:P53"/>
  <sheetViews>
    <sheetView topLeftCell="D23" zoomScale="85" zoomScaleNormal="85" workbookViewId="0">
      <selection activeCell="G37" sqref="A1:XFD1048576"/>
    </sheetView>
  </sheetViews>
  <sheetFormatPr defaultRowHeight="13.5"/>
  <cols>
    <col min="1" max="2" width="9" style="39"/>
    <col min="3" max="3" width="68.875" style="39" customWidth="1"/>
    <col min="4" max="4" width="9" style="39"/>
    <col min="5" max="5" width="44.125" style="39" customWidth="1"/>
    <col min="6" max="11" width="9" style="39"/>
    <col min="12" max="13" width="28.5" style="39" customWidth="1"/>
    <col min="14" max="16384" width="9" style="39"/>
  </cols>
  <sheetData>
    <row r="2" spans="1:16">
      <c r="B2" s="39" t="s">
        <v>81</v>
      </c>
      <c r="C2" s="39">
        <f>'1'!L1</f>
        <v>0</v>
      </c>
    </row>
    <row r="3" spans="1:16">
      <c r="B3" s="39" t="s">
        <v>82</v>
      </c>
      <c r="C3" s="39">
        <f>'1'!E2</f>
        <v>0</v>
      </c>
    </row>
    <row r="4" spans="1:16">
      <c r="B4" s="39" t="s">
        <v>83</v>
      </c>
      <c r="C4" s="39">
        <f>'1'!N2</f>
        <v>0</v>
      </c>
      <c r="J4" s="39" t="s">
        <v>90</v>
      </c>
      <c r="N4" s="39" t="s">
        <v>126</v>
      </c>
      <c r="P4" s="39" t="s">
        <v>127</v>
      </c>
    </row>
    <row r="6" spans="1:16">
      <c r="A6" s="40" t="s">
        <v>84</v>
      </c>
      <c r="B6" s="39">
        <v>1</v>
      </c>
      <c r="C6" s="39" t="str">
        <f>'1'!C4</f>
        <v>ba</v>
      </c>
      <c r="J6" s="39" t="s">
        <v>91</v>
      </c>
      <c r="N6" s="39" t="str">
        <f t="shared" ref="N6:N15" si="0">IF(C6=J6,"〇","×")</f>
        <v>×</v>
      </c>
      <c r="P6" s="39">
        <f>IF(N6="〇",2,0)</f>
        <v>0</v>
      </c>
    </row>
    <row r="7" spans="1:16">
      <c r="B7" s="39">
        <v>2</v>
      </c>
      <c r="C7" s="39" t="str">
        <f>'1'!F4</f>
        <v>jie</v>
      </c>
      <c r="J7" s="39" t="s">
        <v>92</v>
      </c>
      <c r="N7" s="39" t="str">
        <f t="shared" si="0"/>
        <v>×</v>
      </c>
      <c r="P7" s="39">
        <f t="shared" ref="P7:P27" si="1">IF(N7="〇",2,0)</f>
        <v>0</v>
      </c>
    </row>
    <row r="8" spans="1:16">
      <c r="B8" s="39">
        <v>3</v>
      </c>
      <c r="C8" s="39" t="str">
        <f>'1'!I4</f>
        <v>ge</v>
      </c>
      <c r="J8" s="39" t="s">
        <v>93</v>
      </c>
      <c r="N8" s="39" t="str">
        <f t="shared" si="0"/>
        <v>×</v>
      </c>
      <c r="P8" s="39">
        <f t="shared" si="1"/>
        <v>0</v>
      </c>
    </row>
    <row r="9" spans="1:16">
      <c r="B9" s="39">
        <v>4</v>
      </c>
      <c r="C9" s="39" t="str">
        <f>'1'!L4</f>
        <v>gui</v>
      </c>
      <c r="J9" s="39" t="s">
        <v>94</v>
      </c>
      <c r="N9" s="39" t="str">
        <f t="shared" si="0"/>
        <v>×</v>
      </c>
      <c r="P9" s="39">
        <f t="shared" si="1"/>
        <v>0</v>
      </c>
    </row>
    <row r="10" spans="1:16">
      <c r="B10" s="39">
        <v>5</v>
      </c>
      <c r="C10" s="39" t="str">
        <f>'1'!O4</f>
        <v>shu</v>
      </c>
      <c r="J10" s="39" t="s">
        <v>95</v>
      </c>
      <c r="N10" s="39" t="str">
        <f t="shared" si="0"/>
        <v>×</v>
      </c>
      <c r="P10" s="39">
        <f t="shared" si="1"/>
        <v>0</v>
      </c>
    </row>
    <row r="11" spans="1:16">
      <c r="B11" s="39">
        <v>6</v>
      </c>
      <c r="C11" s="39" t="str">
        <f>'1'!R4</f>
        <v>yi</v>
      </c>
      <c r="J11" s="39" t="s">
        <v>96</v>
      </c>
      <c r="N11" s="39" t="str">
        <f t="shared" si="0"/>
        <v>×</v>
      </c>
      <c r="P11" s="39">
        <f t="shared" si="1"/>
        <v>0</v>
      </c>
    </row>
    <row r="12" spans="1:16">
      <c r="B12" s="39">
        <v>7</v>
      </c>
      <c r="C12" s="39" t="str">
        <f>'1'!U4</f>
        <v>mei</v>
      </c>
      <c r="J12" s="39" t="s">
        <v>97</v>
      </c>
      <c r="N12" s="39" t="str">
        <f t="shared" si="0"/>
        <v>×</v>
      </c>
      <c r="P12" s="39">
        <f t="shared" si="1"/>
        <v>0</v>
      </c>
    </row>
    <row r="13" spans="1:16">
      <c r="B13" s="39">
        <v>8</v>
      </c>
      <c r="C13" s="39" t="str">
        <f>'1'!X4</f>
        <v>di</v>
      </c>
      <c r="J13" s="39" t="s">
        <v>98</v>
      </c>
      <c r="N13" s="39" t="str">
        <f t="shared" si="0"/>
        <v>×</v>
      </c>
      <c r="P13" s="39">
        <f t="shared" si="1"/>
        <v>0</v>
      </c>
    </row>
    <row r="14" spans="1:16">
      <c r="B14" s="39">
        <v>9</v>
      </c>
      <c r="C14" s="39" t="str">
        <f>'1'!AA4</f>
        <v>gu</v>
      </c>
      <c r="J14" s="39" t="s">
        <v>99</v>
      </c>
      <c r="N14" s="39" t="str">
        <f t="shared" si="0"/>
        <v>×</v>
      </c>
      <c r="P14" s="39">
        <f t="shared" si="1"/>
        <v>0</v>
      </c>
    </row>
    <row r="15" spans="1:16">
      <c r="B15" s="39">
        <v>10</v>
      </c>
      <c r="C15" s="39" t="str">
        <f>'1'!AD4</f>
        <v>nu</v>
      </c>
      <c r="J15" s="39" t="s">
        <v>100</v>
      </c>
      <c r="N15" s="39" t="str">
        <f t="shared" si="0"/>
        <v>×</v>
      </c>
      <c r="P15" s="39">
        <f t="shared" si="1"/>
        <v>0</v>
      </c>
    </row>
    <row r="17" spans="1:16">
      <c r="A17" s="40" t="s">
        <v>85</v>
      </c>
      <c r="B17" s="39">
        <v>1</v>
      </c>
      <c r="C17" s="39">
        <f>'1'!E11</f>
        <v>0</v>
      </c>
      <c r="J17" s="39">
        <v>2</v>
      </c>
      <c r="N17" s="39" t="str">
        <f>IF(C17=J17,"〇","×")</f>
        <v>×</v>
      </c>
      <c r="P17" s="39">
        <f t="shared" si="1"/>
        <v>0</v>
      </c>
    </row>
    <row r="18" spans="1:16">
      <c r="B18" s="39">
        <v>2</v>
      </c>
      <c r="C18" s="39">
        <f>'1'!H11</f>
        <v>0</v>
      </c>
      <c r="J18" s="39">
        <v>2</v>
      </c>
      <c r="N18" s="39" t="str">
        <f>IF(C18=J18,"〇","×")</f>
        <v>×</v>
      </c>
      <c r="P18" s="39">
        <f t="shared" si="1"/>
        <v>0</v>
      </c>
    </row>
    <row r="19" spans="1:16">
      <c r="B19" s="39">
        <v>3</v>
      </c>
      <c r="C19" s="39">
        <f>'1'!K11</f>
        <v>0</v>
      </c>
      <c r="J19" s="39">
        <v>1</v>
      </c>
      <c r="N19" s="39" t="str">
        <f>IF(C19=J19,"〇","×")</f>
        <v>×</v>
      </c>
      <c r="P19" s="39">
        <f t="shared" si="1"/>
        <v>0</v>
      </c>
    </row>
    <row r="20" spans="1:16">
      <c r="B20" s="39">
        <v>4</v>
      </c>
      <c r="C20" s="39">
        <f>'1'!N11</f>
        <v>0</v>
      </c>
      <c r="J20" s="39">
        <v>2</v>
      </c>
      <c r="N20" s="39" t="str">
        <f>IF(C20=J20,"〇","×")</f>
        <v>×</v>
      </c>
      <c r="P20" s="39">
        <f t="shared" si="1"/>
        <v>0</v>
      </c>
    </row>
    <row r="21" spans="1:16">
      <c r="B21" s="39">
        <v>5</v>
      </c>
      <c r="C21" s="39">
        <f>'1'!Q11</f>
        <v>0</v>
      </c>
      <c r="J21" s="39">
        <v>2</v>
      </c>
      <c r="N21" s="39" t="str">
        <f>IF(C21=J21,"〇","×")</f>
        <v>×</v>
      </c>
      <c r="P21" s="39">
        <f t="shared" si="1"/>
        <v>0</v>
      </c>
    </row>
    <row r="23" spans="1:16">
      <c r="A23" s="39" t="s">
        <v>86</v>
      </c>
      <c r="B23" s="39">
        <v>1</v>
      </c>
      <c r="C23" s="39">
        <f>'1'!D13</f>
        <v>0</v>
      </c>
      <c r="J23" s="39" t="s">
        <v>112</v>
      </c>
      <c r="N23" s="39" t="str">
        <f>IF(C23=J23,"〇","×")</f>
        <v>×</v>
      </c>
      <c r="P23" s="39">
        <f t="shared" si="1"/>
        <v>0</v>
      </c>
    </row>
    <row r="24" spans="1:16">
      <c r="B24" s="39">
        <v>2</v>
      </c>
      <c r="C24" s="39">
        <f>'1'!D14</f>
        <v>0</v>
      </c>
      <c r="J24" s="39" t="s">
        <v>113</v>
      </c>
      <c r="N24" s="39" t="str">
        <f>IF(C24=J24,"〇","×")</f>
        <v>×</v>
      </c>
      <c r="P24" s="39">
        <f t="shared" si="1"/>
        <v>0</v>
      </c>
    </row>
    <row r="25" spans="1:16">
      <c r="B25" s="39">
        <v>3</v>
      </c>
      <c r="C25" s="39">
        <f>'1'!D15</f>
        <v>0</v>
      </c>
      <c r="J25" s="39" t="s">
        <v>114</v>
      </c>
      <c r="N25" s="39" t="str">
        <f>IF(C25=J25,"〇","×")</f>
        <v>×</v>
      </c>
      <c r="P25" s="39">
        <f t="shared" si="1"/>
        <v>0</v>
      </c>
    </row>
    <row r="26" spans="1:16">
      <c r="B26" s="39">
        <v>4</v>
      </c>
      <c r="C26" s="39">
        <f>'1'!D16</f>
        <v>0</v>
      </c>
      <c r="J26" s="39" t="s">
        <v>115</v>
      </c>
      <c r="N26" s="39" t="str">
        <f>IF(C26=J26,"〇","×")</f>
        <v>×</v>
      </c>
      <c r="P26" s="39">
        <f t="shared" si="1"/>
        <v>0</v>
      </c>
    </row>
    <row r="27" spans="1:16">
      <c r="B27" s="39">
        <v>5</v>
      </c>
      <c r="C27" s="39">
        <f>'1'!D17</f>
        <v>0</v>
      </c>
      <c r="J27" s="39" t="s">
        <v>114</v>
      </c>
      <c r="N27" s="39" t="str">
        <f>IF(C27=J27,"〇","×")</f>
        <v>×</v>
      </c>
      <c r="P27" s="39">
        <f t="shared" si="1"/>
        <v>0</v>
      </c>
    </row>
    <row r="29" spans="1:16" ht="36" customHeight="1">
      <c r="A29" s="39" t="s">
        <v>87</v>
      </c>
      <c r="B29" s="39">
        <v>1</v>
      </c>
      <c r="C29" s="39">
        <f>'1'!D20</f>
        <v>0</v>
      </c>
      <c r="D29" s="39">
        <f>'1'!J20</f>
        <v>0</v>
      </c>
      <c r="E29" s="39">
        <f>'1'!D21</f>
        <v>0</v>
      </c>
      <c r="J29" s="39" t="s">
        <v>114</v>
      </c>
      <c r="K29" s="39" t="s">
        <v>113</v>
      </c>
      <c r="L29" s="39" t="s">
        <v>128</v>
      </c>
      <c r="N29" s="39" t="str">
        <f>IF(AND(C29=J29,D29=K29)=TRUE,"〇","×")</f>
        <v>×</v>
      </c>
      <c r="P29" s="39">
        <f>IF(N29="〇",5,0)</f>
        <v>0</v>
      </c>
    </row>
    <row r="30" spans="1:16" ht="36" customHeight="1">
      <c r="B30" s="39">
        <v>2</v>
      </c>
      <c r="C30" s="39">
        <f>'1'!C22</f>
        <v>0</v>
      </c>
      <c r="E30" s="39">
        <f>'1'!D23</f>
        <v>0</v>
      </c>
      <c r="J30" s="39" t="s">
        <v>116</v>
      </c>
      <c r="L30" s="39" t="s">
        <v>129</v>
      </c>
      <c r="N30" s="39" t="str">
        <f>IF(C30=J30,"〇","×")</f>
        <v>×</v>
      </c>
      <c r="P30" s="39">
        <f t="shared" ref="P30:P33" si="2">IF(N30="〇",5,0)</f>
        <v>0</v>
      </c>
    </row>
    <row r="31" spans="1:16" ht="36" customHeight="1">
      <c r="B31" s="39">
        <v>3</v>
      </c>
      <c r="C31" s="39">
        <f>'1'!I24</f>
        <v>0</v>
      </c>
      <c r="E31" s="39">
        <f>'1'!D25</f>
        <v>0</v>
      </c>
      <c r="J31" s="39" t="s">
        <v>117</v>
      </c>
      <c r="L31" s="39" t="s">
        <v>130</v>
      </c>
      <c r="N31" s="39" t="str">
        <f>IF(C31=J31,"〇","×")</f>
        <v>×</v>
      </c>
      <c r="P31" s="39">
        <f t="shared" si="2"/>
        <v>0</v>
      </c>
    </row>
    <row r="32" spans="1:16" ht="36" customHeight="1">
      <c r="B32" s="39">
        <v>4</v>
      </c>
      <c r="C32" s="39">
        <f>'1'!I26</f>
        <v>0</v>
      </c>
      <c r="E32" s="39">
        <f>'1'!D27</f>
        <v>0</v>
      </c>
      <c r="J32" s="41" t="s">
        <v>118</v>
      </c>
      <c r="L32" s="39" t="s">
        <v>131</v>
      </c>
      <c r="N32" s="39" t="str">
        <f>IF(C32=J32,"〇","×")</f>
        <v>×</v>
      </c>
      <c r="P32" s="39">
        <f t="shared" si="2"/>
        <v>0</v>
      </c>
    </row>
    <row r="33" spans="1:16" ht="36" customHeight="1">
      <c r="B33" s="39">
        <v>5</v>
      </c>
      <c r="C33" s="39">
        <f>'1'!I28</f>
        <v>0</v>
      </c>
      <c r="E33" s="39">
        <f>'1'!D29</f>
        <v>0</v>
      </c>
      <c r="J33" s="41" t="s">
        <v>119</v>
      </c>
      <c r="L33" s="39" t="s">
        <v>132</v>
      </c>
      <c r="N33" s="39" t="str">
        <f>IF(C33=J33,"〇","×")</f>
        <v>×</v>
      </c>
      <c r="P33" s="39">
        <f t="shared" si="2"/>
        <v>0</v>
      </c>
    </row>
    <row r="36" spans="1:16" ht="29.25" customHeight="1">
      <c r="A36" s="39" t="s">
        <v>88</v>
      </c>
      <c r="B36" s="39">
        <v>1</v>
      </c>
      <c r="C36" s="39">
        <f>'1'!C33</f>
        <v>0</v>
      </c>
      <c r="J36" s="39" t="s">
        <v>120</v>
      </c>
      <c r="N36" s="39" t="str">
        <f>IF(C36=J36,"〇","×")</f>
        <v>×</v>
      </c>
      <c r="P36" s="39">
        <f>IF(N36="〇",5,0)</f>
        <v>0</v>
      </c>
    </row>
    <row r="37" spans="1:16" ht="29.25" customHeight="1">
      <c r="B37" s="39">
        <v>2</v>
      </c>
      <c r="C37" s="39">
        <f>'1'!C35</f>
        <v>0</v>
      </c>
      <c r="J37" s="39" t="s">
        <v>121</v>
      </c>
      <c r="N37" s="39" t="str">
        <f>IF(C37=J37,"〇","×")</f>
        <v>×</v>
      </c>
      <c r="P37" s="39">
        <f t="shared" ref="P37:P40" si="3">IF(N37="〇",5,0)</f>
        <v>0</v>
      </c>
    </row>
    <row r="38" spans="1:16" ht="29.25" customHeight="1">
      <c r="B38" s="39">
        <v>3</v>
      </c>
      <c r="C38" s="39">
        <f>'1'!C37</f>
        <v>0</v>
      </c>
      <c r="J38" s="39" t="s">
        <v>122</v>
      </c>
      <c r="N38" s="39" t="str">
        <f>IF(C38=J38,"〇","×")</f>
        <v>×</v>
      </c>
      <c r="P38" s="39">
        <f t="shared" si="3"/>
        <v>0</v>
      </c>
    </row>
    <row r="39" spans="1:16" ht="29.25" customHeight="1">
      <c r="B39" s="39">
        <v>4</v>
      </c>
      <c r="C39" s="39">
        <f>'1'!C39</f>
        <v>0</v>
      </c>
      <c r="J39" s="41" t="s">
        <v>123</v>
      </c>
      <c r="N39" s="39" t="str">
        <f>IF(C39=J39,"〇","×")</f>
        <v>×</v>
      </c>
      <c r="P39" s="39">
        <f t="shared" si="3"/>
        <v>0</v>
      </c>
    </row>
    <row r="40" spans="1:16" ht="29.25" customHeight="1">
      <c r="B40" s="39">
        <v>5</v>
      </c>
      <c r="C40" s="39">
        <f>'1'!C41</f>
        <v>0</v>
      </c>
      <c r="J40" s="41" t="s">
        <v>124</v>
      </c>
      <c r="N40" s="39" t="str">
        <f>IF(C40=J40,"〇","×")</f>
        <v>×</v>
      </c>
      <c r="P40" s="39">
        <f t="shared" si="3"/>
        <v>0</v>
      </c>
    </row>
    <row r="41" spans="1:16" ht="23.25" customHeight="1"/>
    <row r="42" spans="1:16">
      <c r="A42" s="39" t="s">
        <v>89</v>
      </c>
      <c r="B42" s="39">
        <v>1</v>
      </c>
      <c r="C42" s="39">
        <f>'1'!W45</f>
        <v>0</v>
      </c>
      <c r="J42" s="39" t="s">
        <v>143</v>
      </c>
      <c r="N42" s="39" t="str">
        <f>IF(C42=J42,"〇","×")</f>
        <v>×</v>
      </c>
      <c r="P42" s="39">
        <f>IF(N42="〇",2,0)</f>
        <v>0</v>
      </c>
    </row>
    <row r="43" spans="1:16">
      <c r="B43" s="39">
        <v>2</v>
      </c>
      <c r="C43" s="39">
        <f>'1'!W48</f>
        <v>0</v>
      </c>
      <c r="J43" s="39" t="s">
        <v>144</v>
      </c>
      <c r="N43" s="39" t="str">
        <f>IF(C43=J43,"〇","×")</f>
        <v>×</v>
      </c>
      <c r="P43" s="39">
        <f t="shared" ref="P43:P46" si="4">IF(N43="〇",2,0)</f>
        <v>0</v>
      </c>
    </row>
    <row r="44" spans="1:16">
      <c r="B44" s="39">
        <v>3</v>
      </c>
      <c r="C44" s="39">
        <f>'1'!W51</f>
        <v>0</v>
      </c>
      <c r="J44" s="39" t="s">
        <v>145</v>
      </c>
      <c r="N44" s="39" t="str">
        <f>IF(C44=J44,"〇","×")</f>
        <v>×</v>
      </c>
      <c r="P44" s="39">
        <f t="shared" si="4"/>
        <v>0</v>
      </c>
    </row>
    <row r="45" spans="1:16">
      <c r="B45" s="39">
        <v>4</v>
      </c>
      <c r="C45" s="39">
        <f>'1'!W54</f>
        <v>0</v>
      </c>
      <c r="J45" s="39" t="s">
        <v>146</v>
      </c>
      <c r="N45" s="39" t="str">
        <f>IF(C45=J45,"〇","×")</f>
        <v>×</v>
      </c>
      <c r="P45" s="39">
        <f t="shared" si="4"/>
        <v>0</v>
      </c>
    </row>
    <row r="46" spans="1:16">
      <c r="B46" s="39">
        <v>5</v>
      </c>
      <c r="C46" s="39">
        <f>'1'!W57</f>
        <v>0</v>
      </c>
      <c r="J46" s="39" t="s">
        <v>145</v>
      </c>
      <c r="N46" s="39" t="str">
        <f>IF(C46=J46,"〇","×")</f>
        <v>×</v>
      </c>
      <c r="P46" s="39">
        <f t="shared" si="4"/>
        <v>0</v>
      </c>
    </row>
    <row r="53" spans="14:16">
      <c r="N53" s="39" t="s">
        <v>125</v>
      </c>
      <c r="P53" s="39">
        <f>SUM(P6:P46)</f>
        <v>0</v>
      </c>
    </row>
  </sheetData>
  <sheetProtection password="CF40" sheet="1" objects="1" scenarios="1" selectLockedCells="1" selectUnlockedCells="1"/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2:L44"/>
  <sheetViews>
    <sheetView topLeftCell="A22" workbookViewId="0">
      <selection activeCell="L27" sqref="L27"/>
    </sheetView>
  </sheetViews>
  <sheetFormatPr defaultRowHeight="13.5"/>
  <cols>
    <col min="2" max="2" width="3.75" customWidth="1"/>
    <col min="4" max="4" width="28.25" customWidth="1"/>
  </cols>
  <sheetData>
    <row r="2" spans="3:10">
      <c r="C2" t="s">
        <v>81</v>
      </c>
      <c r="D2">
        <f>'2'!C2</f>
        <v>0</v>
      </c>
      <c r="H2" t="s">
        <v>126</v>
      </c>
    </row>
    <row r="3" spans="3:10">
      <c r="C3" t="s">
        <v>82</v>
      </c>
      <c r="D3">
        <f>'2'!C3</f>
        <v>0</v>
      </c>
    </row>
    <row r="4" spans="3:10">
      <c r="C4" t="s">
        <v>83</v>
      </c>
      <c r="D4">
        <f>'2'!C4</f>
        <v>0</v>
      </c>
      <c r="H4" s="35" t="s">
        <v>84</v>
      </c>
      <c r="I4">
        <v>1</v>
      </c>
      <c r="J4" t="str">
        <f>'2'!N6</f>
        <v>×</v>
      </c>
    </row>
    <row r="5" spans="3:10">
      <c r="H5" s="37">
        <v>0.2</v>
      </c>
      <c r="I5">
        <v>2</v>
      </c>
      <c r="J5" t="str">
        <f>'2'!N7</f>
        <v>×</v>
      </c>
    </row>
    <row r="6" spans="3:10">
      <c r="C6" t="s">
        <v>125</v>
      </c>
      <c r="D6" s="38">
        <f>'2'!P53</f>
        <v>0</v>
      </c>
      <c r="I6">
        <v>3</v>
      </c>
      <c r="J6" t="str">
        <f>'2'!N8</f>
        <v>×</v>
      </c>
    </row>
    <row r="7" spans="3:10">
      <c r="I7">
        <v>4</v>
      </c>
      <c r="J7" t="str">
        <f>'2'!N9</f>
        <v>×</v>
      </c>
    </row>
    <row r="8" spans="3:10">
      <c r="I8">
        <v>5</v>
      </c>
      <c r="J8" t="str">
        <f>'2'!N10</f>
        <v>×</v>
      </c>
    </row>
    <row r="9" spans="3:10">
      <c r="I9">
        <v>6</v>
      </c>
      <c r="J9" t="str">
        <f>'2'!N11</f>
        <v>×</v>
      </c>
    </row>
    <row r="10" spans="3:10">
      <c r="I10">
        <v>7</v>
      </c>
      <c r="J10" t="str">
        <f>'2'!N12</f>
        <v>×</v>
      </c>
    </row>
    <row r="11" spans="3:10">
      <c r="I11">
        <v>8</v>
      </c>
      <c r="J11" t="str">
        <f>'2'!N13</f>
        <v>×</v>
      </c>
    </row>
    <row r="12" spans="3:10">
      <c r="I12">
        <v>9</v>
      </c>
      <c r="J12" t="str">
        <f>'2'!N14</f>
        <v>×</v>
      </c>
    </row>
    <row r="13" spans="3:10">
      <c r="I13">
        <v>10</v>
      </c>
      <c r="J13" t="str">
        <f>'2'!N15</f>
        <v>×</v>
      </c>
    </row>
    <row r="15" spans="3:10">
      <c r="H15" s="35" t="s">
        <v>85</v>
      </c>
      <c r="I15">
        <v>1</v>
      </c>
      <c r="J15" t="str">
        <f>'2'!N17</f>
        <v>×</v>
      </c>
    </row>
    <row r="16" spans="3:10">
      <c r="H16" s="37">
        <v>0.1</v>
      </c>
      <c r="I16">
        <v>2</v>
      </c>
      <c r="J16" t="str">
        <f>'2'!N18</f>
        <v>×</v>
      </c>
    </row>
    <row r="17" spans="8:12">
      <c r="I17">
        <v>3</v>
      </c>
      <c r="J17" t="str">
        <f>'2'!N19</f>
        <v>×</v>
      </c>
    </row>
    <row r="18" spans="8:12">
      <c r="I18">
        <v>4</v>
      </c>
      <c r="J18" t="str">
        <f>'2'!N20</f>
        <v>×</v>
      </c>
    </row>
    <row r="19" spans="8:12">
      <c r="I19">
        <v>5</v>
      </c>
      <c r="J19" t="str">
        <f>'2'!N21</f>
        <v>×</v>
      </c>
    </row>
    <row r="21" spans="8:12">
      <c r="H21" t="s">
        <v>86</v>
      </c>
      <c r="I21">
        <v>1</v>
      </c>
      <c r="J21" t="str">
        <f>'2'!N23</f>
        <v>×</v>
      </c>
    </row>
    <row r="22" spans="8:12">
      <c r="H22" s="37">
        <v>0.1</v>
      </c>
      <c r="I22">
        <v>2</v>
      </c>
      <c r="J22" t="str">
        <f>'2'!N24</f>
        <v>×</v>
      </c>
    </row>
    <row r="23" spans="8:12">
      <c r="I23">
        <v>3</v>
      </c>
      <c r="J23" t="str">
        <f>'2'!N25</f>
        <v>×</v>
      </c>
    </row>
    <row r="24" spans="8:12">
      <c r="I24">
        <v>4</v>
      </c>
      <c r="J24" t="str">
        <f>'2'!N26</f>
        <v>×</v>
      </c>
    </row>
    <row r="25" spans="8:12">
      <c r="I25">
        <v>5</v>
      </c>
      <c r="J25" t="str">
        <f>'2'!N27</f>
        <v>×</v>
      </c>
    </row>
    <row r="26" spans="8:12">
      <c r="L26" s="47" t="s">
        <v>148</v>
      </c>
    </row>
    <row r="27" spans="8:12">
      <c r="H27" t="s">
        <v>87</v>
      </c>
      <c r="I27">
        <v>1</v>
      </c>
      <c r="J27" t="str">
        <f>'2'!N29</f>
        <v>×</v>
      </c>
      <c r="L27" s="47">
        <f>IF(AND($J$27="〇",$J$28="〇",$J$29="〇",$J$30="〇",$J$31="〇")=TRUE,'[1]2'!L29,0)</f>
        <v>0</v>
      </c>
    </row>
    <row r="28" spans="8:12">
      <c r="H28" s="37">
        <v>0.25</v>
      </c>
      <c r="I28">
        <v>2</v>
      </c>
      <c r="J28" t="str">
        <f>'2'!N30</f>
        <v>×</v>
      </c>
      <c r="L28" s="47">
        <f>IF(AND($J$27="〇",$J$28="〇",$J$29="〇",$J$30="〇",$J$31="〇")=TRUE,'[1]2'!L30,0)</f>
        <v>0</v>
      </c>
    </row>
    <row r="29" spans="8:12">
      <c r="I29">
        <v>3</v>
      </c>
      <c r="J29" t="str">
        <f>'2'!N31</f>
        <v>×</v>
      </c>
      <c r="L29" s="47">
        <f>IF(AND($J$27="〇",$J$28="〇",$J$29="〇",$J$30="〇",$J$31="〇")=TRUE,'[1]2'!L31,0)</f>
        <v>0</v>
      </c>
    </row>
    <row r="30" spans="8:12">
      <c r="I30">
        <v>4</v>
      </c>
      <c r="J30" t="str">
        <f>'2'!N32</f>
        <v>×</v>
      </c>
      <c r="L30" s="47">
        <f>IF(AND($J$27="〇",$J$28="〇",$J$29="〇",$J$30="〇",$J$31="〇")=TRUE,'[1]2'!L32,0)</f>
        <v>0</v>
      </c>
    </row>
    <row r="31" spans="8:12">
      <c r="I31">
        <v>5</v>
      </c>
      <c r="J31" t="str">
        <f>'2'!N33</f>
        <v>×</v>
      </c>
      <c r="L31" s="47">
        <f>IF(AND($J$27="〇",$J$28="〇",$J$29="〇",$J$30="〇",$J$31="〇")=TRUE,'[1]2'!L33,0)</f>
        <v>0</v>
      </c>
    </row>
    <row r="34" spans="8:10">
      <c r="H34" t="s">
        <v>88</v>
      </c>
      <c r="I34">
        <v>1</v>
      </c>
      <c r="J34" t="str">
        <f>'2'!N36</f>
        <v>×</v>
      </c>
    </row>
    <row r="35" spans="8:10">
      <c r="H35" s="37">
        <v>0.25</v>
      </c>
      <c r="I35">
        <v>2</v>
      </c>
      <c r="J35" t="str">
        <f>'2'!N37</f>
        <v>×</v>
      </c>
    </row>
    <row r="36" spans="8:10">
      <c r="I36">
        <v>3</v>
      </c>
      <c r="J36" t="str">
        <f>'2'!N38</f>
        <v>×</v>
      </c>
    </row>
    <row r="37" spans="8:10">
      <c r="I37">
        <v>4</v>
      </c>
      <c r="J37" t="str">
        <f>'2'!N39</f>
        <v>×</v>
      </c>
    </row>
    <row r="38" spans="8:10">
      <c r="I38">
        <v>5</v>
      </c>
      <c r="J38" t="str">
        <f>'2'!N40</f>
        <v>×</v>
      </c>
    </row>
    <row r="40" spans="8:10">
      <c r="H40" t="s">
        <v>89</v>
      </c>
      <c r="I40">
        <v>1</v>
      </c>
      <c r="J40" t="str">
        <f>'2'!N42</f>
        <v>×</v>
      </c>
    </row>
    <row r="41" spans="8:10">
      <c r="H41" s="37">
        <v>0.1</v>
      </c>
      <c r="I41">
        <v>2</v>
      </c>
      <c r="J41" t="str">
        <f>'2'!N43</f>
        <v>×</v>
      </c>
    </row>
    <row r="42" spans="8:10">
      <c r="I42">
        <v>3</v>
      </c>
      <c r="J42" t="str">
        <f>'2'!N44</f>
        <v>×</v>
      </c>
    </row>
    <row r="43" spans="8:10">
      <c r="I43">
        <v>4</v>
      </c>
      <c r="J43" t="str">
        <f>'2'!N45</f>
        <v>×</v>
      </c>
    </row>
    <row r="44" spans="8:10">
      <c r="I44">
        <v>5</v>
      </c>
      <c r="J44" t="str">
        <f>'2'!N46</f>
        <v>×</v>
      </c>
    </row>
  </sheetData>
  <phoneticPr fontId="7" type="noConversion"/>
  <conditionalFormatting sqref="J4:J44">
    <cfRule type="cellIs" dxfId="2" priority="4" operator="equal">
      <formula>"×"</formula>
    </cfRule>
  </conditionalFormatting>
  <conditionalFormatting sqref="D6">
    <cfRule type="cellIs" dxfId="1" priority="2" operator="greaterThan">
      <formula>60</formula>
    </cfRule>
    <cfRule type="cellIs" dxfId="0" priority="1" operator="lessThan">
      <formula>60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83C113-8AD4-4BF0-8E5E-91D342914E65}"/>
</file>

<file path=customXml/itemProps2.xml><?xml version="1.0" encoding="utf-8"?>
<ds:datastoreItem xmlns:ds="http://schemas.openxmlformats.org/officeDocument/2006/customXml" ds:itemID="{7023FB3E-6125-4547-9EA6-E6E7C3E5D083}"/>
</file>

<file path=customXml/itemProps3.xml><?xml version="1.0" encoding="utf-8"?>
<ds:datastoreItem xmlns:ds="http://schemas.openxmlformats.org/officeDocument/2006/customXml" ds:itemID="{E38773BE-40E0-4D20-BE00-3AEE62203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1</vt:lpstr>
      <vt:lpstr>2</vt:lpstr>
      <vt:lpstr>3</vt:lpstr>
      <vt:lpstr>'1'!OLE_LINK2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2017-06-19T12:01:29Z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