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embeddings/oleObject19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20.bin" ContentType="application/vnd.openxmlformats-officedocument.oleObject"/>
  <Override PartName="/xl/embeddings/oleObject6.bin" ContentType="application/vnd.openxmlformats-officedocument.oleObject"/>
  <Override PartName="/xl/embeddings/oleObject2.bin" ContentType="application/vnd.openxmlformats-officedocument.oleObject"/>
  <Override PartName="/xl/embeddings/oleObject1.bin" ContentType="application/vnd.openxmlformats-officedocument.oleObject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embeddings/oleObject7.bin" ContentType="application/vnd.openxmlformats-officedocument.oleObject"/>
  <Override PartName="/xl/embeddings/oleObject5.bin" ContentType="application/vnd.openxmlformats-officedocument.oleObject"/>
  <Override PartName="/xl/embeddings/oleObject9.bin" ContentType="application/vnd.openxmlformats-officedocument.oleObject"/>
  <Override PartName="/xl/embeddings/oleObject18.bin" ContentType="application/vnd.openxmlformats-officedocument.oleObject"/>
  <Override PartName="/xl/embeddings/oleObject17.bin" ContentType="application/vnd.openxmlformats-officedocument.oleObject"/>
  <Override PartName="/xl/embeddings/oleObject16.bin" ContentType="application/vnd.openxmlformats-officedocument.oleObject"/>
  <Override PartName="/xl/embeddings/oleObject15.bin" ContentType="application/vnd.openxmlformats-officedocument.oleObject"/>
  <Override PartName="/xl/embeddings/oleObject8.bin" ContentType="application/vnd.openxmlformats-officedocument.oleObject"/>
  <Override PartName="/xl/embeddings/oleObject13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4.bin" ContentType="application/vnd.openxmlformats-officedocument.oleObject"/>
  <Override PartName="/xl/embeddings/oleObject12.bin" ContentType="application/vnd.openxmlformats-officedocument.oleObject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/>
  <bookViews>
    <workbookView xWindow="240" yWindow="105" windowWidth="14805" windowHeight="8010"/>
  </bookViews>
  <sheets>
    <sheet name="1" sheetId="1" r:id="rId1"/>
    <sheet name="2" sheetId="2" state="hidden" r:id="rId2"/>
    <sheet name="3" sheetId="3" r:id="rId3"/>
  </sheets>
  <externalReferences>
    <externalReference r:id="rId4"/>
  </externalReferences>
  <calcPr calcId="125725"/>
</workbook>
</file>

<file path=xl/calcChain.xml><?xml version="1.0" encoding="utf-8"?>
<calcChain xmlns="http://schemas.openxmlformats.org/spreadsheetml/2006/main">
  <c r="N40" i="2"/>
  <c r="N33"/>
  <c r="C40" l="1"/>
  <c r="C33"/>
  <c r="D4" i="3"/>
  <c r="D3"/>
  <c r="D2"/>
  <c r="C46" i="2"/>
  <c r="N46" s="1"/>
  <c r="P46" s="1"/>
  <c r="C45"/>
  <c r="N45" s="1"/>
  <c r="P45" s="1"/>
  <c r="C44"/>
  <c r="N44" s="1"/>
  <c r="P44" s="1"/>
  <c r="C43"/>
  <c r="N43" s="1"/>
  <c r="P43" s="1"/>
  <c r="C42"/>
  <c r="N42" s="1"/>
  <c r="P42" s="1"/>
  <c r="C39"/>
  <c r="N39" s="1"/>
  <c r="P39" s="1"/>
  <c r="C38"/>
  <c r="N38" s="1"/>
  <c r="P38" s="1"/>
  <c r="C37"/>
  <c r="N37" s="1"/>
  <c r="P37" s="1"/>
  <c r="C36"/>
  <c r="N36" s="1"/>
  <c r="P36" s="1"/>
  <c r="E33"/>
  <c r="E32"/>
  <c r="C32"/>
  <c r="N32" s="1"/>
  <c r="P32" s="1"/>
  <c r="E31"/>
  <c r="C31"/>
  <c r="N31" s="1"/>
  <c r="P31" s="1"/>
  <c r="E30"/>
  <c r="C30"/>
  <c r="N30" s="1"/>
  <c r="P30" s="1"/>
  <c r="E29"/>
  <c r="C29"/>
  <c r="N29" s="1"/>
  <c r="J27" i="3" s="1"/>
  <c r="C27" i="2"/>
  <c r="N27" s="1"/>
  <c r="P27" s="1"/>
  <c r="C26"/>
  <c r="N26" s="1"/>
  <c r="P26" s="1"/>
  <c r="C25"/>
  <c r="N25" s="1"/>
  <c r="P25" s="1"/>
  <c r="C24"/>
  <c r="N24" s="1"/>
  <c r="P24" s="1"/>
  <c r="C23"/>
  <c r="N23" s="1"/>
  <c r="C21"/>
  <c r="N21" s="1"/>
  <c r="P21" s="1"/>
  <c r="C20"/>
  <c r="C19"/>
  <c r="N19" s="1"/>
  <c r="P19" s="1"/>
  <c r="C18"/>
  <c r="N18" s="1"/>
  <c r="P18" s="1"/>
  <c r="C17"/>
  <c r="N17" s="1"/>
  <c r="P17" s="1"/>
  <c r="C12"/>
  <c r="N12" s="1"/>
  <c r="P12" s="1"/>
  <c r="C13"/>
  <c r="N13" s="1"/>
  <c r="P13" s="1"/>
  <c r="C14"/>
  <c r="N14" s="1"/>
  <c r="P14" s="1"/>
  <c r="C15"/>
  <c r="N15" s="1"/>
  <c r="P15" s="1"/>
  <c r="C11"/>
  <c r="N11" s="1"/>
  <c r="P11" s="1"/>
  <c r="C10"/>
  <c r="N10" s="1"/>
  <c r="P10" s="1"/>
  <c r="C9"/>
  <c r="N9" s="1"/>
  <c r="P9" s="1"/>
  <c r="C8"/>
  <c r="N8" s="1"/>
  <c r="P8" s="1"/>
  <c r="C7"/>
  <c r="N7" s="1"/>
  <c r="P7" s="1"/>
  <c r="C6"/>
  <c r="N6" s="1"/>
  <c r="P6" s="1"/>
  <c r="N20"/>
  <c r="P20" s="1"/>
  <c r="C4"/>
  <c r="C3"/>
  <c r="C2"/>
  <c r="J31" i="3" l="1"/>
  <c r="J10"/>
  <c r="J16"/>
  <c r="J23"/>
  <c r="J28"/>
  <c r="J34"/>
  <c r="J43"/>
  <c r="J8"/>
  <c r="J15"/>
  <c r="J22"/>
  <c r="J37"/>
  <c r="J42"/>
  <c r="J7"/>
  <c r="J13"/>
  <c r="J18"/>
  <c r="J25"/>
  <c r="J30"/>
  <c r="J36"/>
  <c r="J41"/>
  <c r="J4"/>
  <c r="J12"/>
  <c r="J17"/>
  <c r="J24"/>
  <c r="J29"/>
  <c r="J35"/>
  <c r="J40"/>
  <c r="J19"/>
  <c r="P23" i="2"/>
  <c r="J21" i="3"/>
  <c r="J9"/>
  <c r="J11"/>
  <c r="J6"/>
  <c r="J5"/>
  <c r="J44"/>
  <c r="P29" i="2"/>
  <c r="L29" i="3" l="1"/>
  <c r="L30"/>
  <c r="L31"/>
  <c r="L27"/>
  <c r="L28"/>
  <c r="P33" i="2"/>
  <c r="P40"/>
  <c r="J38" i="3"/>
  <c r="P53" i="2" l="1"/>
  <c r="D6" i="3" s="1"/>
</calcChain>
</file>

<file path=xl/sharedStrings.xml><?xml version="1.0" encoding="utf-8"?>
<sst xmlns="http://schemas.openxmlformats.org/spreadsheetml/2006/main" count="175" uniqueCount="144">
  <si>
    <t>名前</t>
    <rPh sb="0" eb="2">
      <t>ナマエ</t>
    </rPh>
    <phoneticPr fontId="1"/>
  </si>
  <si>
    <t>学籍番号</t>
    <rPh sb="0" eb="2">
      <t>ガクセキ</t>
    </rPh>
    <rPh sb="2" eb="4">
      <t>バンゴウ</t>
    </rPh>
    <phoneticPr fontId="1"/>
  </si>
  <si>
    <t>問題５　聞いた内容を漢字またはピンインで穴埋めしてから、日本語に訳しなさい。</t>
    <rPh sb="0" eb="2">
      <t>モンダイ</t>
    </rPh>
    <rPh sb="4" eb="5">
      <t>キ</t>
    </rPh>
    <rPh sb="7" eb="9">
      <t>ナイヨウ</t>
    </rPh>
    <rPh sb="10" eb="12">
      <t>カンジ</t>
    </rPh>
    <rPh sb="20" eb="22">
      <t>アナウ</t>
    </rPh>
    <rPh sb="28" eb="31">
      <t>ニホンゴ</t>
    </rPh>
    <rPh sb="32" eb="33">
      <t>ヤク</t>
    </rPh>
    <phoneticPr fontId="1"/>
  </si>
  <si>
    <t>問題６　次の文を中国語に訳しなさい。</t>
    <rPh sb="0" eb="2">
      <t>モンダイ</t>
    </rPh>
    <rPh sb="4" eb="5">
      <t>ツギ</t>
    </rPh>
    <rPh sb="6" eb="7">
      <t>ブン</t>
    </rPh>
    <rPh sb="8" eb="11">
      <t>チュウゴクゴ</t>
    </rPh>
    <rPh sb="12" eb="13">
      <t>ヤク</t>
    </rPh>
    <phoneticPr fontId="1"/>
  </si>
  <si>
    <t>問題７　次のような場合に最も適切な中国語の表現をひとつ選びなさい。</t>
    <rPh sb="0" eb="2">
      <t>モンダイ</t>
    </rPh>
    <rPh sb="4" eb="5">
      <t>ツギ</t>
    </rPh>
    <rPh sb="9" eb="11">
      <t>バアイ</t>
    </rPh>
    <rPh sb="12" eb="13">
      <t>モット</t>
    </rPh>
    <rPh sb="14" eb="16">
      <t>テキセツ</t>
    </rPh>
    <rPh sb="17" eb="20">
      <t>チュウゴクゴ</t>
    </rPh>
    <rPh sb="21" eb="23">
      <t>ヒョウゲン</t>
    </rPh>
    <rPh sb="27" eb="28">
      <t>エラ</t>
    </rPh>
    <phoneticPr fontId="1"/>
  </si>
  <si>
    <t>答え</t>
    <rPh sb="0" eb="1">
      <t>コタ</t>
    </rPh>
    <phoneticPr fontId="1"/>
  </si>
  <si>
    <t>日付</t>
    <rPh sb="0" eb="2">
      <t>ヒヅケ</t>
    </rPh>
    <phoneticPr fontId="1"/>
  </si>
  <si>
    <t>問題３　どちらかを発音するので、読まれた方に○をつけなさい。</t>
    <rPh sb="0" eb="2">
      <t>モンダイ</t>
    </rPh>
    <rPh sb="9" eb="11">
      <t>ハツオン</t>
    </rPh>
    <rPh sb="16" eb="17">
      <t>ヨ</t>
    </rPh>
    <rPh sb="20" eb="21">
      <t>ホウ</t>
    </rPh>
    <phoneticPr fontId="1"/>
  </si>
  <si>
    <t>問題２　発音を聞いて、声調記号を付けなさい</t>
    <rPh sb="0" eb="2">
      <t>モンダイ</t>
    </rPh>
    <rPh sb="4" eb="6">
      <t>ハツオン</t>
    </rPh>
    <rPh sb="7" eb="8">
      <t>キ</t>
    </rPh>
    <rPh sb="11" eb="13">
      <t>セイチョウ</t>
    </rPh>
    <rPh sb="13" eb="15">
      <t>キゴウ</t>
    </rPh>
    <rPh sb="16" eb="17">
      <t>ツ</t>
    </rPh>
    <phoneticPr fontId="1"/>
  </si>
  <si>
    <t>A</t>
    <phoneticPr fontId="1"/>
  </si>
  <si>
    <t>C</t>
    <phoneticPr fontId="1"/>
  </si>
  <si>
    <t>B</t>
    <phoneticPr fontId="1"/>
  </si>
  <si>
    <t>D</t>
    <phoneticPr fontId="1"/>
  </si>
  <si>
    <t>A</t>
    <phoneticPr fontId="1"/>
  </si>
  <si>
    <t>B</t>
    <phoneticPr fontId="1"/>
  </si>
  <si>
    <t>Míngtiān jiàn</t>
  </si>
  <si>
    <t>答え</t>
    <rPh sb="0" eb="1">
      <t>コタ</t>
    </rPh>
    <phoneticPr fontId="1"/>
  </si>
  <si>
    <t>翻訳</t>
    <rPh sb="0" eb="2">
      <t>ホンヤク</t>
    </rPh>
    <phoneticPr fontId="1"/>
  </si>
  <si>
    <t>日付</t>
    <rPh sb="0" eb="2">
      <t>ﾋﾂﾞｹ</t>
    </rPh>
    <phoneticPr fontId="9" type="noConversion"/>
  </si>
  <si>
    <t>名前</t>
    <rPh sb="0" eb="2">
      <t>ﾅﾏｴ</t>
    </rPh>
    <phoneticPr fontId="9" type="noConversion"/>
  </si>
  <si>
    <t>学籍番号</t>
    <rPh sb="0" eb="2">
      <t>ｶﾞｸｾｷ</t>
    </rPh>
    <rPh sb="2" eb="4">
      <t>ﾊﾞﾝｺﾞｳ</t>
    </rPh>
    <phoneticPr fontId="9" type="noConversion"/>
  </si>
  <si>
    <t>回答</t>
    <rPh sb="0" eb="2">
      <t>ｶｲﾄｳ</t>
    </rPh>
    <phoneticPr fontId="9" type="noConversion"/>
  </si>
  <si>
    <t>問題２</t>
    <rPh sb="0" eb="2">
      <t>ﾓﾝﾀﾞｲ</t>
    </rPh>
    <phoneticPr fontId="9" type="noConversion"/>
  </si>
  <si>
    <t>問題３</t>
    <rPh sb="0" eb="2">
      <t>ﾓﾝﾀﾞｲ</t>
    </rPh>
    <phoneticPr fontId="9" type="noConversion"/>
  </si>
  <si>
    <t>問題４</t>
    <rPh sb="0" eb="2">
      <t>ﾓﾝﾀﾞｲ</t>
    </rPh>
    <phoneticPr fontId="9" type="noConversion"/>
  </si>
  <si>
    <t>問題５</t>
    <rPh sb="0" eb="2">
      <t>ﾓﾝﾀﾞｲ</t>
    </rPh>
    <phoneticPr fontId="9" type="noConversion"/>
  </si>
  <si>
    <t>問題6</t>
    <rPh sb="0" eb="2">
      <t>ﾓﾝﾀﾞｲ</t>
    </rPh>
    <phoneticPr fontId="9" type="noConversion"/>
  </si>
  <si>
    <t>問題7</t>
    <rPh sb="0" eb="2">
      <t>ﾓﾝﾀﾞｲ</t>
    </rPh>
    <phoneticPr fontId="9" type="noConversion"/>
  </si>
  <si>
    <t>成績</t>
    <rPh sb="0" eb="2">
      <t>ｾｲｾｷ</t>
    </rPh>
    <phoneticPr fontId="9" type="noConversion"/>
  </si>
  <si>
    <t>日付</t>
  </si>
  <si>
    <t>名前</t>
  </si>
  <si>
    <t>学籍番号</t>
  </si>
  <si>
    <t>正解</t>
  </si>
  <si>
    <t>回答</t>
  </si>
  <si>
    <t>点数</t>
  </si>
  <si>
    <t>問題２</t>
  </si>
  <si>
    <t>問題３</t>
  </si>
  <si>
    <t>問題４</t>
  </si>
  <si>
    <t>問題５</t>
  </si>
  <si>
    <t>問題6</t>
  </si>
  <si>
    <t>問題7</t>
  </si>
  <si>
    <t>成績</t>
  </si>
  <si>
    <t>zhè</t>
  </si>
  <si>
    <t>rè</t>
  </si>
  <si>
    <t>A</t>
    <phoneticPr fontId="1"/>
  </si>
  <si>
    <t>会話第5課</t>
    <rPh sb="0" eb="2">
      <t>カイワ</t>
    </rPh>
    <rPh sb="2" eb="3">
      <t>ダイ</t>
    </rPh>
    <rPh sb="4" eb="5">
      <t>カ</t>
    </rPh>
    <phoneticPr fontId="1"/>
  </si>
  <si>
    <t>leng</t>
    <phoneticPr fontId="1"/>
  </si>
  <si>
    <t>yuan</t>
    <phoneticPr fontId="1"/>
  </si>
  <si>
    <t>kuai</t>
    <phoneticPr fontId="1"/>
  </si>
  <si>
    <t>冷</t>
    <phoneticPr fontId="1"/>
  </si>
  <si>
    <t>远</t>
    <phoneticPr fontId="1"/>
  </si>
  <si>
    <t>慢</t>
    <phoneticPr fontId="1"/>
  </si>
  <si>
    <t>坏</t>
    <phoneticPr fontId="1"/>
  </si>
  <si>
    <t>胖</t>
    <phoneticPr fontId="1"/>
  </si>
  <si>
    <t>瘦</t>
    <phoneticPr fontId="1"/>
  </si>
  <si>
    <t>高</t>
    <phoneticPr fontId="1"/>
  </si>
  <si>
    <t>低</t>
    <phoneticPr fontId="1"/>
  </si>
  <si>
    <t>近</t>
    <phoneticPr fontId="1"/>
  </si>
  <si>
    <t>man</t>
    <phoneticPr fontId="1"/>
  </si>
  <si>
    <t>huai</t>
    <phoneticPr fontId="1"/>
  </si>
  <si>
    <t>shou</t>
    <phoneticPr fontId="1"/>
  </si>
  <si>
    <t>gao</t>
    <phoneticPr fontId="1"/>
  </si>
  <si>
    <t>di</t>
    <phoneticPr fontId="1"/>
  </si>
  <si>
    <t>jin</t>
    <phoneticPr fontId="1"/>
  </si>
  <si>
    <t>kuài</t>
    <phoneticPr fontId="1"/>
  </si>
  <si>
    <t>mǎi</t>
    <phoneticPr fontId="1"/>
  </si>
  <si>
    <t>zuò</t>
  </si>
  <si>
    <t>cuò</t>
  </si>
  <si>
    <t>zài</t>
  </si>
  <si>
    <t>cài</t>
  </si>
  <si>
    <t xml:space="preserve">問題４“有・在・想”の中から適切なものを選んで、下の各文の下線の 上に入れなさい｡ </t>
    <rPh sb="0" eb="2">
      <t>モンダイ</t>
    </rPh>
    <phoneticPr fontId="1"/>
  </si>
  <si>
    <t xml:space="preserve">老师，星期天您（　　　　）学校做什么？ </t>
    <phoneticPr fontId="1"/>
  </si>
  <si>
    <t xml:space="preserve">桌子上（　　　　）一本中文词典。 </t>
    <phoneticPr fontId="1"/>
  </si>
  <si>
    <t xml:space="preserve">我(　　　　)两本中文词典。 </t>
    <phoneticPr fontId="1"/>
  </si>
  <si>
    <t>我（　　　　）学校学习中文。</t>
    <phoneticPr fontId="1"/>
  </si>
  <si>
    <t xml:space="preserve">我（　　　　）去中国学习中文。 </t>
    <phoneticPr fontId="1"/>
  </si>
  <si>
    <t>huài</t>
    <phoneticPr fontId="1"/>
  </si>
  <si>
    <t>nǎi</t>
    <phoneticPr fontId="1"/>
  </si>
  <si>
    <t xml:space="preserve">请问，（　　　　）的天气怎么样？ </t>
    <phoneticPr fontId="1"/>
  </si>
  <si>
    <t>快</t>
    <phoneticPr fontId="1"/>
  </si>
  <si>
    <t xml:space="preserve">你现在忙(　　　　)？ </t>
    <phoneticPr fontId="1"/>
  </si>
  <si>
    <t xml:space="preserve">请坐，请（　　　　）。 </t>
    <phoneticPr fontId="1"/>
  </si>
  <si>
    <t xml:space="preserve">今年暑假（　　　　）都想去南京，你呢？ </t>
    <phoneticPr fontId="1"/>
  </si>
  <si>
    <t>今天我想和（　　　　）去公园。 
 这是(    )还是(     )?</t>
    <phoneticPr fontId="1"/>
  </si>
  <si>
    <t xml:space="preserve">私は中国へ行きたい。 </t>
    <phoneticPr fontId="1"/>
  </si>
  <si>
    <t>私はお茶が飲みたい。</t>
    <rPh sb="0" eb="1">
      <t>ワタシ</t>
    </rPh>
    <rPh sb="3" eb="4">
      <t>チャ</t>
    </rPh>
    <rPh sb="5" eb="6">
      <t>ノ</t>
    </rPh>
    <phoneticPr fontId="1"/>
  </si>
  <si>
    <t xml:space="preserve">私たちの大学は大きい。 </t>
    <phoneticPr fontId="1"/>
  </si>
  <si>
    <t xml:space="preserve">南京の夏はとても暑い。 </t>
    <phoneticPr fontId="1"/>
  </si>
  <si>
    <t xml:space="preserve">中国語はあまり難しくない。 </t>
    <phoneticPr fontId="1"/>
  </si>
  <si>
    <t>お茶をすすめるとき</t>
  </si>
  <si>
    <t xml:space="preserve">Qǐng hē chá </t>
  </si>
  <si>
    <t xml:space="preserve">Qǐng hē kāfēi </t>
  </si>
  <si>
    <t xml:space="preserve">Qǐng chōu yān </t>
    <phoneticPr fontId="1"/>
  </si>
  <si>
    <t xml:space="preserve">Bié kèqi </t>
  </si>
  <si>
    <t xml:space="preserve">相手から謝られたとき </t>
  </si>
  <si>
    <t xml:space="preserve">Méi guānxi </t>
  </si>
  <si>
    <t xml:space="preserve">Bú cuò </t>
  </si>
  <si>
    <t>Màn zǒu a</t>
  </si>
  <si>
    <t xml:space="preserve">Hǎo </t>
  </si>
  <si>
    <t xml:space="preserve">Qǐng wèn </t>
  </si>
  <si>
    <t>人に何かを尋ねるとき</t>
  </si>
  <si>
    <t xml:space="preserve">Qǐng zuò </t>
  </si>
  <si>
    <t xml:space="preserve">Qǐng jìn </t>
  </si>
  <si>
    <t xml:space="preserve">Qǐng duō guānzhào </t>
  </si>
  <si>
    <t>人に「よろしくお願いします」と言うとき</t>
    <phoneticPr fontId="1"/>
  </si>
  <si>
    <t>Qǐng wèn</t>
  </si>
  <si>
    <t>Qǐng jìn</t>
  </si>
  <si>
    <t>Qǐng duō guānzhào</t>
  </si>
  <si>
    <t>人に謝るとき</t>
  </si>
  <si>
    <t>Duì bu qǐ</t>
  </si>
  <si>
    <t>Dǎjiǎo nín le</t>
  </si>
  <si>
    <t>Xièxie</t>
  </si>
  <si>
    <t>le3ng</t>
    <phoneticPr fontId="1"/>
  </si>
  <si>
    <t>yua3n</t>
    <phoneticPr fontId="1"/>
  </si>
  <si>
    <t>kua4i</t>
    <phoneticPr fontId="1"/>
  </si>
  <si>
    <t>ma4n</t>
    <phoneticPr fontId="1"/>
  </si>
  <si>
    <t>hua4i</t>
    <phoneticPr fontId="1"/>
  </si>
  <si>
    <t>pa4ng</t>
    <phoneticPr fontId="1"/>
  </si>
  <si>
    <t>sho4u</t>
    <phoneticPr fontId="1"/>
  </si>
  <si>
    <t>ga1o</t>
    <phoneticPr fontId="1"/>
  </si>
  <si>
    <t>di1</t>
    <phoneticPr fontId="1"/>
  </si>
  <si>
    <t>ji4n</t>
    <phoneticPr fontId="1"/>
  </si>
  <si>
    <t>有</t>
    <phoneticPr fontId="1"/>
  </si>
  <si>
    <t>在</t>
    <phoneticPr fontId="1"/>
  </si>
  <si>
    <t>想</t>
    <phoneticPr fontId="1"/>
  </si>
  <si>
    <t>有</t>
    <phoneticPr fontId="1"/>
  </si>
  <si>
    <t>明天</t>
  </si>
  <si>
    <t>不忙</t>
  </si>
  <si>
    <t>喝茶</t>
  </si>
  <si>
    <t>我们</t>
  </si>
  <si>
    <t>同学</t>
  </si>
  <si>
    <t>A</t>
    <phoneticPr fontId="1"/>
  </si>
  <si>
    <t>pang</t>
    <phoneticPr fontId="1"/>
  </si>
  <si>
    <t>参考翻訳</t>
  </si>
  <si>
    <t>あのう、明日の天気はどうですか。</t>
    <phoneticPr fontId="1"/>
  </si>
  <si>
    <t>あなたは今忙しいですか。</t>
    <phoneticPr fontId="1"/>
  </si>
  <si>
    <t>おかけください。お茶を飲んでください。</t>
    <phoneticPr fontId="1"/>
  </si>
  <si>
    <t>今年の夏休み、私たちは南京に行きたいですが、あなたは。</t>
    <phoneticPr fontId="1"/>
  </si>
  <si>
    <t>今日私はクラスメートと公園に行きたいです。</t>
    <phoneticPr fontId="1"/>
  </si>
  <si>
    <t>我想去中国。</t>
    <phoneticPr fontId="1"/>
  </si>
  <si>
    <t>我想喝茶。</t>
    <phoneticPr fontId="1"/>
  </si>
  <si>
    <r>
      <t>我</t>
    </r>
    <r>
      <rPr>
        <sz val="11"/>
        <color theme="1"/>
        <rFont val="ＭＳ Ｐゴシック"/>
        <family val="3"/>
        <charset val="134"/>
        <scheme val="minor"/>
      </rPr>
      <t>们</t>
    </r>
    <r>
      <rPr>
        <sz val="11"/>
        <color theme="1"/>
        <rFont val="ＭＳ Ｐゴシック"/>
        <family val="3"/>
        <charset val="134"/>
        <scheme val="minor"/>
      </rPr>
      <t>大学很大。</t>
    </r>
    <phoneticPr fontId="1"/>
  </si>
  <si>
    <r>
      <t>南京的夏天很</t>
    </r>
    <r>
      <rPr>
        <sz val="11"/>
        <color theme="1"/>
        <rFont val="ＭＳ Ｐゴシック"/>
        <family val="3"/>
        <charset val="134"/>
        <scheme val="minor"/>
      </rPr>
      <t>热</t>
    </r>
    <r>
      <rPr>
        <sz val="11"/>
        <color theme="1"/>
        <rFont val="ＭＳ Ｐゴシック"/>
        <family val="2"/>
        <scheme val="minor"/>
      </rPr>
      <t>。</t>
    </r>
    <phoneticPr fontId="1"/>
  </si>
  <si>
    <r>
      <t>中文不太</t>
    </r>
    <r>
      <rPr>
        <sz val="11"/>
        <color theme="1"/>
        <rFont val="ＭＳ Ｐゴシック"/>
        <family val="3"/>
        <charset val="134"/>
        <scheme val="minor"/>
      </rPr>
      <t>难</t>
    </r>
    <r>
      <rPr>
        <sz val="11"/>
        <color theme="1"/>
        <rFont val="ＭＳ Ｐゴシック"/>
        <family val="2"/>
        <scheme val="minor"/>
      </rPr>
      <t>。</t>
    </r>
    <phoneticPr fontId="1"/>
  </si>
</sst>
</file>

<file path=xl/styles.xml><?xml version="1.0" encoding="utf-8"?>
<styleSheet xmlns="http://schemas.openxmlformats.org/spreadsheetml/2006/main">
  <fonts count="14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SimSun"/>
      <family val="3"/>
      <charset val="134"/>
    </font>
    <font>
      <sz val="11"/>
      <color theme="1"/>
      <name val="ＭＳ 明朝"/>
      <family val="1"/>
      <charset val="128"/>
    </font>
    <font>
      <sz val="12"/>
      <color theme="1"/>
      <name val="SimSun"/>
      <family val="3"/>
      <charset val="134"/>
    </font>
    <font>
      <sz val="12"/>
      <name val="SimSun"/>
      <family val="3"/>
      <charset val="134"/>
    </font>
    <font>
      <sz val="1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2"/>
      <color theme="1"/>
      <name val="ＭＳ Ｐゴシック"/>
      <family val="2"/>
      <scheme val="minor"/>
    </font>
    <font>
      <sz val="9"/>
      <name val="ＭＳ Ｐゴシック"/>
      <family val="3"/>
      <charset val="134"/>
      <scheme val="minor"/>
    </font>
    <font>
      <sz val="11"/>
      <color theme="1"/>
      <name val="ＭＳ Ｐゴシック"/>
      <family val="3"/>
      <charset val="134"/>
      <scheme val="minor"/>
    </font>
    <font>
      <sz val="11"/>
      <color theme="1"/>
      <name val="宋体"/>
    </font>
    <font>
      <sz val="12"/>
      <name val="宋体"/>
    </font>
    <font>
      <sz val="11"/>
      <name val="宋体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2" borderId="0" xfId="0" applyFont="1" applyFill="1"/>
    <xf numFmtId="0" fontId="7" fillId="0" borderId="0" xfId="0" applyFont="1"/>
    <xf numFmtId="0" fontId="8" fillId="0" borderId="0" xfId="0" applyFont="1"/>
    <xf numFmtId="0" fontId="7" fillId="0" borderId="0" xfId="0" applyFont="1" applyAlignment="1"/>
    <xf numFmtId="0" fontId="7" fillId="0" borderId="0" xfId="0" applyFont="1" applyFill="1" applyBorder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Border="1" applyAlignment="1"/>
    <xf numFmtId="0" fontId="0" fillId="0" borderId="2" xfId="0" applyFill="1" applyBorder="1"/>
    <xf numFmtId="0" fontId="0" fillId="3" borderId="0" xfId="0" applyFill="1"/>
    <xf numFmtId="56" fontId="0" fillId="3" borderId="0" xfId="0" applyNumberFormat="1" applyFill="1"/>
    <xf numFmtId="0" fontId="10" fillId="3" borderId="0" xfId="0" applyFont="1" applyFill="1"/>
    <xf numFmtId="56" fontId="0" fillId="0" borderId="0" xfId="0" applyNumberFormat="1"/>
    <xf numFmtId="9" fontId="0" fillId="0" borderId="0" xfId="0" applyNumberFormat="1"/>
    <xf numFmtId="0" fontId="11" fillId="0" borderId="0" xfId="0" applyFont="1" applyFill="1"/>
    <xf numFmtId="0" fontId="12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13" fillId="0" borderId="0" xfId="0" applyFont="1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 wrapText="1"/>
    </xf>
    <xf numFmtId="0" fontId="0" fillId="0" borderId="0" xfId="0" applyBorder="1" applyAlignment="1"/>
    <xf numFmtId="0" fontId="7" fillId="0" borderId="6" xfId="0" applyFont="1" applyBorder="1"/>
    <xf numFmtId="0" fontId="10" fillId="0" borderId="7" xfId="0" applyFon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4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 wrapText="1"/>
    </xf>
    <xf numFmtId="0" fontId="3" fillId="0" borderId="0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0" borderId="0" xfId="0" applyFont="1" applyAlignment="1">
      <alignment horizontal="left" wrapText="1"/>
    </xf>
  </cellXfs>
  <cellStyles count="1">
    <cellStyle name="標準" xfId="0" builtinId="0"/>
  </cellStyles>
  <dxfs count="32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ansei/kaiwa/1k/homework/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3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アース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6.bin"/><Relationship Id="rId13" Type="http://schemas.openxmlformats.org/officeDocument/2006/relationships/oleObject" Target="../embeddings/oleObject11.bin"/><Relationship Id="rId18" Type="http://schemas.openxmlformats.org/officeDocument/2006/relationships/oleObject" Target="../embeddings/oleObject16.bin"/><Relationship Id="rId3" Type="http://schemas.openxmlformats.org/officeDocument/2006/relationships/oleObject" Target="../embeddings/oleObject1.bin"/><Relationship Id="rId21" Type="http://schemas.openxmlformats.org/officeDocument/2006/relationships/oleObject" Target="../embeddings/oleObject19.bin"/><Relationship Id="rId7" Type="http://schemas.openxmlformats.org/officeDocument/2006/relationships/oleObject" Target="../embeddings/oleObject5.bin"/><Relationship Id="rId12" Type="http://schemas.openxmlformats.org/officeDocument/2006/relationships/oleObject" Target="../embeddings/oleObject10.bin"/><Relationship Id="rId17" Type="http://schemas.openxmlformats.org/officeDocument/2006/relationships/oleObject" Target="../embeddings/oleObject15.bin"/><Relationship Id="rId2" Type="http://schemas.openxmlformats.org/officeDocument/2006/relationships/vmlDrawing" Target="../drawings/vmlDrawing1.vml"/><Relationship Id="rId16" Type="http://schemas.openxmlformats.org/officeDocument/2006/relationships/oleObject" Target="../embeddings/oleObject14.bin"/><Relationship Id="rId20" Type="http://schemas.openxmlformats.org/officeDocument/2006/relationships/oleObject" Target="../embeddings/oleObject18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4.bin"/><Relationship Id="rId11" Type="http://schemas.openxmlformats.org/officeDocument/2006/relationships/oleObject" Target="../embeddings/oleObject9.bin"/><Relationship Id="rId5" Type="http://schemas.openxmlformats.org/officeDocument/2006/relationships/oleObject" Target="../embeddings/oleObject3.bin"/><Relationship Id="rId15" Type="http://schemas.openxmlformats.org/officeDocument/2006/relationships/oleObject" Target="../embeddings/oleObject13.bin"/><Relationship Id="rId10" Type="http://schemas.openxmlformats.org/officeDocument/2006/relationships/oleObject" Target="../embeddings/oleObject8.bin"/><Relationship Id="rId19" Type="http://schemas.openxmlformats.org/officeDocument/2006/relationships/oleObject" Target="../embeddings/oleObject17.bin"/><Relationship Id="rId4" Type="http://schemas.openxmlformats.org/officeDocument/2006/relationships/oleObject" Target="../embeddings/oleObject2.bin"/><Relationship Id="rId9" Type="http://schemas.openxmlformats.org/officeDocument/2006/relationships/oleObject" Target="../embeddings/oleObject7.bin"/><Relationship Id="rId14" Type="http://schemas.openxmlformats.org/officeDocument/2006/relationships/oleObject" Target="../embeddings/oleObject12.bin"/><Relationship Id="rId22" Type="http://schemas.openxmlformats.org/officeDocument/2006/relationships/oleObject" Target="../embeddings/oleObject20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AE66"/>
  <sheetViews>
    <sheetView tabSelected="1" zoomScale="160" zoomScaleNormal="160" workbookViewId="0">
      <selection activeCell="F38" sqref="F38"/>
    </sheetView>
  </sheetViews>
  <sheetFormatPr defaultRowHeight="13.5"/>
  <cols>
    <col min="1" max="1" width="1.875" customWidth="1"/>
    <col min="2" max="31" width="2.625" customWidth="1"/>
  </cols>
  <sheetData>
    <row r="1" spans="2:31" s="10" customFormat="1">
      <c r="B1" s="10" t="s">
        <v>45</v>
      </c>
      <c r="J1" s="60" t="s">
        <v>6</v>
      </c>
      <c r="K1" s="60"/>
      <c r="L1" s="61"/>
      <c r="M1" s="61"/>
      <c r="N1" s="62"/>
      <c r="O1" s="62"/>
      <c r="P1" s="62"/>
      <c r="Q1" s="62"/>
      <c r="R1" s="62"/>
      <c r="S1" s="62"/>
      <c r="T1" s="62"/>
    </row>
    <row r="2" spans="2:31" s="10" customFormat="1" ht="19.5" customHeight="1">
      <c r="B2" s="63" t="s">
        <v>0</v>
      </c>
      <c r="C2" s="63"/>
      <c r="D2" s="63"/>
      <c r="E2" s="64"/>
      <c r="F2" s="64"/>
      <c r="G2" s="64"/>
      <c r="H2" s="64"/>
      <c r="I2" s="64"/>
      <c r="J2" s="64"/>
      <c r="L2" s="11" t="s">
        <v>1</v>
      </c>
      <c r="N2" s="64"/>
      <c r="O2" s="64"/>
      <c r="P2" s="64"/>
      <c r="Q2" s="64"/>
      <c r="R2" s="64"/>
      <c r="S2" s="64"/>
      <c r="T2" s="64"/>
      <c r="U2" s="64"/>
    </row>
    <row r="3" spans="2:31" s="10" customFormat="1" ht="13.5" customHeight="1">
      <c r="B3" s="12" t="s">
        <v>8</v>
      </c>
      <c r="C3" s="11"/>
      <c r="D3" s="11"/>
      <c r="E3" s="13"/>
      <c r="F3" s="13"/>
      <c r="G3" s="13"/>
      <c r="H3" s="13"/>
      <c r="I3" s="13"/>
      <c r="J3" s="13"/>
      <c r="L3" s="11"/>
      <c r="N3" s="13"/>
      <c r="O3" s="13"/>
      <c r="P3" s="13"/>
      <c r="Q3" s="13"/>
      <c r="R3" s="13"/>
      <c r="S3" s="13"/>
      <c r="T3" s="13"/>
      <c r="U3" s="13"/>
    </row>
    <row r="4" spans="2:31" ht="12" customHeight="1">
      <c r="B4" s="2"/>
      <c r="C4" s="3"/>
      <c r="D4" s="3"/>
      <c r="E4" s="4"/>
      <c r="F4" s="4"/>
      <c r="G4" s="4"/>
      <c r="H4" s="4"/>
      <c r="I4" s="4"/>
      <c r="J4" s="4"/>
      <c r="L4" s="3"/>
      <c r="N4" s="4"/>
      <c r="O4" s="4"/>
      <c r="P4" s="4"/>
      <c r="Q4" s="4"/>
      <c r="R4" s="4"/>
      <c r="S4" s="4"/>
      <c r="T4" s="4"/>
      <c r="U4" s="4"/>
    </row>
    <row r="5" spans="2:31" s="6" customFormat="1" ht="13.5" customHeight="1">
      <c r="B5" s="2"/>
      <c r="C5" s="68" t="s">
        <v>46</v>
      </c>
      <c r="D5" s="68"/>
      <c r="E5" s="23"/>
      <c r="F5" s="68" t="s">
        <v>47</v>
      </c>
      <c r="G5" s="68"/>
      <c r="H5" s="23"/>
      <c r="I5" s="68" t="s">
        <v>48</v>
      </c>
      <c r="J5" s="68"/>
      <c r="K5" s="24"/>
      <c r="L5" s="68" t="s">
        <v>58</v>
      </c>
      <c r="M5" s="68"/>
      <c r="N5" s="23"/>
      <c r="O5" s="68" t="s">
        <v>59</v>
      </c>
      <c r="P5" s="68"/>
      <c r="Q5" s="23"/>
      <c r="R5" s="68" t="s">
        <v>132</v>
      </c>
      <c r="S5" s="68"/>
      <c r="T5" s="23"/>
      <c r="U5" s="68" t="s">
        <v>60</v>
      </c>
      <c r="V5" s="68"/>
      <c r="W5" s="24"/>
      <c r="X5" s="69" t="s">
        <v>61</v>
      </c>
      <c r="Y5" s="70"/>
      <c r="Z5" s="24"/>
      <c r="AA5" s="68" t="s">
        <v>62</v>
      </c>
      <c r="AB5" s="68"/>
      <c r="AC5" s="24"/>
      <c r="AD5" s="68" t="s">
        <v>63</v>
      </c>
      <c r="AE5" s="68"/>
    </row>
    <row r="6" spans="2:31" s="35" customFormat="1" ht="13.5" customHeight="1">
      <c r="B6" s="37"/>
      <c r="C6" s="66" t="s">
        <v>49</v>
      </c>
      <c r="D6" s="66"/>
      <c r="E6" s="38"/>
      <c r="F6" s="66" t="s">
        <v>50</v>
      </c>
      <c r="G6" s="66"/>
      <c r="H6" s="38"/>
      <c r="I6" s="66" t="s">
        <v>79</v>
      </c>
      <c r="J6" s="66"/>
      <c r="K6" s="38"/>
      <c r="L6" s="66" t="s">
        <v>51</v>
      </c>
      <c r="M6" s="66"/>
      <c r="N6" s="38"/>
      <c r="O6" s="67" t="s">
        <v>52</v>
      </c>
      <c r="P6" s="67"/>
      <c r="Q6" s="38"/>
      <c r="R6" s="66" t="s">
        <v>53</v>
      </c>
      <c r="S6" s="66"/>
      <c r="T6" s="38"/>
      <c r="U6" s="66" t="s">
        <v>54</v>
      </c>
      <c r="V6" s="66"/>
      <c r="W6" s="38"/>
      <c r="X6" s="66" t="s">
        <v>55</v>
      </c>
      <c r="Y6" s="66"/>
      <c r="Z6" s="38"/>
      <c r="AA6" s="66" t="s">
        <v>56</v>
      </c>
      <c r="AB6" s="66"/>
      <c r="AC6" s="38"/>
      <c r="AD6" s="66" t="s">
        <v>57</v>
      </c>
      <c r="AE6" s="66"/>
    </row>
    <row r="7" spans="2:31" ht="13.5" customHeight="1">
      <c r="B7" s="2"/>
      <c r="D7" s="22"/>
      <c r="G7" s="23"/>
      <c r="J7" s="23"/>
      <c r="M7" s="23"/>
      <c r="P7" s="22"/>
      <c r="S7" s="23"/>
      <c r="V7" s="23"/>
      <c r="Y7" s="23"/>
    </row>
    <row r="8" spans="2:31" ht="13.5" customHeight="1">
      <c r="B8" s="2"/>
      <c r="D8" s="22"/>
      <c r="G8" s="23"/>
      <c r="J8" s="23"/>
      <c r="M8" s="23"/>
      <c r="P8" s="22"/>
      <c r="S8" s="23"/>
      <c r="V8" s="23"/>
      <c r="Y8" s="23"/>
    </row>
    <row r="9" spans="2:31" s="10" customFormat="1" ht="13.5" customHeight="1">
      <c r="B9" s="12" t="s">
        <v>7</v>
      </c>
      <c r="C9" s="14"/>
      <c r="D9" s="14"/>
      <c r="E9" s="11"/>
    </row>
    <row r="10" spans="2:31" ht="10.5" customHeight="1">
      <c r="B10" s="32">
        <v>1</v>
      </c>
      <c r="C10" s="33" t="s">
        <v>64</v>
      </c>
      <c r="D10" s="34"/>
      <c r="E10" s="35"/>
      <c r="F10" s="32">
        <v>1</v>
      </c>
      <c r="G10" s="33" t="s">
        <v>65</v>
      </c>
      <c r="H10" s="36"/>
      <c r="I10" s="35"/>
      <c r="J10" s="35">
        <v>1</v>
      </c>
      <c r="K10" s="33" t="s">
        <v>42</v>
      </c>
      <c r="L10" s="35"/>
      <c r="M10" s="35"/>
      <c r="N10" s="35">
        <v>1</v>
      </c>
      <c r="O10" s="33" t="s">
        <v>66</v>
      </c>
      <c r="P10" s="36"/>
      <c r="Q10" s="35"/>
      <c r="R10" s="35">
        <v>1</v>
      </c>
      <c r="S10" s="33" t="s">
        <v>68</v>
      </c>
      <c r="T10" s="36"/>
      <c r="U10" s="35"/>
      <c r="W10" s="8"/>
    </row>
    <row r="11" spans="2:31" ht="10.5" customHeight="1">
      <c r="B11" s="32">
        <v>2</v>
      </c>
      <c r="C11" s="33" t="s">
        <v>76</v>
      </c>
      <c r="D11" s="34"/>
      <c r="E11" s="35"/>
      <c r="F11" s="35">
        <v>2</v>
      </c>
      <c r="G11" s="33" t="s">
        <v>77</v>
      </c>
      <c r="H11" s="36"/>
      <c r="I11" s="35"/>
      <c r="J11" s="35">
        <v>2</v>
      </c>
      <c r="K11" s="33" t="s">
        <v>43</v>
      </c>
      <c r="L11" s="35"/>
      <c r="M11" s="35"/>
      <c r="N11" s="35">
        <v>2</v>
      </c>
      <c r="O11" s="33" t="s">
        <v>67</v>
      </c>
      <c r="P11" s="36"/>
      <c r="Q11" s="35"/>
      <c r="R11" s="35">
        <v>2</v>
      </c>
      <c r="S11" s="33" t="s">
        <v>69</v>
      </c>
      <c r="T11" s="36"/>
      <c r="U11" s="35"/>
      <c r="W11" s="8"/>
    </row>
    <row r="12" spans="2:31" ht="30" customHeight="1">
      <c r="B12" s="26"/>
      <c r="C12" s="8"/>
      <c r="D12" s="21"/>
      <c r="F12" s="26"/>
      <c r="G12" s="9"/>
      <c r="I12" s="8"/>
      <c r="J12" s="26"/>
      <c r="L12" s="8"/>
      <c r="M12" s="9"/>
      <c r="N12" s="26"/>
      <c r="O12" s="8"/>
      <c r="P12" s="9"/>
      <c r="R12" s="26"/>
      <c r="S12" s="9"/>
    </row>
    <row r="13" spans="2:31" s="10" customFormat="1" ht="27.75" customHeight="1">
      <c r="B13" s="65" t="s">
        <v>70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</row>
    <row r="14" spans="2:31" ht="14.25" customHeight="1">
      <c r="B14" s="1">
        <v>1</v>
      </c>
      <c r="D14" s="43"/>
      <c r="E14" s="43"/>
      <c r="F14" s="43"/>
      <c r="G14" s="43"/>
      <c r="H14" s="43"/>
      <c r="K14" s="46" t="s">
        <v>73</v>
      </c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</row>
    <row r="15" spans="2:31">
      <c r="B15" s="1">
        <v>2</v>
      </c>
      <c r="D15" s="43"/>
      <c r="E15" s="43"/>
      <c r="F15" s="43"/>
      <c r="G15" s="43"/>
      <c r="H15" s="43"/>
      <c r="K15" s="46" t="s">
        <v>74</v>
      </c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</row>
    <row r="16" spans="2:31">
      <c r="B16" s="1">
        <v>3</v>
      </c>
      <c r="D16" s="43"/>
      <c r="E16" s="43"/>
      <c r="F16" s="43"/>
      <c r="G16" s="43"/>
      <c r="H16" s="43"/>
      <c r="K16" s="46" t="s">
        <v>75</v>
      </c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</row>
    <row r="17" spans="2:31">
      <c r="B17" s="1">
        <v>4</v>
      </c>
      <c r="D17" s="43"/>
      <c r="E17" s="43"/>
      <c r="F17" s="43"/>
      <c r="G17" s="43"/>
      <c r="H17" s="43"/>
      <c r="K17" s="46" t="s">
        <v>71</v>
      </c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</row>
    <row r="18" spans="2:31">
      <c r="B18" s="1">
        <v>5</v>
      </c>
      <c r="D18" s="43"/>
      <c r="E18" s="43"/>
      <c r="F18" s="43"/>
      <c r="G18" s="43"/>
      <c r="H18" s="43"/>
      <c r="K18" s="46" t="s">
        <v>72</v>
      </c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</row>
    <row r="19" spans="2:31" s="10" customFormat="1">
      <c r="B19" s="10" t="s">
        <v>2</v>
      </c>
    </row>
    <row r="20" spans="2:31">
      <c r="B20" s="1">
        <v>1</v>
      </c>
      <c r="E20" s="46" t="s">
        <v>78</v>
      </c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</row>
    <row r="21" spans="2:31">
      <c r="B21" s="22"/>
      <c r="K21" s="17"/>
      <c r="L21" s="20"/>
      <c r="M21" s="20"/>
      <c r="N21" s="20"/>
      <c r="O21" s="19"/>
      <c r="P21" s="19"/>
      <c r="Q21" s="19"/>
      <c r="R21" s="20"/>
      <c r="S21" s="20"/>
      <c r="T21" s="20"/>
      <c r="U21" s="20"/>
      <c r="V21" s="19"/>
      <c r="W21" s="17"/>
    </row>
    <row r="22" spans="2:31">
      <c r="B22" s="22"/>
      <c r="D22" t="s">
        <v>16</v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19"/>
      <c r="W22" s="17"/>
    </row>
    <row r="23" spans="2:31" ht="27.75" customHeight="1">
      <c r="B23" s="22"/>
      <c r="D23" t="s">
        <v>17</v>
      </c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</row>
    <row r="24" spans="2:31">
      <c r="B24" s="1">
        <v>2</v>
      </c>
      <c r="E24" s="46" t="s">
        <v>80</v>
      </c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</row>
    <row r="25" spans="2:31">
      <c r="B25" s="22"/>
      <c r="K25" s="20"/>
      <c r="L25" s="20"/>
      <c r="M25" s="20"/>
      <c r="N25" s="20"/>
      <c r="O25" s="20"/>
      <c r="P25" s="20"/>
      <c r="Q25" s="17"/>
      <c r="R25" s="17"/>
      <c r="S25" s="17"/>
      <c r="T25" s="17"/>
      <c r="U25" s="17"/>
      <c r="V25" s="17"/>
      <c r="W25" s="17"/>
    </row>
    <row r="26" spans="2:31">
      <c r="B26" s="22"/>
      <c r="D26" t="s">
        <v>16</v>
      </c>
      <c r="G26" s="45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17"/>
      <c r="W26" s="17"/>
    </row>
    <row r="27" spans="2:31" ht="27.75" customHeight="1">
      <c r="B27" s="22"/>
      <c r="D27" t="s">
        <v>17</v>
      </c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</row>
    <row r="28" spans="2:31">
      <c r="B28" s="1">
        <v>3</v>
      </c>
      <c r="E28" s="46" t="s">
        <v>81</v>
      </c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</row>
    <row r="29" spans="2:31">
      <c r="B29" s="22"/>
      <c r="K29" s="25"/>
      <c r="L29" s="25"/>
      <c r="M29" s="25"/>
      <c r="N29" s="25"/>
      <c r="O29" s="25"/>
      <c r="P29" s="25"/>
      <c r="Q29" s="20"/>
      <c r="R29" s="20"/>
      <c r="S29" s="20"/>
      <c r="T29" s="20"/>
      <c r="U29" s="17"/>
      <c r="V29" s="17"/>
      <c r="W29" s="17"/>
    </row>
    <row r="30" spans="2:31">
      <c r="B30" s="22"/>
      <c r="D30" t="s">
        <v>16</v>
      </c>
      <c r="G30" s="45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17"/>
      <c r="W30" s="17"/>
    </row>
    <row r="31" spans="2:31" ht="27.75" customHeight="1">
      <c r="B31" s="22"/>
      <c r="D31" t="s">
        <v>17</v>
      </c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</row>
    <row r="32" spans="2:31" ht="14.25" customHeight="1">
      <c r="B32" s="1">
        <v>4</v>
      </c>
      <c r="E32" s="46" t="s">
        <v>82</v>
      </c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</row>
    <row r="33" spans="2:31" ht="14.25" customHeight="1">
      <c r="B33" s="22"/>
      <c r="K33" s="19"/>
      <c r="L33" s="19"/>
      <c r="M33" s="19"/>
      <c r="N33" s="19"/>
      <c r="O33" s="19"/>
      <c r="P33" s="25"/>
      <c r="Q33" s="20"/>
      <c r="R33" s="20"/>
      <c r="S33" s="20"/>
      <c r="T33" s="20"/>
      <c r="U33" s="18"/>
      <c r="V33" s="17"/>
      <c r="W33" s="17"/>
    </row>
    <row r="34" spans="2:31" ht="14.25" customHeight="1">
      <c r="B34" s="22"/>
      <c r="D34" t="s">
        <v>16</v>
      </c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17"/>
    </row>
    <row r="35" spans="2:31" ht="27.75" customHeight="1">
      <c r="B35" s="22"/>
      <c r="D35" t="s">
        <v>17</v>
      </c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</row>
    <row r="36" spans="2:31">
      <c r="B36" s="1">
        <v>5</v>
      </c>
      <c r="E36" s="71" t="s">
        <v>83</v>
      </c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</row>
    <row r="37" spans="2:31">
      <c r="B37" s="22"/>
      <c r="K37" s="19"/>
      <c r="L37" s="19"/>
      <c r="M37" s="19"/>
      <c r="N37" s="19"/>
      <c r="O37" s="19"/>
      <c r="P37" s="19"/>
      <c r="Q37" s="20"/>
      <c r="R37" s="20"/>
      <c r="S37" s="20"/>
      <c r="T37" s="20"/>
      <c r="U37" s="17"/>
      <c r="V37" s="17"/>
      <c r="W37" s="17"/>
    </row>
    <row r="38" spans="2:31">
      <c r="B38" s="22"/>
      <c r="D38" t="s">
        <v>16</v>
      </c>
      <c r="G38" s="41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0"/>
      <c r="W38" s="39"/>
      <c r="X38" s="39"/>
      <c r="Y38" s="39"/>
      <c r="Z38" s="39"/>
      <c r="AA38" s="39"/>
      <c r="AB38" s="39"/>
      <c r="AC38" s="39"/>
      <c r="AD38" s="39"/>
      <c r="AE38" s="39"/>
    </row>
    <row r="39" spans="2:31" ht="27.75" customHeight="1">
      <c r="B39" s="22"/>
      <c r="D39" t="s">
        <v>17</v>
      </c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</row>
    <row r="40" spans="2:31" s="10" customFormat="1">
      <c r="B40" s="10" t="s">
        <v>3</v>
      </c>
    </row>
    <row r="41" spans="2:31" s="10" customFormat="1" ht="12.75" customHeight="1">
      <c r="B41" s="11">
        <v>1</v>
      </c>
      <c r="C41" s="47" t="s">
        <v>84</v>
      </c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</row>
    <row r="42" spans="2:31" ht="20.25" customHeight="1">
      <c r="B42" s="1"/>
      <c r="C42" s="54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</row>
    <row r="43" spans="2:31" s="10" customFormat="1" ht="13.5" customHeight="1">
      <c r="B43" s="11">
        <v>2</v>
      </c>
      <c r="C43" s="51" t="s">
        <v>85</v>
      </c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</row>
    <row r="44" spans="2:31" s="10" customFormat="1" ht="20.25" customHeight="1">
      <c r="B44" s="11"/>
      <c r="C44" s="54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</row>
    <row r="45" spans="2:31" s="10" customFormat="1" ht="13.5" customHeight="1">
      <c r="B45" s="11">
        <v>3</v>
      </c>
      <c r="C45" s="51" t="s">
        <v>86</v>
      </c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</row>
    <row r="46" spans="2:31" s="10" customFormat="1" ht="20.25" customHeight="1">
      <c r="B46" s="11"/>
      <c r="C46" s="54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</row>
    <row r="47" spans="2:31" s="10" customFormat="1" ht="13.5" customHeight="1">
      <c r="B47" s="11">
        <v>4</v>
      </c>
      <c r="C47" s="51" t="s">
        <v>87</v>
      </c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</row>
    <row r="48" spans="2:31" s="10" customFormat="1" ht="20.25" customHeight="1">
      <c r="B48" s="11"/>
      <c r="C48" s="54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</row>
    <row r="49" spans="2:28" s="10" customFormat="1" ht="19.5" customHeight="1">
      <c r="B49" s="11">
        <v>5</v>
      </c>
      <c r="C49" s="52" t="s">
        <v>88</v>
      </c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</row>
    <row r="50" spans="2:28" s="10" customFormat="1" ht="29.25" customHeight="1">
      <c r="C50" s="57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9"/>
    </row>
    <row r="51" spans="2:28" s="10" customFormat="1">
      <c r="B51" s="10" t="s">
        <v>4</v>
      </c>
    </row>
    <row r="52" spans="2:28" s="10" customFormat="1">
      <c r="B52" s="11">
        <v>1</v>
      </c>
      <c r="C52" s="10" t="s">
        <v>89</v>
      </c>
      <c r="U52" s="10" t="s">
        <v>5</v>
      </c>
      <c r="W52" s="48"/>
      <c r="X52" s="49"/>
      <c r="Y52" s="50"/>
    </row>
    <row r="53" spans="2:28" ht="14.25">
      <c r="B53" s="1"/>
      <c r="C53" s="6" t="s">
        <v>9</v>
      </c>
      <c r="D53" s="8" t="s">
        <v>90</v>
      </c>
      <c r="E53" s="6"/>
      <c r="F53" s="6"/>
      <c r="G53" s="6"/>
      <c r="H53" s="6"/>
      <c r="I53" s="6"/>
      <c r="J53" s="6"/>
      <c r="K53" s="6"/>
      <c r="N53" s="6" t="s">
        <v>11</v>
      </c>
      <c r="O53" s="7" t="s">
        <v>91</v>
      </c>
      <c r="P53" s="6"/>
      <c r="Q53" s="6"/>
      <c r="R53" s="6"/>
      <c r="S53" s="6"/>
      <c r="T53" s="6"/>
      <c r="U53" s="6"/>
      <c r="V53" s="6"/>
    </row>
    <row r="54" spans="2:28" ht="14.25">
      <c r="B54" s="1"/>
      <c r="C54" s="6" t="s">
        <v>10</v>
      </c>
      <c r="D54" s="8" t="s">
        <v>92</v>
      </c>
      <c r="E54" s="6"/>
      <c r="F54" s="6"/>
      <c r="G54" s="6"/>
      <c r="H54" s="6"/>
      <c r="I54" s="6"/>
      <c r="J54" s="6"/>
      <c r="K54" s="6"/>
      <c r="N54" s="6" t="s">
        <v>12</v>
      </c>
      <c r="O54" s="7" t="s">
        <v>93</v>
      </c>
      <c r="P54" s="6"/>
      <c r="Q54" s="6"/>
      <c r="R54" s="6"/>
      <c r="S54" s="6"/>
      <c r="T54" s="6"/>
      <c r="U54" s="6"/>
      <c r="V54" s="6"/>
    </row>
    <row r="55" spans="2:28" s="10" customFormat="1">
      <c r="B55" s="11">
        <v>2</v>
      </c>
      <c r="C55" s="10" t="s">
        <v>94</v>
      </c>
      <c r="D55" s="15"/>
      <c r="E55" s="15"/>
      <c r="F55" s="15"/>
      <c r="G55" s="15"/>
      <c r="H55" s="15"/>
      <c r="I55" s="15"/>
      <c r="J55" s="15"/>
      <c r="K55" s="15"/>
      <c r="U55" s="15" t="s">
        <v>5</v>
      </c>
      <c r="V55" s="15"/>
      <c r="W55" s="48"/>
      <c r="X55" s="49"/>
      <c r="Y55" s="50"/>
    </row>
    <row r="56" spans="2:28" ht="14.25">
      <c r="B56" s="1"/>
      <c r="C56" s="6" t="s">
        <v>13</v>
      </c>
      <c r="D56" s="7" t="s">
        <v>95</v>
      </c>
      <c r="E56" s="6"/>
      <c r="F56" s="6"/>
      <c r="G56" s="6"/>
      <c r="H56" s="6"/>
      <c r="I56" s="6"/>
      <c r="J56" s="6"/>
      <c r="K56" s="6"/>
      <c r="N56" s="6" t="s">
        <v>14</v>
      </c>
      <c r="O56" s="7" t="s">
        <v>96</v>
      </c>
      <c r="P56" s="6"/>
      <c r="Q56" s="6"/>
      <c r="R56" s="6"/>
      <c r="S56" s="6"/>
      <c r="T56" s="6"/>
      <c r="U56" s="6"/>
      <c r="V56" s="6"/>
    </row>
    <row r="57" spans="2:28" ht="14.25">
      <c r="B57" s="1"/>
      <c r="C57" s="6" t="s">
        <v>10</v>
      </c>
      <c r="D57" s="7" t="s">
        <v>97</v>
      </c>
      <c r="E57" s="6"/>
      <c r="F57" s="6"/>
      <c r="G57" s="6"/>
      <c r="H57" s="6"/>
      <c r="I57" s="6"/>
      <c r="J57" s="6"/>
      <c r="K57" s="6"/>
      <c r="N57" s="6" t="s">
        <v>12</v>
      </c>
      <c r="O57" s="8" t="s">
        <v>98</v>
      </c>
      <c r="P57" s="6"/>
      <c r="Q57" s="6"/>
      <c r="R57" s="6"/>
      <c r="S57" s="6"/>
      <c r="T57" s="6"/>
      <c r="U57" s="6"/>
      <c r="V57" s="6"/>
    </row>
    <row r="58" spans="2:28" s="10" customFormat="1">
      <c r="B58" s="11">
        <v>3</v>
      </c>
      <c r="C58" s="10" t="s">
        <v>100</v>
      </c>
      <c r="D58" s="15"/>
      <c r="E58" s="15"/>
      <c r="F58" s="15"/>
      <c r="G58" s="15"/>
      <c r="H58" s="15"/>
      <c r="I58" s="15"/>
      <c r="J58" s="15"/>
      <c r="K58" s="15"/>
      <c r="U58" s="15" t="s">
        <v>5</v>
      </c>
      <c r="V58" s="15"/>
      <c r="W58" s="48"/>
      <c r="X58" s="49"/>
      <c r="Y58" s="50"/>
    </row>
    <row r="59" spans="2:28" ht="14.25">
      <c r="B59" s="1"/>
      <c r="C59" s="6" t="s">
        <v>13</v>
      </c>
      <c r="D59" s="7" t="s">
        <v>99</v>
      </c>
      <c r="E59" s="6"/>
      <c r="F59" s="6"/>
      <c r="G59" s="6"/>
      <c r="H59" s="6"/>
      <c r="I59" s="6"/>
      <c r="J59" s="6"/>
      <c r="K59" s="6"/>
      <c r="N59" s="6" t="s">
        <v>14</v>
      </c>
      <c r="O59" s="8" t="s">
        <v>101</v>
      </c>
      <c r="P59" s="6"/>
      <c r="Q59" s="6"/>
      <c r="R59" s="6"/>
      <c r="S59" s="6"/>
      <c r="T59" s="6"/>
      <c r="U59" s="6"/>
      <c r="V59" s="6"/>
    </row>
    <row r="60" spans="2:28" ht="14.25">
      <c r="B60" s="1"/>
      <c r="C60" s="6" t="s">
        <v>10</v>
      </c>
      <c r="D60" s="7" t="s">
        <v>102</v>
      </c>
      <c r="E60" s="6"/>
      <c r="F60" s="6"/>
      <c r="G60" s="6"/>
      <c r="H60" s="6"/>
      <c r="I60" s="6"/>
      <c r="J60" s="6"/>
      <c r="K60" s="6"/>
      <c r="N60" s="6" t="s">
        <v>12</v>
      </c>
      <c r="O60" s="7" t="s">
        <v>103</v>
      </c>
      <c r="P60" s="6"/>
      <c r="Q60" s="6"/>
      <c r="R60" s="6"/>
      <c r="S60" s="6"/>
      <c r="T60" s="6"/>
      <c r="U60" s="6"/>
      <c r="V60" s="6"/>
    </row>
    <row r="61" spans="2:28" s="10" customFormat="1">
      <c r="B61" s="11">
        <v>4</v>
      </c>
      <c r="C61" s="10" t="s">
        <v>104</v>
      </c>
      <c r="D61" s="15"/>
      <c r="E61" s="15"/>
      <c r="F61" s="15"/>
      <c r="G61" s="15"/>
      <c r="H61" s="15"/>
      <c r="I61" s="15"/>
      <c r="J61" s="15"/>
      <c r="K61" s="15"/>
      <c r="U61" s="47" t="s">
        <v>5</v>
      </c>
      <c r="V61" s="47"/>
      <c r="W61" s="48"/>
      <c r="X61" s="49"/>
      <c r="Y61" s="50"/>
    </row>
    <row r="62" spans="2:28" ht="14.25">
      <c r="C62" s="6" t="s">
        <v>13</v>
      </c>
      <c r="D62" s="8" t="s">
        <v>105</v>
      </c>
      <c r="E62" s="6"/>
      <c r="F62" s="6"/>
      <c r="G62" s="6"/>
      <c r="H62" s="6"/>
      <c r="I62" s="6"/>
      <c r="J62" s="6"/>
      <c r="K62" s="6"/>
      <c r="N62" s="6" t="s">
        <v>14</v>
      </c>
      <c r="O62" s="7" t="s">
        <v>101</v>
      </c>
      <c r="P62" s="6"/>
      <c r="Q62" s="6"/>
      <c r="R62" s="6"/>
      <c r="S62" s="6"/>
      <c r="T62" s="6"/>
      <c r="U62" s="6"/>
      <c r="V62" s="6"/>
    </row>
    <row r="63" spans="2:28" ht="14.25">
      <c r="C63" s="6" t="s">
        <v>10</v>
      </c>
      <c r="D63" s="7" t="s">
        <v>106</v>
      </c>
      <c r="E63" s="6"/>
      <c r="F63" s="6"/>
      <c r="G63" s="6"/>
      <c r="H63" s="6"/>
      <c r="I63" s="6"/>
      <c r="J63" s="6"/>
      <c r="K63" s="6"/>
      <c r="N63" s="6" t="s">
        <v>12</v>
      </c>
      <c r="O63" s="7" t="s">
        <v>107</v>
      </c>
      <c r="P63" s="6"/>
      <c r="Q63" s="6"/>
      <c r="R63" s="6"/>
      <c r="S63" s="6"/>
      <c r="T63" s="6"/>
      <c r="U63" s="6"/>
      <c r="V63" s="6"/>
    </row>
    <row r="64" spans="2:28" s="10" customFormat="1">
      <c r="B64" s="11">
        <v>5</v>
      </c>
      <c r="C64" s="10" t="s">
        <v>108</v>
      </c>
      <c r="H64" s="16"/>
      <c r="I64" s="16"/>
      <c r="U64" s="47" t="s">
        <v>5</v>
      </c>
      <c r="V64" s="47"/>
      <c r="W64" s="48"/>
      <c r="X64" s="49"/>
      <c r="Y64" s="50"/>
    </row>
    <row r="65" spans="3:22" ht="14.25">
      <c r="C65" s="6" t="s">
        <v>13</v>
      </c>
      <c r="D65" s="7" t="s">
        <v>109</v>
      </c>
      <c r="E65" s="6"/>
      <c r="F65" s="6"/>
      <c r="G65" s="6"/>
      <c r="H65" s="6"/>
      <c r="I65" s="6"/>
      <c r="J65" s="6"/>
      <c r="K65" s="6"/>
      <c r="N65" s="6" t="s">
        <v>14</v>
      </c>
      <c r="O65" s="7" t="s">
        <v>110</v>
      </c>
      <c r="P65" s="6"/>
      <c r="Q65" s="6"/>
      <c r="R65" s="6"/>
      <c r="S65" s="6"/>
      <c r="T65" s="6"/>
      <c r="U65" s="6"/>
      <c r="V65" s="6"/>
    </row>
    <row r="66" spans="3:22" ht="14.25">
      <c r="C66" s="6" t="s">
        <v>10</v>
      </c>
      <c r="D66" s="8" t="s">
        <v>111</v>
      </c>
      <c r="E66" s="6"/>
      <c r="F66" s="6"/>
      <c r="G66" s="6"/>
      <c r="H66" s="6"/>
      <c r="I66" s="6"/>
      <c r="J66" s="6"/>
      <c r="K66" s="6"/>
      <c r="N66" s="6" t="s">
        <v>12</v>
      </c>
      <c r="O66" s="7" t="s">
        <v>15</v>
      </c>
      <c r="P66" s="6"/>
      <c r="Q66" s="6"/>
      <c r="R66" s="6"/>
      <c r="S66" s="6"/>
      <c r="T66" s="6"/>
      <c r="U66" s="6"/>
      <c r="V66" s="6"/>
    </row>
  </sheetData>
  <mergeCells count="67">
    <mergeCell ref="E20:AD20"/>
    <mergeCell ref="E24:AD24"/>
    <mergeCell ref="E28:AD28"/>
    <mergeCell ref="E32:AD32"/>
    <mergeCell ref="E36:AD36"/>
    <mergeCell ref="D18:H18"/>
    <mergeCell ref="AD5:AE5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K15:AD15"/>
    <mergeCell ref="K17:AD17"/>
    <mergeCell ref="K18:AD18"/>
    <mergeCell ref="AD6:AE6"/>
    <mergeCell ref="D14:H14"/>
    <mergeCell ref="J1:K1"/>
    <mergeCell ref="L1:T1"/>
    <mergeCell ref="B2:D2"/>
    <mergeCell ref="E2:J2"/>
    <mergeCell ref="B13:AC13"/>
    <mergeCell ref="C6:D6"/>
    <mergeCell ref="F6:G6"/>
    <mergeCell ref="I6:J6"/>
    <mergeCell ref="L6:M6"/>
    <mergeCell ref="O6:P6"/>
    <mergeCell ref="R6:S6"/>
    <mergeCell ref="U6:V6"/>
    <mergeCell ref="X6:Y6"/>
    <mergeCell ref="AA6:AB6"/>
    <mergeCell ref="N2:U2"/>
    <mergeCell ref="W52:Y52"/>
    <mergeCell ref="C43:AB43"/>
    <mergeCell ref="C41:AB41"/>
    <mergeCell ref="C45:AB45"/>
    <mergeCell ref="C47:AB47"/>
    <mergeCell ref="C49:AB49"/>
    <mergeCell ref="C44:AB44"/>
    <mergeCell ref="C46:AB46"/>
    <mergeCell ref="C48:AB48"/>
    <mergeCell ref="C42:AB42"/>
    <mergeCell ref="C50:AB50"/>
    <mergeCell ref="U64:V64"/>
    <mergeCell ref="W58:Y58"/>
    <mergeCell ref="W61:Y61"/>
    <mergeCell ref="W64:Y64"/>
    <mergeCell ref="W55:Y55"/>
    <mergeCell ref="U61:V61"/>
    <mergeCell ref="D15:H15"/>
    <mergeCell ref="D16:H16"/>
    <mergeCell ref="D17:H17"/>
    <mergeCell ref="K16:AD16"/>
    <mergeCell ref="K14:AD14"/>
    <mergeCell ref="G39:AE39"/>
    <mergeCell ref="G22:U22"/>
    <mergeCell ref="G26:U26"/>
    <mergeCell ref="G30:U30"/>
    <mergeCell ref="G34:U34"/>
    <mergeCell ref="G23:AE23"/>
    <mergeCell ref="G27:AE27"/>
    <mergeCell ref="G31:AE31"/>
    <mergeCell ref="G35:AE35"/>
  </mergeCells>
  <phoneticPr fontId="1"/>
  <conditionalFormatting sqref="W52:Y52 W55:Y55 W58:Y58 W61:Y61 W64:Y64 L1:T1 N2:U2 E2:J2 B12 F12 J12 N12 R12 G22:U22 G26:U26 G30:U30 G34:U34 G38:U38 G23:AE23 G27:AE27 G31:AE31 G35:AE35 G39:AE39 C42:AB42 C44:AB44 C46:AB46 C48:AB48 D14:H18 C50:AB50">
    <cfRule type="cellIs" dxfId="31" priority="65" operator="equal">
      <formula>0</formula>
    </cfRule>
  </conditionalFormatting>
  <conditionalFormatting sqref="C5:D5">
    <cfRule type="cellIs" dxfId="30" priority="10" operator="equal">
      <formula>"leng"</formula>
    </cfRule>
    <cfRule type="cellIs" dxfId="29" priority="62" operator="equal">
      <formula>"xiong"</formula>
    </cfRule>
  </conditionalFormatting>
  <conditionalFormatting sqref="F5:G5">
    <cfRule type="cellIs" dxfId="28" priority="9" operator="equal">
      <formula>"yuan"</formula>
    </cfRule>
    <cfRule type="cellIs" dxfId="27" priority="61" operator="equal">
      <formula>"yang"</formula>
    </cfRule>
  </conditionalFormatting>
  <conditionalFormatting sqref="I5:J5">
    <cfRule type="cellIs" dxfId="26" priority="8" operator="equal">
      <formula>"kuai"</formula>
    </cfRule>
    <cfRule type="cellIs" dxfId="25" priority="18" operator="equal">
      <formula>"ying"</formula>
    </cfRule>
    <cfRule type="cellIs" dxfId="24" priority="60" operator="equal">
      <formula>"zang"</formula>
    </cfRule>
  </conditionalFormatting>
  <conditionalFormatting sqref="L5:M5">
    <cfRule type="cellIs" dxfId="23" priority="7" operator="equal">
      <formula>"man"</formula>
    </cfRule>
    <cfRule type="cellIs" dxfId="22" priority="17" operator="equal">
      <formula>"gou"</formula>
    </cfRule>
    <cfRule type="cellIs" dxfId="21" priority="59" operator="equal">
      <formula>"hao"</formula>
    </cfRule>
  </conditionalFormatting>
  <conditionalFormatting sqref="O5:P5">
    <cfRule type="cellIs" dxfId="20" priority="6" operator="equal">
      <formula>"huai"</formula>
    </cfRule>
    <cfRule type="cellIs" dxfId="19" priority="16" operator="equal">
      <formula>"ya"</formula>
    </cfRule>
    <cfRule type="cellIs" dxfId="18" priority="58" operator="equal">
      <formula>"lan"</formula>
    </cfRule>
  </conditionalFormatting>
  <conditionalFormatting sqref="R5:S5">
    <cfRule type="cellIs" dxfId="17" priority="5" operator="equal">
      <formula>"pang"</formula>
    </cfRule>
    <cfRule type="cellIs" dxfId="16" priority="15" operator="equal">
      <formula>"hu"</formula>
    </cfRule>
    <cfRule type="cellIs" dxfId="15" priority="57" operator="equal">
      <formula>"bai"</formula>
    </cfRule>
  </conditionalFormatting>
  <conditionalFormatting sqref="U5:V5">
    <cfRule type="cellIs" dxfId="14" priority="4" operator="equal">
      <formula>"shou"</formula>
    </cfRule>
    <cfRule type="cellIs" dxfId="13" priority="14" operator="equal">
      <formula>"shu"</formula>
    </cfRule>
    <cfRule type="cellIs" dxfId="12" priority="56" operator="equal">
      <formula>"hei"</formula>
    </cfRule>
  </conditionalFormatting>
  <conditionalFormatting sqref="X5:Y5">
    <cfRule type="cellIs" dxfId="11" priority="3" operator="equal">
      <formula>"gao"</formula>
    </cfRule>
    <cfRule type="cellIs" dxfId="10" priority="13" operator="equal">
      <formula>"tu"</formula>
    </cfRule>
    <cfRule type="cellIs" dxfId="9" priority="55" operator="equal">
      <formula>"huang"</formula>
    </cfRule>
  </conditionalFormatting>
  <conditionalFormatting sqref="AA5:AB5">
    <cfRule type="cellIs" dxfId="8" priority="2" operator="equal">
      <formula>"di"</formula>
    </cfRule>
    <cfRule type="cellIs" dxfId="7" priority="12" operator="equal">
      <formula>"ji"</formula>
    </cfRule>
    <cfRule type="cellIs" dxfId="6" priority="54" operator="equal">
      <formula>"hong"</formula>
    </cfRule>
  </conditionalFormatting>
  <conditionalFormatting sqref="AD5:AE5">
    <cfRule type="cellIs" dxfId="5" priority="1" operator="equal">
      <formula>"jin"</formula>
    </cfRule>
    <cfRule type="cellIs" dxfId="4" priority="11" operator="equal">
      <formula>"she"</formula>
    </cfRule>
    <cfRule type="cellIs" dxfId="3" priority="53" operator="equal">
      <formula>"hui"</formula>
    </cfRule>
  </conditionalFormatting>
  <dataValidations count="3">
    <dataValidation type="list" allowBlank="1" showInputMessage="1" showErrorMessage="1" sqref="W61 W52 I64 W55 W58 W64">
      <formula1>"A,B,C,D"</formula1>
    </dataValidation>
    <dataValidation type="list" allowBlank="1" showInputMessage="1" showErrorMessage="1" sqref="B12 J12 N12 R12 F12">
      <formula1>"1,2"</formula1>
    </dataValidation>
    <dataValidation type="list" allowBlank="1" showInputMessage="1" showErrorMessage="1" sqref="D14:H18">
      <formula1>"有,在,想"</formula1>
    </dataValidation>
  </dataValidations>
  <pageMargins left="0.7" right="0.7" top="0.75" bottom="0.75" header="0.3" footer="0.3"/>
  <pageSetup paperSize="9" orientation="portrait" r:id="rId1"/>
  <legacyDrawing r:id="rId2"/>
  <oleObjects>
    <oleObject progId="パッケージャー シェル オブジェクト" shapeId="1119" r:id="rId3"/>
    <oleObject progId="パッケージャー シェル オブジェクト" shapeId="1120" r:id="rId4"/>
    <oleObject progId="パッケージャー シェル オブジェクト" shapeId="1121" r:id="rId5"/>
    <oleObject progId="パッケージャー シェル オブジェクト" shapeId="1122" r:id="rId6"/>
    <oleObject progId="パッケージャー シェル オブジェクト" shapeId="1123" r:id="rId7"/>
    <oleObject progId="パッケージャー シェル オブジェクト" shapeId="1124" r:id="rId8"/>
    <oleObject progId="パッケージャー シェル オブジェクト" shapeId="1125" r:id="rId9"/>
    <oleObject progId="パッケージャー シェル オブジェクト" shapeId="1126" r:id="rId10"/>
    <oleObject progId="パッケージャー シェル オブジェクト" shapeId="1127" r:id="rId11"/>
    <oleObject progId="パッケージャー シェル オブジェクト" shapeId="1128" r:id="rId12"/>
    <oleObject progId="パッケージャー シェル オブジェクト" shapeId="1129" r:id="rId13"/>
    <oleObject progId="パッケージャー シェル オブジェクト" shapeId="1130" r:id="rId14"/>
    <oleObject progId="パッケージャー シェル オブジェクト" shapeId="1131" r:id="rId15"/>
    <oleObject progId="パッケージャー シェル オブジェクト" shapeId="1132" r:id="rId16"/>
    <oleObject progId="パッケージャー シェル オブジェクト" shapeId="1133" r:id="rId17"/>
    <oleObject progId="パッケージャー シェル オブジェクト" shapeId="1134" r:id="rId18"/>
    <oleObject progId="パッケージャー シェル オブジェクト" shapeId="1135" r:id="rId19"/>
    <oleObject progId="パッケージャー シェル オブジェクト" shapeId="1136" r:id="rId20"/>
    <oleObject progId="パッケージャー シェル オブジェクト" shapeId="1137" r:id="rId21"/>
    <oleObject progId="パッケージャー シェル オブジェクト" shapeId="1138" r:id="rId22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2:P53"/>
  <sheetViews>
    <sheetView topLeftCell="B31" zoomScale="130" zoomScaleNormal="130" workbookViewId="0">
      <selection activeCell="K43" sqref="A1:XFD1048576"/>
    </sheetView>
  </sheetViews>
  <sheetFormatPr defaultRowHeight="13.5"/>
  <cols>
    <col min="1" max="16384" width="9" style="27"/>
  </cols>
  <sheetData>
    <row r="2" spans="1:16">
      <c r="B2" s="27" t="s">
        <v>29</v>
      </c>
      <c r="C2" s="27">
        <f>'[1]1'!L1</f>
        <v>0</v>
      </c>
    </row>
    <row r="3" spans="1:16">
      <c r="B3" s="27" t="s">
        <v>30</v>
      </c>
      <c r="C3" s="27">
        <f>'[1]1'!E2</f>
        <v>0</v>
      </c>
    </row>
    <row r="4" spans="1:16">
      <c r="B4" s="27" t="s">
        <v>31</v>
      </c>
      <c r="C4" s="27">
        <f>'[1]1'!N2</f>
        <v>0</v>
      </c>
      <c r="J4" s="27" t="s">
        <v>32</v>
      </c>
      <c r="N4" s="27" t="s">
        <v>33</v>
      </c>
      <c r="P4" s="27" t="s">
        <v>34</v>
      </c>
    </row>
    <row r="6" spans="1:16">
      <c r="A6" s="28" t="s">
        <v>35</v>
      </c>
      <c r="B6" s="27">
        <v>1</v>
      </c>
      <c r="C6" s="27" t="str">
        <f>'1'!C5</f>
        <v>leng</v>
      </c>
      <c r="J6" s="27" t="s">
        <v>112</v>
      </c>
      <c r="N6" s="27" t="str">
        <f t="shared" ref="N6:N15" si="0">IF(C6=J6,"〇","×")</f>
        <v>×</v>
      </c>
      <c r="P6" s="27">
        <f>IF(N6="〇",2,0)</f>
        <v>0</v>
      </c>
    </row>
    <row r="7" spans="1:16">
      <c r="B7" s="27">
        <v>2</v>
      </c>
      <c r="C7" s="27" t="str">
        <f>'1'!F5</f>
        <v>yuan</v>
      </c>
      <c r="J7" s="27" t="s">
        <v>113</v>
      </c>
      <c r="N7" s="27" t="str">
        <f t="shared" si="0"/>
        <v>×</v>
      </c>
      <c r="P7" s="27">
        <f t="shared" ref="P7:P27" si="1">IF(N7="〇",2,0)</f>
        <v>0</v>
      </c>
    </row>
    <row r="8" spans="1:16">
      <c r="B8" s="27">
        <v>3</v>
      </c>
      <c r="C8" s="27" t="str">
        <f>'1'!I5</f>
        <v>kuai</v>
      </c>
      <c r="J8" s="27" t="s">
        <v>114</v>
      </c>
      <c r="N8" s="27" t="str">
        <f t="shared" si="0"/>
        <v>×</v>
      </c>
      <c r="P8" s="27">
        <f t="shared" si="1"/>
        <v>0</v>
      </c>
    </row>
    <row r="9" spans="1:16">
      <c r="B9" s="27">
        <v>4</v>
      </c>
      <c r="C9" s="27" t="str">
        <f>'1'!L5</f>
        <v>man</v>
      </c>
      <c r="J9" s="27" t="s">
        <v>115</v>
      </c>
      <c r="N9" s="27" t="str">
        <f t="shared" si="0"/>
        <v>×</v>
      </c>
      <c r="P9" s="27">
        <f t="shared" si="1"/>
        <v>0</v>
      </c>
    </row>
    <row r="10" spans="1:16">
      <c r="B10" s="27">
        <v>5</v>
      </c>
      <c r="C10" s="27" t="str">
        <f>'1'!O5</f>
        <v>huai</v>
      </c>
      <c r="J10" s="27" t="s">
        <v>116</v>
      </c>
      <c r="N10" s="27" t="str">
        <f t="shared" si="0"/>
        <v>×</v>
      </c>
      <c r="P10" s="27">
        <f t="shared" si="1"/>
        <v>0</v>
      </c>
    </row>
    <row r="11" spans="1:16">
      <c r="B11" s="27">
        <v>6</v>
      </c>
      <c r="C11" s="27" t="str">
        <f>'1'!R5</f>
        <v>pang</v>
      </c>
      <c r="J11" s="27" t="s">
        <v>117</v>
      </c>
      <c r="N11" s="27" t="str">
        <f t="shared" si="0"/>
        <v>×</v>
      </c>
      <c r="P11" s="27">
        <f t="shared" si="1"/>
        <v>0</v>
      </c>
    </row>
    <row r="12" spans="1:16">
      <c r="B12" s="27">
        <v>7</v>
      </c>
      <c r="C12" s="27" t="str">
        <f>'1'!U5</f>
        <v>shou</v>
      </c>
      <c r="J12" s="27" t="s">
        <v>118</v>
      </c>
      <c r="N12" s="27" t="str">
        <f t="shared" si="0"/>
        <v>×</v>
      </c>
      <c r="P12" s="27">
        <f t="shared" si="1"/>
        <v>0</v>
      </c>
    </row>
    <row r="13" spans="1:16">
      <c r="B13" s="27">
        <v>8</v>
      </c>
      <c r="C13" s="27" t="str">
        <f>'1'!X5</f>
        <v>gao</v>
      </c>
      <c r="J13" s="27" t="s">
        <v>119</v>
      </c>
      <c r="N13" s="27" t="str">
        <f t="shared" si="0"/>
        <v>×</v>
      </c>
      <c r="P13" s="27">
        <f t="shared" si="1"/>
        <v>0</v>
      </c>
    </row>
    <row r="14" spans="1:16">
      <c r="B14" s="27">
        <v>9</v>
      </c>
      <c r="C14" s="27" t="str">
        <f>'1'!AA5</f>
        <v>di</v>
      </c>
      <c r="J14" s="27" t="s">
        <v>120</v>
      </c>
      <c r="N14" s="27" t="str">
        <f t="shared" si="0"/>
        <v>×</v>
      </c>
      <c r="P14" s="27">
        <f t="shared" si="1"/>
        <v>0</v>
      </c>
    </row>
    <row r="15" spans="1:16">
      <c r="B15" s="27">
        <v>10</v>
      </c>
      <c r="C15" s="27" t="str">
        <f>'1'!AD5</f>
        <v>jin</v>
      </c>
      <c r="J15" s="27" t="s">
        <v>121</v>
      </c>
      <c r="N15" s="27" t="str">
        <f t="shared" si="0"/>
        <v>×</v>
      </c>
      <c r="P15" s="27">
        <f t="shared" si="1"/>
        <v>0</v>
      </c>
    </row>
    <row r="17" spans="1:16">
      <c r="A17" s="28" t="s">
        <v>36</v>
      </c>
      <c r="B17" s="27">
        <v>1</v>
      </c>
      <c r="C17" s="27">
        <f>'1'!B12</f>
        <v>0</v>
      </c>
      <c r="J17" s="27">
        <v>1</v>
      </c>
      <c r="N17" s="27" t="str">
        <f>IF(C17=J17,"〇","×")</f>
        <v>×</v>
      </c>
      <c r="P17" s="27">
        <f t="shared" si="1"/>
        <v>0</v>
      </c>
    </row>
    <row r="18" spans="1:16">
      <c r="B18" s="27">
        <v>2</v>
      </c>
      <c r="C18" s="27">
        <f>'1'!F12</f>
        <v>0</v>
      </c>
      <c r="J18" s="27">
        <v>1</v>
      </c>
      <c r="N18" s="27" t="str">
        <f>IF(C18=J18,"〇","×")</f>
        <v>×</v>
      </c>
      <c r="P18" s="27">
        <f t="shared" si="1"/>
        <v>0</v>
      </c>
    </row>
    <row r="19" spans="1:16">
      <c r="B19" s="27">
        <v>3</v>
      </c>
      <c r="C19" s="27">
        <f>'1'!J12</f>
        <v>0</v>
      </c>
      <c r="J19" s="27">
        <v>1</v>
      </c>
      <c r="N19" s="27" t="str">
        <f>IF(C19=J19,"〇","×")</f>
        <v>×</v>
      </c>
      <c r="P19" s="27">
        <f t="shared" si="1"/>
        <v>0</v>
      </c>
    </row>
    <row r="20" spans="1:16">
      <c r="B20" s="27">
        <v>4</v>
      </c>
      <c r="C20" s="27">
        <f>'1'!N12</f>
        <v>0</v>
      </c>
      <c r="J20" s="27">
        <v>1</v>
      </c>
      <c r="N20" s="27" t="str">
        <f>IF(C20=J20,"〇","×")</f>
        <v>×</v>
      </c>
      <c r="P20" s="27">
        <f t="shared" si="1"/>
        <v>0</v>
      </c>
    </row>
    <row r="21" spans="1:16">
      <c r="B21" s="27">
        <v>5</v>
      </c>
      <c r="C21" s="27">
        <f>'1'!R12</f>
        <v>0</v>
      </c>
      <c r="J21" s="27">
        <v>2</v>
      </c>
      <c r="N21" s="27" t="str">
        <f>IF(C21=J21,"〇","×")</f>
        <v>×</v>
      </c>
      <c r="P21" s="27">
        <f t="shared" si="1"/>
        <v>0</v>
      </c>
    </row>
    <row r="23" spans="1:16">
      <c r="A23" s="27" t="s">
        <v>37</v>
      </c>
      <c r="B23" s="27">
        <v>1</v>
      </c>
      <c r="C23" s="27">
        <f>'1'!D14</f>
        <v>0</v>
      </c>
      <c r="J23" s="29" t="s">
        <v>122</v>
      </c>
      <c r="N23" s="27" t="str">
        <f>IF(C23=J23,"〇","×")</f>
        <v>×</v>
      </c>
      <c r="P23" s="27">
        <f t="shared" si="1"/>
        <v>0</v>
      </c>
    </row>
    <row r="24" spans="1:16">
      <c r="B24" s="27">
        <v>2</v>
      </c>
      <c r="C24" s="27">
        <f>'1'!D15</f>
        <v>0</v>
      </c>
      <c r="J24" s="29" t="s">
        <v>123</v>
      </c>
      <c r="N24" s="27" t="str">
        <f>IF(C24=J24,"〇","×")</f>
        <v>×</v>
      </c>
      <c r="P24" s="27">
        <f t="shared" si="1"/>
        <v>0</v>
      </c>
    </row>
    <row r="25" spans="1:16">
      <c r="B25" s="27">
        <v>3</v>
      </c>
      <c r="C25" s="27">
        <f>'1'!D16</f>
        <v>0</v>
      </c>
      <c r="J25" s="29" t="s">
        <v>124</v>
      </c>
      <c r="N25" s="27" t="str">
        <f>IF(C25=J25,"〇","×")</f>
        <v>×</v>
      </c>
      <c r="P25" s="27">
        <f t="shared" si="1"/>
        <v>0</v>
      </c>
    </row>
    <row r="26" spans="1:16">
      <c r="B26" s="27">
        <v>4</v>
      </c>
      <c r="C26" s="27">
        <f>'1'!D17</f>
        <v>0</v>
      </c>
      <c r="J26" s="27" t="s">
        <v>123</v>
      </c>
      <c r="N26" s="27" t="str">
        <f>IF(C26=J26,"〇","×")</f>
        <v>×</v>
      </c>
      <c r="P26" s="27">
        <f t="shared" si="1"/>
        <v>0</v>
      </c>
    </row>
    <row r="27" spans="1:16">
      <c r="B27" s="27">
        <v>5</v>
      </c>
      <c r="C27" s="27">
        <f>'1'!D18</f>
        <v>0</v>
      </c>
      <c r="J27" s="27" t="s">
        <v>125</v>
      </c>
      <c r="N27" s="27" t="str">
        <f>IF(C27=J27,"〇","×")</f>
        <v>×</v>
      </c>
      <c r="P27" s="27">
        <f t="shared" si="1"/>
        <v>0</v>
      </c>
    </row>
    <row r="29" spans="1:16">
      <c r="A29" s="27" t="s">
        <v>38</v>
      </c>
      <c r="B29" s="27">
        <v>1</v>
      </c>
      <c r="C29" s="27">
        <f>'1'!G22</f>
        <v>0</v>
      </c>
      <c r="E29" s="27">
        <f>'1'!G23</f>
        <v>0</v>
      </c>
      <c r="J29" s="27" t="s">
        <v>126</v>
      </c>
      <c r="L29" s="27" t="s">
        <v>134</v>
      </c>
      <c r="N29" s="27" t="str">
        <f>IF(C29=J29,"〇","×")</f>
        <v>×</v>
      </c>
      <c r="P29" s="27">
        <f>IF(N29="〇",5,0)</f>
        <v>0</v>
      </c>
    </row>
    <row r="30" spans="1:16">
      <c r="B30" s="27">
        <v>2</v>
      </c>
      <c r="C30" s="27">
        <f>'1'!G26</f>
        <v>0</v>
      </c>
      <c r="E30" s="27">
        <f>'1'!G27</f>
        <v>0</v>
      </c>
      <c r="J30" s="29" t="s">
        <v>127</v>
      </c>
      <c r="L30" s="27" t="s">
        <v>135</v>
      </c>
      <c r="N30" s="27" t="str">
        <f>IF(C30=J30,"〇","×")</f>
        <v>×</v>
      </c>
      <c r="P30" s="27">
        <f t="shared" ref="P30:P33" si="2">IF(N30="〇",5,0)</f>
        <v>0</v>
      </c>
    </row>
    <row r="31" spans="1:16">
      <c r="B31" s="27">
        <v>3</v>
      </c>
      <c r="C31" s="27">
        <f>'1'!G30</f>
        <v>0</v>
      </c>
      <c r="E31" s="27">
        <f>'1'!G31</f>
        <v>0</v>
      </c>
      <c r="J31" s="29" t="s">
        <v>128</v>
      </c>
      <c r="L31" s="27" t="s">
        <v>136</v>
      </c>
      <c r="N31" s="27" t="str">
        <f>IF(C31=J31,"〇","×")</f>
        <v>×</v>
      </c>
      <c r="P31" s="27">
        <f t="shared" si="2"/>
        <v>0</v>
      </c>
    </row>
    <row r="32" spans="1:16">
      <c r="B32" s="27">
        <v>4</v>
      </c>
      <c r="C32" s="27">
        <f>'1'!G34</f>
        <v>0</v>
      </c>
      <c r="E32" s="27">
        <f>'1'!G35</f>
        <v>0</v>
      </c>
      <c r="J32" s="29" t="s">
        <v>129</v>
      </c>
      <c r="L32" s="27" t="s">
        <v>137</v>
      </c>
      <c r="N32" s="27" t="str">
        <f>IF(C32=J32,"〇","×")</f>
        <v>×</v>
      </c>
      <c r="P32" s="27">
        <f t="shared" si="2"/>
        <v>0</v>
      </c>
    </row>
    <row r="33" spans="1:16">
      <c r="B33" s="27">
        <v>5</v>
      </c>
      <c r="C33" s="27">
        <f>'1'!G38</f>
        <v>0</v>
      </c>
      <c r="E33" s="27">
        <f>'1'!G39</f>
        <v>0</v>
      </c>
      <c r="J33" s="29" t="s">
        <v>130</v>
      </c>
      <c r="K33" s="29"/>
      <c r="L33" s="27" t="s">
        <v>138</v>
      </c>
      <c r="N33" s="27" t="str">
        <f>IF(C33=J33,"〇","×")</f>
        <v>×</v>
      </c>
      <c r="P33" s="27">
        <f t="shared" si="2"/>
        <v>0</v>
      </c>
    </row>
    <row r="36" spans="1:16">
      <c r="A36" s="27" t="s">
        <v>39</v>
      </c>
      <c r="B36" s="27">
        <v>1</v>
      </c>
      <c r="C36" s="27">
        <f>'1'!C42</f>
        <v>0</v>
      </c>
      <c r="J36" s="27" t="s">
        <v>139</v>
      </c>
      <c r="N36" s="27" t="str">
        <f>IF(C36=J36,"〇","×")</f>
        <v>×</v>
      </c>
      <c r="P36" s="27">
        <f>IF(N36="〇",5,0)</f>
        <v>0</v>
      </c>
    </row>
    <row r="37" spans="1:16">
      <c r="B37" s="27">
        <v>2</v>
      </c>
      <c r="C37" s="27">
        <f>'1'!C44</f>
        <v>0</v>
      </c>
      <c r="J37" s="27" t="s">
        <v>140</v>
      </c>
      <c r="N37" s="27" t="str">
        <f>IF(C37=J37,"〇","×")</f>
        <v>×</v>
      </c>
      <c r="P37" s="27">
        <f t="shared" ref="P37:P40" si="3">IF(N37="〇",5,0)</f>
        <v>0</v>
      </c>
    </row>
    <row r="38" spans="1:16">
      <c r="B38" s="27">
        <v>3</v>
      </c>
      <c r="C38" s="27">
        <f>'1'!C46</f>
        <v>0</v>
      </c>
      <c r="J38" s="29" t="s">
        <v>141</v>
      </c>
      <c r="N38" s="27" t="str">
        <f>IF(C38=J38,"〇","×")</f>
        <v>×</v>
      </c>
      <c r="P38" s="27">
        <f t="shared" si="3"/>
        <v>0</v>
      </c>
    </row>
    <row r="39" spans="1:16">
      <c r="B39" s="27">
        <v>4</v>
      </c>
      <c r="C39" s="27">
        <f>'1'!C48</f>
        <v>0</v>
      </c>
      <c r="J39" s="27" t="s">
        <v>142</v>
      </c>
      <c r="N39" s="27" t="str">
        <f>IF(C39=J39,"〇","×")</f>
        <v>×</v>
      </c>
      <c r="P39" s="27">
        <f t="shared" si="3"/>
        <v>0</v>
      </c>
    </row>
    <row r="40" spans="1:16">
      <c r="B40" s="27">
        <v>5</v>
      </c>
      <c r="C40" s="27">
        <f>'1'!C50</f>
        <v>0</v>
      </c>
      <c r="J40" s="27" t="s">
        <v>143</v>
      </c>
      <c r="N40" s="27" t="str">
        <f>IF(C40=J40,"〇","×")</f>
        <v>×</v>
      </c>
      <c r="P40" s="27">
        <f t="shared" si="3"/>
        <v>0</v>
      </c>
    </row>
    <row r="42" spans="1:16">
      <c r="A42" s="27" t="s">
        <v>40</v>
      </c>
      <c r="B42" s="27">
        <v>1</v>
      </c>
      <c r="C42" s="27">
        <f>'1'!W52</f>
        <v>0</v>
      </c>
      <c r="J42" s="27" t="s">
        <v>131</v>
      </c>
      <c r="N42" s="27" t="str">
        <f>IF(C42=J42,"〇","×")</f>
        <v>×</v>
      </c>
      <c r="P42" s="27">
        <f>IF(N42="〇",2,0)</f>
        <v>0</v>
      </c>
    </row>
    <row r="43" spans="1:16">
      <c r="B43" s="27">
        <v>2</v>
      </c>
      <c r="C43" s="27">
        <f>'1'!W55</f>
        <v>0</v>
      </c>
      <c r="J43" s="27" t="s">
        <v>44</v>
      </c>
      <c r="N43" s="27" t="str">
        <f>IF(C43=J43,"〇","×")</f>
        <v>×</v>
      </c>
      <c r="P43" s="27">
        <f t="shared" ref="P43:P46" si="4">IF(N43="〇",2,0)</f>
        <v>0</v>
      </c>
    </row>
    <row r="44" spans="1:16">
      <c r="B44" s="27">
        <v>3</v>
      </c>
      <c r="C44" s="27">
        <f>'1'!W58</f>
        <v>0</v>
      </c>
      <c r="J44" s="27" t="s">
        <v>9</v>
      </c>
      <c r="N44" s="27" t="str">
        <f>IF(C44=J44,"〇","×")</f>
        <v>×</v>
      </c>
      <c r="P44" s="27">
        <f t="shared" si="4"/>
        <v>0</v>
      </c>
    </row>
    <row r="45" spans="1:16">
      <c r="B45" s="27">
        <v>4</v>
      </c>
      <c r="C45" s="27">
        <f>'1'!W61</f>
        <v>0</v>
      </c>
      <c r="J45" s="27" t="s">
        <v>12</v>
      </c>
      <c r="N45" s="27" t="str">
        <f>IF(C45=J45,"〇","×")</f>
        <v>×</v>
      </c>
      <c r="P45" s="27">
        <f t="shared" si="4"/>
        <v>0</v>
      </c>
    </row>
    <row r="46" spans="1:16">
      <c r="B46" s="27">
        <v>5</v>
      </c>
      <c r="C46" s="27">
        <f>'1'!W64</f>
        <v>0</v>
      </c>
      <c r="J46" s="27" t="s">
        <v>44</v>
      </c>
      <c r="N46" s="27" t="str">
        <f>IF(C46=J46,"〇","×")</f>
        <v>×</v>
      </c>
      <c r="P46" s="27">
        <f t="shared" si="4"/>
        <v>0</v>
      </c>
    </row>
    <row r="53" spans="14:16">
      <c r="N53" s="27" t="s">
        <v>41</v>
      </c>
      <c r="P53" s="27">
        <f>SUM(P6:P46)</f>
        <v>0</v>
      </c>
    </row>
  </sheetData>
  <sheetProtection password="CF40" sheet="1" objects="1" scenarios="1" selectLockedCells="1" selectUnlockedCells="1"/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C2:L44"/>
  <sheetViews>
    <sheetView topLeftCell="A13" workbookViewId="0">
      <selection activeCell="L26" sqref="L26:L31"/>
    </sheetView>
  </sheetViews>
  <sheetFormatPr defaultRowHeight="13.5"/>
  <cols>
    <col min="2" max="2" width="3.75" customWidth="1"/>
    <col min="4" max="4" width="28.25" customWidth="1"/>
  </cols>
  <sheetData>
    <row r="2" spans="3:10">
      <c r="C2" t="s">
        <v>18</v>
      </c>
      <c r="D2">
        <f>'1'!L1</f>
        <v>0</v>
      </c>
      <c r="H2" t="s">
        <v>21</v>
      </c>
    </row>
    <row r="3" spans="3:10">
      <c r="C3" t="s">
        <v>19</v>
      </c>
      <c r="D3">
        <f>'1'!E2</f>
        <v>0</v>
      </c>
    </row>
    <row r="4" spans="3:10">
      <c r="C4" t="s">
        <v>20</v>
      </c>
      <c r="D4">
        <f>'1'!N2</f>
        <v>0</v>
      </c>
      <c r="H4" s="30" t="s">
        <v>22</v>
      </c>
      <c r="I4">
        <v>1</v>
      </c>
      <c r="J4" t="str">
        <f>'2'!N6</f>
        <v>×</v>
      </c>
    </row>
    <row r="5" spans="3:10">
      <c r="H5" s="31">
        <v>0.2</v>
      </c>
      <c r="I5">
        <v>2</v>
      </c>
      <c r="J5" t="str">
        <f>'2'!N7</f>
        <v>×</v>
      </c>
    </row>
    <row r="6" spans="3:10">
      <c r="C6" t="s">
        <v>28</v>
      </c>
      <c r="D6" s="5">
        <f>'2'!P53</f>
        <v>0</v>
      </c>
      <c r="I6">
        <v>3</v>
      </c>
      <c r="J6" t="str">
        <f>'2'!N8</f>
        <v>×</v>
      </c>
    </row>
    <row r="7" spans="3:10">
      <c r="I7">
        <v>4</v>
      </c>
      <c r="J7" t="str">
        <f>'2'!N9</f>
        <v>×</v>
      </c>
    </row>
    <row r="8" spans="3:10">
      <c r="I8">
        <v>5</v>
      </c>
      <c r="J8" t="str">
        <f>'2'!N10</f>
        <v>×</v>
      </c>
    </row>
    <row r="9" spans="3:10">
      <c r="I9">
        <v>6</v>
      </c>
      <c r="J9" t="str">
        <f>'2'!N11</f>
        <v>×</v>
      </c>
    </row>
    <row r="10" spans="3:10">
      <c r="I10">
        <v>7</v>
      </c>
      <c r="J10" t="str">
        <f>'2'!N12</f>
        <v>×</v>
      </c>
    </row>
    <row r="11" spans="3:10">
      <c r="I11">
        <v>8</v>
      </c>
      <c r="J11" t="str">
        <f>'2'!N13</f>
        <v>×</v>
      </c>
    </row>
    <row r="12" spans="3:10">
      <c r="I12">
        <v>9</v>
      </c>
      <c r="J12" t="str">
        <f>'2'!N14</f>
        <v>×</v>
      </c>
    </row>
    <row r="13" spans="3:10">
      <c r="I13">
        <v>10</v>
      </c>
      <c r="J13" t="str">
        <f>'2'!N15</f>
        <v>×</v>
      </c>
    </row>
    <row r="15" spans="3:10">
      <c r="H15" s="30" t="s">
        <v>23</v>
      </c>
      <c r="I15">
        <v>1</v>
      </c>
      <c r="J15" t="str">
        <f>'2'!N17</f>
        <v>×</v>
      </c>
    </row>
    <row r="16" spans="3:10">
      <c r="H16" s="31">
        <v>0.1</v>
      </c>
      <c r="I16">
        <v>2</v>
      </c>
      <c r="J16" t="str">
        <f>'2'!N18</f>
        <v>×</v>
      </c>
    </row>
    <row r="17" spans="8:12">
      <c r="I17">
        <v>3</v>
      </c>
      <c r="J17" t="str">
        <f>'2'!N19</f>
        <v>×</v>
      </c>
    </row>
    <row r="18" spans="8:12">
      <c r="I18">
        <v>4</v>
      </c>
      <c r="J18" t="str">
        <f>'2'!N20</f>
        <v>×</v>
      </c>
    </row>
    <row r="19" spans="8:12">
      <c r="I19">
        <v>5</v>
      </c>
      <c r="J19" t="str">
        <f>'2'!N21</f>
        <v>×</v>
      </c>
    </row>
    <row r="21" spans="8:12">
      <c r="H21" t="s">
        <v>24</v>
      </c>
      <c r="I21">
        <v>1</v>
      </c>
      <c r="J21" t="str">
        <f>'2'!N23</f>
        <v>×</v>
      </c>
    </row>
    <row r="22" spans="8:12">
      <c r="H22" s="31">
        <v>0.1</v>
      </c>
      <c r="I22">
        <v>2</v>
      </c>
      <c r="J22" t="str">
        <f>'2'!N24</f>
        <v>×</v>
      </c>
    </row>
    <row r="23" spans="8:12">
      <c r="I23">
        <v>3</v>
      </c>
      <c r="J23" t="str">
        <f>'2'!N25</f>
        <v>×</v>
      </c>
    </row>
    <row r="24" spans="8:12">
      <c r="I24">
        <v>4</v>
      </c>
      <c r="J24" t="str">
        <f>'2'!N26</f>
        <v>×</v>
      </c>
    </row>
    <row r="25" spans="8:12">
      <c r="I25">
        <v>5</v>
      </c>
      <c r="J25" t="str">
        <f>'2'!N27</f>
        <v>×</v>
      </c>
    </row>
    <row r="26" spans="8:12">
      <c r="L26" t="s">
        <v>133</v>
      </c>
    </row>
    <row r="27" spans="8:12">
      <c r="H27" t="s">
        <v>25</v>
      </c>
      <c r="I27">
        <v>1</v>
      </c>
      <c r="J27" t="str">
        <f>'2'!N29</f>
        <v>×</v>
      </c>
      <c r="L27">
        <f>IF(AND($J$27="〇",$J$28="〇",$J$29="〇",$J$30="〇",$J$31="〇")=TRUE,'2'!L29,0)</f>
        <v>0</v>
      </c>
    </row>
    <row r="28" spans="8:12">
      <c r="H28" s="31">
        <v>0.25</v>
      </c>
      <c r="I28">
        <v>2</v>
      </c>
      <c r="J28" t="str">
        <f>'2'!N30</f>
        <v>×</v>
      </c>
      <c r="L28">
        <f>IF(AND($J$27="〇",$J$28="〇",$J$29="〇",$J$30="〇",$J$31="〇")=TRUE,'2'!L30,0)</f>
        <v>0</v>
      </c>
    </row>
    <row r="29" spans="8:12">
      <c r="I29">
        <v>3</v>
      </c>
      <c r="J29" t="str">
        <f>'2'!N31</f>
        <v>×</v>
      </c>
      <c r="L29">
        <f>IF(AND($J$27="〇",$J$28="〇",$J$29="〇",$J$30="〇",$J$31="〇")=TRUE,'2'!L31,0)</f>
        <v>0</v>
      </c>
    </row>
    <row r="30" spans="8:12">
      <c r="I30">
        <v>4</v>
      </c>
      <c r="J30" t="str">
        <f>'2'!N32</f>
        <v>×</v>
      </c>
      <c r="L30">
        <f>IF(AND($J$27="〇",$J$28="〇",$J$29="〇",$J$30="〇",$J$31="〇")=TRUE,'2'!L32,0)</f>
        <v>0</v>
      </c>
    </row>
    <row r="31" spans="8:12">
      <c r="I31">
        <v>5</v>
      </c>
      <c r="J31" t="str">
        <f>'2'!N33</f>
        <v>×</v>
      </c>
      <c r="L31">
        <f>IF(AND($J$27="〇",$J$28="〇",$J$29="〇",$J$30="〇",$J$31="〇")=TRUE,'2'!L33,0)</f>
        <v>0</v>
      </c>
    </row>
    <row r="34" spans="8:10">
      <c r="H34" t="s">
        <v>26</v>
      </c>
      <c r="I34">
        <v>1</v>
      </c>
      <c r="J34" t="str">
        <f>'2'!N36</f>
        <v>×</v>
      </c>
    </row>
    <row r="35" spans="8:10">
      <c r="H35" s="31">
        <v>0.25</v>
      </c>
      <c r="I35">
        <v>2</v>
      </c>
      <c r="J35" t="str">
        <f>'2'!N37</f>
        <v>×</v>
      </c>
    </row>
    <row r="36" spans="8:10">
      <c r="I36">
        <v>3</v>
      </c>
      <c r="J36" t="str">
        <f>'2'!N38</f>
        <v>×</v>
      </c>
    </row>
    <row r="37" spans="8:10">
      <c r="I37">
        <v>4</v>
      </c>
      <c r="J37" t="str">
        <f>'2'!N39</f>
        <v>×</v>
      </c>
    </row>
    <row r="38" spans="8:10">
      <c r="I38">
        <v>5</v>
      </c>
      <c r="J38" t="str">
        <f>'2'!N40</f>
        <v>×</v>
      </c>
    </row>
    <row r="40" spans="8:10">
      <c r="H40" t="s">
        <v>27</v>
      </c>
      <c r="I40">
        <v>1</v>
      </c>
      <c r="J40" t="str">
        <f>'2'!N42</f>
        <v>×</v>
      </c>
    </row>
    <row r="41" spans="8:10">
      <c r="H41" s="31">
        <v>0.1</v>
      </c>
      <c r="I41">
        <v>2</v>
      </c>
      <c r="J41" t="str">
        <f>'2'!N43</f>
        <v>×</v>
      </c>
    </row>
    <row r="42" spans="8:10">
      <c r="I42">
        <v>3</v>
      </c>
      <c r="J42" t="str">
        <f>'2'!N44</f>
        <v>×</v>
      </c>
    </row>
    <row r="43" spans="8:10">
      <c r="I43">
        <v>4</v>
      </c>
      <c r="J43" t="str">
        <f>'2'!N45</f>
        <v>×</v>
      </c>
    </row>
    <row r="44" spans="8:10">
      <c r="I44">
        <v>5</v>
      </c>
      <c r="J44" t="str">
        <f>'2'!N46</f>
        <v>×</v>
      </c>
    </row>
  </sheetData>
  <phoneticPr fontId="1"/>
  <conditionalFormatting sqref="J4:J44">
    <cfRule type="cellIs" dxfId="2" priority="3" operator="equal">
      <formula>"×"</formula>
    </cfRule>
  </conditionalFormatting>
  <conditionalFormatting sqref="D6">
    <cfRule type="cellIs" dxfId="1" priority="1" operator="lessThan">
      <formula>60</formula>
    </cfRule>
    <cfRule type="cellIs" dxfId="0" priority="2" operator="greaterThan">
      <formula>60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6" ma:contentTypeDescription="新しいドキュメントを作成します。" ma:contentTypeScope="" ma:versionID="dd5c354bfd3b8ca31b1b66adbdc37113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775eeae58068573779e3fd6555c4ff3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27E622-D480-4408-AB45-F94473B2C830}"/>
</file>

<file path=customXml/itemProps2.xml><?xml version="1.0" encoding="utf-8"?>
<ds:datastoreItem xmlns:ds="http://schemas.openxmlformats.org/officeDocument/2006/customXml" ds:itemID="{212F22FA-A1EE-4D73-AA6A-B79489114E0D}"/>
</file>

<file path=customXml/itemProps3.xml><?xml version="1.0" encoding="utf-8"?>
<ds:datastoreItem xmlns:ds="http://schemas.openxmlformats.org/officeDocument/2006/customXml" ds:itemID="{60945B7D-CD9F-419C-A85C-7F845431CE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2017-09-24T10:20:54Z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