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<sst xmlns="http://schemas.openxmlformats.org/spreadsheetml/2006/main" count="20" uniqueCount="18">
  <si>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valor UPFPA ano débito</t>
  </si>
  <si>
    <t xml:space="preserve">valor histórico da multa</t>
  </si>
  <si>
    <t xml:space="preserve">valor histórico em UPFPA</t>
  </si>
  <si>
    <t xml:space="preserve">DATA PUBLICAÇÃO</t>
  </si>
  <si>
    <t xml:space="preserve">DATA TRANSITO EM JULGADO</t>
  </si>
  <si>
    <t xml:space="preserve">DATA LIMITE RECOLHIMENTO</t>
  </si>
  <si>
    <t xml:space="preserve">DATA ATUAL</t>
  </si>
  <si>
    <t xml:space="preserve">MULTA DE MORA</t>
  </si>
  <si>
    <t xml:space="preserve">DIAS DE ATRASO</t>
  </si>
  <si>
    <t xml:space="preserve">TOTAL</t>
  </si>
  <si>
    <t xml:space="preserve">LIMITE</t>
  </si>
  <si>
    <t xml:space="preserve">VALOR UPFPA</t>
  </si>
  <si>
    <t xml:space="preserve">VALOR R$</t>
  </si>
  <si>
    <t xml:space="preserve">CORREÇÃO MONETÁRIA</t>
  </si>
  <si>
    <t xml:space="preserve">VALOR UPFPA ATUAL</t>
  </si>
  <si>
    <t xml:space="preserve">JUROS DE MORA</t>
  </si>
  <si>
    <t xml:space="preserve">MESES DE ATRASO</t>
  </si>
  <si>
    <t xml:space="preserve">VALOR TOTAL DA MULTA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</si>
</sst>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#,##0.00"/>
    <numFmt numFmtId="167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CAC9"/>
      </patternFill>
    </fill>
    <fill>
      <patternFill patternType="solid">
        <fgColor rgb="FFFFCAC9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CAC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8.3"/>
    <col collapsed="false" customWidth="true" hidden="false" outlineLevel="0" max="3" min="3" style="0" width="27.71"/>
    <col collapsed="false" customWidth="true" hidden="false" outlineLevel="0" max="4" min="4" style="0" width="21.57"/>
    <col collapsed="false" customWidth="true" hidden="false" outlineLevel="0" max="5" min="5" style="0" width="23.15"/>
    <col collapsed="false" customWidth="true" hidden="false" outlineLevel="0" max="1025" min="6" style="0" width="8.67"/>
  </cols>
  <sheetData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</row>
    <row r="3" customFormat="false" ht="13.8" hidden="false" customHeight="false" outlineLevel="0" collapsed="false">
      <c r="A3" s="3" t="n">
        <v>3.2364</v>
      </c>
      <c r="B3" s="4" t="n">
        <v>1000</v>
      </c>
      <c r="C3" s="5" t="n">
        <f aca="false">B3/A3</f>
        <v>308.985292300086</v>
      </c>
    </row>
    <row r="5" customFormat="false" ht="1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</row>
    <row r="6" customFormat="false" ht="15" hidden="false" customHeight="false" outlineLevel="0" collapsed="false">
      <c r="A6" s="6" t="n">
        <v>42810</v>
      </c>
      <c r="B6" s="7" t="n">
        <f aca="false">A6+31</f>
        <v>42841</v>
      </c>
      <c r="C6" s="8" t="n">
        <f aca="false">B6+30</f>
        <v>42871</v>
      </c>
      <c r="D6" s="8" t="n">
        <v>43758</v>
      </c>
    </row>
    <row r="8" customFormat="false" ht="15" hidden="false" customHeight="false" outlineLevel="0" collapsed="false">
      <c r="A8" s="1" t="s">
        <v>7</v>
      </c>
      <c r="B8" s="1"/>
      <c r="C8" s="1"/>
      <c r="D8" s="1"/>
      <c r="E8" s="1"/>
    </row>
    <row r="9" customFormat="false" ht="15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</row>
    <row r="10" customFormat="false" ht="15" hidden="false" customHeight="false" outlineLevel="0" collapsed="false">
      <c r="A10" s="9" t="n">
        <f aca="false">_xlfn.DAYS(D6,C6)</f>
        <v>887</v>
      </c>
      <c r="B10" s="1" t="n">
        <f aca="false">A10*0.1</f>
        <v>88.7</v>
      </c>
      <c r="C10" s="1" t="n">
        <f aca="false">IF(B10&gt;36, 36,B10)</f>
        <v>36</v>
      </c>
      <c r="D10" s="5" t="n">
        <f aca="false">C3*(C10/100)</f>
        <v>111.234705228031</v>
      </c>
      <c r="E10" s="5" t="n">
        <f aca="false">D10*A3</f>
        <v>360</v>
      </c>
    </row>
    <row r="12" customFormat="false" ht="15" hidden="false" customHeight="false" outlineLevel="0" collapsed="false">
      <c r="A12" s="1" t="s">
        <v>13</v>
      </c>
      <c r="B12" s="1"/>
      <c r="C12" s="1"/>
      <c r="D12" s="1"/>
      <c r="E12" s="1"/>
    </row>
    <row r="13" customFormat="false" ht="15" hidden="false" customHeight="false" outlineLevel="0" collapsed="false">
      <c r="A13" s="1" t="s">
        <v>14</v>
      </c>
      <c r="B13" s="1"/>
      <c r="C13" s="1"/>
      <c r="D13" s="1"/>
      <c r="E13" s="1" t="s">
        <v>12</v>
      </c>
    </row>
    <row r="14" customFormat="false" ht="13.8" hidden="false" customHeight="false" outlineLevel="0" collapsed="false">
      <c r="A14" s="3" t="n">
        <v>3.4617</v>
      </c>
      <c r="B14" s="3"/>
      <c r="C14" s="3"/>
      <c r="D14" s="3"/>
      <c r="E14" s="5" t="n">
        <f aca="false">A14*C3</f>
        <v>1069.61438635521</v>
      </c>
    </row>
    <row r="16" customFormat="false" ht="15" hidden="false" customHeight="false" outlineLevel="0" collapsed="false">
      <c r="A16" s="1" t="s">
        <v>15</v>
      </c>
      <c r="B16" s="1"/>
      <c r="C16" s="1"/>
      <c r="D16" s="1"/>
      <c r="E16" s="1"/>
    </row>
    <row r="17" customFormat="false" ht="15" hidden="false" customHeight="false" outlineLevel="0" collapsed="false">
      <c r="A17" s="1" t="s">
        <v>16</v>
      </c>
      <c r="B17" s="1"/>
      <c r="C17" s="1"/>
      <c r="D17" s="1"/>
      <c r="E17" s="1" t="s">
        <v>12</v>
      </c>
    </row>
    <row r="18" customFormat="false" ht="15" hidden="false" customHeight="false" outlineLevel="0" collapsed="false">
      <c r="A18" s="1" t="n">
        <f aca="false">DATEDIF(C6,D6,"M")</f>
        <v>29</v>
      </c>
      <c r="B18" s="1"/>
      <c r="C18" s="1"/>
      <c r="D18" s="1"/>
      <c r="E18" s="5" t="n">
        <f aca="false">((C3*(A18/100))*A14)</f>
        <v>310.188172043011</v>
      </c>
    </row>
    <row r="20" customFormat="false" ht="15" hidden="false" customHeight="false" outlineLevel="0" collapsed="false">
      <c r="A20" s="1" t="s">
        <v>17</v>
      </c>
      <c r="B20" s="1"/>
      <c r="C20" s="1"/>
      <c r="D20" s="1"/>
      <c r="E20" s="10" t="n">
        <f aca="false">E10+E14+E18</f>
        <v>1739.80255839822</v>
      </c>
    </row>
  </sheetData>
  <mergeCells count="8">
    <mergeCell ref="A8:E8"/>
    <mergeCell ref="A12:E12"/>
    <mergeCell ref="A13:D13"/>
    <mergeCell ref="A14:D14"/>
    <mergeCell ref="A16:E16"/>
    <mergeCell ref="A17:D17"/>
    <mergeCell ref="A18:D18"/>
    <mergeCell ref="A20:D2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2017-05-09T14:51:30Z</dcterms:created>
  <dc:creator>Jorge Cajango</dc:creator>
  <dc:description/>
  <dc:language>pt-BR</dc:language>
  <cp:lastModifiedBy/>
  <dcterms:modified xsi:type="dcterms:W3CDTF">2019-10-21T12:33:43Z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