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6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9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11.xml" ContentType="application/vnd.openxmlformats-officedocument.drawingml.chartshapes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Ex1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drawings/drawing16.xml" ContentType="application/vnd.openxmlformats-officedocument.drawing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E5186FD3-3A62-4C48-84D5-5B371AC5AC43}" xr6:coauthVersionLast="46" xr6:coauthVersionMax="46" xr10:uidLastSave="{00000000-0000-0000-0000-000000000000}"/>
  <bookViews>
    <workbookView xWindow="-120" yWindow="-120" windowWidth="29040" windowHeight="15840" tabRatio="723" firstSheet="1" activeTab="9" xr2:uid="{79D6124C-E9DD-47B8-A20D-74F72DA052F9}"/>
  </bookViews>
  <sheets>
    <sheet name="_xltb_storage_" sheetId="4" state="veryHidden" r:id="rId1"/>
    <sheet name="experiment-1" sheetId="1" r:id="rId2"/>
    <sheet name="experiment-2" sheetId="2" r:id="rId3"/>
    <sheet name="experiment-3" sheetId="3" r:id="rId4"/>
    <sheet name="experiment-4" sheetId="5" r:id="rId5"/>
    <sheet name="experiment-5" sheetId="6" r:id="rId6"/>
    <sheet name="experiment-6" sheetId="7" r:id="rId7"/>
    <sheet name="experiment-7" sheetId="8" r:id="rId8"/>
    <sheet name="experiment-8" sheetId="9" r:id="rId9"/>
    <sheet name="experiment-9" sheetId="10" r:id="rId10"/>
    <sheet name="experiment-10" sheetId="11" r:id="rId11"/>
    <sheet name="experiment-11" sheetId="12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xlchart.v1.0" hidden="1">'experiment-10'!$L$3:$L$98</definedName>
    <definedName name="_xlchart.v1.1" hidden="1">'experiment-10'!$M$3:$M$98</definedName>
    <definedName name="conflevel">'experiment-4'!$B$20</definedName>
    <definedName name="sescale">'experiment-4'!$B$21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5" i="11" l="1"/>
  <c r="L86" i="11" s="1"/>
  <c r="L87" i="11" s="1"/>
  <c r="L88" i="11" s="1"/>
  <c r="L89" i="11" s="1"/>
  <c r="L90" i="11" s="1"/>
  <c r="L91" i="11" s="1"/>
  <c r="L92" i="11" s="1"/>
  <c r="L93" i="11" s="1"/>
  <c r="L94" i="11" s="1"/>
  <c r="L95" i="11" s="1"/>
  <c r="L96" i="11" s="1"/>
  <c r="L97" i="11" s="1"/>
  <c r="L98" i="11" s="1"/>
  <c r="L84" i="11"/>
  <c r="L69" i="1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68" i="11"/>
  <c r="L83" i="11"/>
  <c r="L67" i="11"/>
  <c r="A1" i="12" a="1"/>
  <c r="A1" i="12" s="1"/>
  <c r="B21" i="5"/>
  <c r="A1" i="5" l="1" a="1"/>
  <c r="B29" i="5" l="1"/>
  <c r="C23" i="5"/>
  <c r="G23" i="5"/>
  <c r="K23" i="5"/>
  <c r="F24" i="5"/>
  <c r="J24" i="5"/>
  <c r="E25" i="5"/>
  <c r="I25" i="5"/>
  <c r="D27" i="5"/>
  <c r="H27" i="5"/>
  <c r="C28" i="5"/>
  <c r="G28" i="5"/>
  <c r="K28" i="5"/>
  <c r="F29" i="5"/>
  <c r="J29" i="5"/>
  <c r="I23" i="5"/>
  <c r="H24" i="5"/>
  <c r="C25" i="5"/>
  <c r="K25" i="5"/>
  <c r="J27" i="5"/>
  <c r="I28" i="5"/>
  <c r="D29" i="5"/>
  <c r="F23" i="5"/>
  <c r="E24" i="5"/>
  <c r="D25" i="5"/>
  <c r="C27" i="5"/>
  <c r="K27" i="5"/>
  <c r="J28" i="5"/>
  <c r="I29" i="5"/>
  <c r="D23" i="5"/>
  <c r="H23" i="5"/>
  <c r="C24" i="5"/>
  <c r="G24" i="5"/>
  <c r="K24" i="5"/>
  <c r="F25" i="5"/>
  <c r="J25" i="5"/>
  <c r="E27" i="5"/>
  <c r="I27" i="5"/>
  <c r="D28" i="5"/>
  <c r="H28" i="5"/>
  <c r="C29" i="5"/>
  <c r="G29" i="5"/>
  <c r="K29" i="5"/>
  <c r="E23" i="5"/>
  <c r="D24" i="5"/>
  <c r="G25" i="5"/>
  <c r="F27" i="5"/>
  <c r="E28" i="5"/>
  <c r="H29" i="5"/>
  <c r="J23" i="5"/>
  <c r="I24" i="5"/>
  <c r="H25" i="5"/>
  <c r="G27" i="5"/>
  <c r="F28" i="5"/>
  <c r="E29" i="5"/>
  <c r="B27" i="5"/>
  <c r="B28" i="5"/>
  <c r="B24" i="5"/>
  <c r="B25" i="5"/>
  <c r="A1" i="5"/>
  <c r="B23" i="5"/>
  <c r="H3" i="11" a="1"/>
  <c r="H3" i="11" s="1"/>
  <c r="G3" i="11" a="1"/>
  <c r="G3" i="11" s="1"/>
  <c r="F3" i="11" a="1"/>
  <c r="F3" i="11" s="1"/>
  <c r="L51" i="1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35" i="1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19" i="1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M3" i="11" l="1" a="1"/>
  <c r="M3" i="11" s="1"/>
  <c r="A1" i="9" l="1" a="1"/>
  <c r="A1" i="9" s="1"/>
  <c r="M1" i="7" l="1" a="1"/>
  <c r="M1" i="7" s="1"/>
  <c r="A1" i="7" a="1"/>
  <c r="A1" i="7" s="1"/>
  <c r="A1" i="10" l="1" a="1"/>
  <c r="F2" i="10" s="1"/>
  <c r="A18" i="3" a="1"/>
  <c r="A18" i="3" s="1"/>
  <c r="A9" i="6" a="1"/>
  <c r="A9" i="6" s="1"/>
  <c r="M2" i="10" l="1"/>
  <c r="M3" i="10"/>
  <c r="M7" i="10"/>
  <c r="M4" i="10"/>
  <c r="M8" i="10"/>
  <c r="M5" i="10"/>
  <c r="M9" i="10"/>
  <c r="M6" i="10"/>
  <c r="L3" i="10"/>
  <c r="L7" i="10"/>
  <c r="L4" i="10"/>
  <c r="L8" i="10"/>
  <c r="L5" i="10"/>
  <c r="L9" i="10"/>
  <c r="L6" i="10"/>
  <c r="K2" i="10"/>
  <c r="L2" i="10"/>
  <c r="H2" i="10"/>
  <c r="H3" i="10"/>
  <c r="H7" i="10"/>
  <c r="H9" i="10"/>
  <c r="H4" i="10"/>
  <c r="H8" i="10"/>
  <c r="H6" i="10"/>
  <c r="H5" i="10"/>
  <c r="G2" i="10"/>
  <c r="G3" i="10"/>
  <c r="G7" i="10"/>
  <c r="G4" i="10"/>
  <c r="G8" i="10"/>
  <c r="G5" i="10"/>
  <c r="G9" i="10"/>
  <c r="G6" i="10"/>
  <c r="A1" i="10"/>
  <c r="M1" i="5" a="1"/>
  <c r="A1" i="6" a="1"/>
  <c r="A1" i="6" s="1"/>
  <c r="A18" i="2" a="1"/>
  <c r="A18" i="2" s="1"/>
  <c r="W29" i="5" l="1"/>
  <c r="S29" i="5"/>
  <c r="O29" i="5"/>
  <c r="U28" i="5"/>
  <c r="Q28" i="5"/>
  <c r="W27" i="5"/>
  <c r="S27" i="5"/>
  <c r="O27" i="5"/>
  <c r="U25" i="5"/>
  <c r="Q25" i="5"/>
  <c r="W24" i="5"/>
  <c r="S24" i="5"/>
  <c r="O24" i="5"/>
  <c r="U23" i="5"/>
  <c r="Q23" i="5"/>
  <c r="P29" i="5"/>
  <c r="N28" i="5"/>
  <c r="V25" i="5"/>
  <c r="T24" i="5"/>
  <c r="R23" i="5"/>
  <c r="V29" i="5"/>
  <c r="R29" i="5"/>
  <c r="N29" i="5"/>
  <c r="T28" i="5"/>
  <c r="P28" i="5"/>
  <c r="V27" i="5"/>
  <c r="R27" i="5"/>
  <c r="N27" i="5"/>
  <c r="T25" i="5"/>
  <c r="P25" i="5"/>
  <c r="V24" i="5"/>
  <c r="R24" i="5"/>
  <c r="N24" i="5"/>
  <c r="T23" i="5"/>
  <c r="P23" i="5"/>
  <c r="V28" i="5"/>
  <c r="P27" i="5"/>
  <c r="P24" i="5"/>
  <c r="U29" i="5"/>
  <c r="Q29" i="5"/>
  <c r="W28" i="5"/>
  <c r="S28" i="5"/>
  <c r="O28" i="5"/>
  <c r="U27" i="5"/>
  <c r="Q27" i="5"/>
  <c r="W25" i="5"/>
  <c r="S25" i="5"/>
  <c r="O25" i="5"/>
  <c r="U24" i="5"/>
  <c r="Q24" i="5"/>
  <c r="W23" i="5"/>
  <c r="S23" i="5"/>
  <c r="O23" i="5"/>
  <c r="T29" i="5"/>
  <c r="R28" i="5"/>
  <c r="T27" i="5"/>
  <c r="R25" i="5"/>
  <c r="N25" i="5"/>
  <c r="V23" i="5"/>
  <c r="N23" i="5"/>
  <c r="M1" i="5"/>
  <c r="I12" i="2"/>
  <c r="J12" i="2"/>
  <c r="K12" i="2"/>
  <c r="L12" i="2"/>
  <c r="M12" i="2"/>
  <c r="N12" i="2"/>
  <c r="I13" i="2"/>
  <c r="J13" i="2"/>
  <c r="K13" i="2"/>
  <c r="L13" i="2"/>
  <c r="M13" i="2"/>
  <c r="N13" i="2"/>
  <c r="I14" i="2"/>
  <c r="J14" i="2"/>
  <c r="K14" i="2"/>
  <c r="L14" i="2"/>
  <c r="M14" i="2"/>
  <c r="N14" i="2"/>
  <c r="I15" i="2"/>
  <c r="J15" i="2"/>
  <c r="K15" i="2"/>
  <c r="L15" i="2"/>
  <c r="M15" i="2"/>
  <c r="N15" i="2"/>
  <c r="I16" i="2"/>
  <c r="J16" i="2"/>
  <c r="K16" i="2"/>
  <c r="L16" i="2"/>
  <c r="M16" i="2"/>
  <c r="N16" i="2"/>
  <c r="G14" i="2"/>
  <c r="E14" i="3"/>
  <c r="F14" i="3"/>
  <c r="B12" i="3"/>
  <c r="C12" i="3"/>
  <c r="D12" i="3"/>
  <c r="E12" i="3"/>
  <c r="F12" i="3"/>
  <c r="G12" i="3"/>
  <c r="B13" i="3"/>
  <c r="C13" i="3"/>
  <c r="D13" i="3"/>
  <c r="E13" i="3"/>
  <c r="F13" i="3"/>
  <c r="G13" i="3"/>
  <c r="B14" i="3"/>
  <c r="C14" i="3"/>
  <c r="D14" i="3"/>
  <c r="G14" i="3"/>
  <c r="B15" i="3"/>
  <c r="C15" i="3"/>
  <c r="D15" i="3"/>
  <c r="E15" i="3"/>
  <c r="F15" i="3"/>
  <c r="G15" i="3"/>
  <c r="C11" i="3"/>
  <c r="D11" i="3"/>
  <c r="E11" i="3"/>
  <c r="F11" i="3"/>
  <c r="G11" i="3"/>
  <c r="B11" i="3"/>
  <c r="A16" i="3"/>
  <c r="N16" i="3" s="1"/>
  <c r="N15" i="3"/>
  <c r="M15" i="3"/>
  <c r="L15" i="3"/>
  <c r="K15" i="3"/>
  <c r="J15" i="3"/>
  <c r="I15" i="3"/>
  <c r="N14" i="3"/>
  <c r="M14" i="3"/>
  <c r="L14" i="3"/>
  <c r="K14" i="3"/>
  <c r="J14" i="3"/>
  <c r="I14" i="3"/>
  <c r="N13" i="3"/>
  <c r="M13" i="3"/>
  <c r="L13" i="3"/>
  <c r="K13" i="3"/>
  <c r="J13" i="3"/>
  <c r="I13" i="3"/>
  <c r="N12" i="3"/>
  <c r="M12" i="3"/>
  <c r="L12" i="3"/>
  <c r="K12" i="3"/>
  <c r="J12" i="3"/>
  <c r="I12" i="3"/>
  <c r="N11" i="3"/>
  <c r="M11" i="3"/>
  <c r="L11" i="3"/>
  <c r="K11" i="3"/>
  <c r="J11" i="3"/>
  <c r="I11" i="3"/>
  <c r="N1" i="3"/>
  <c r="M1" i="3"/>
  <c r="L1" i="3"/>
  <c r="K1" i="3"/>
  <c r="J1" i="3"/>
  <c r="I1" i="3"/>
  <c r="J11" i="2"/>
  <c r="K11" i="2"/>
  <c r="L11" i="2"/>
  <c r="M11" i="2"/>
  <c r="N11" i="2"/>
  <c r="I11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C15" i="2"/>
  <c r="D15" i="2"/>
  <c r="E15" i="2"/>
  <c r="F15" i="2"/>
  <c r="G15" i="2"/>
  <c r="B12" i="2"/>
  <c r="B13" i="2"/>
  <c r="B14" i="2"/>
  <c r="B15" i="2"/>
  <c r="B11" i="2"/>
  <c r="A16" i="2"/>
  <c r="N1" i="2"/>
  <c r="M1" i="2"/>
  <c r="L1" i="2"/>
  <c r="K1" i="2"/>
  <c r="J1" i="2"/>
  <c r="I1" i="2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B9" i="1"/>
  <c r="B10" i="1"/>
  <c r="B8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I9" i="1"/>
  <c r="I10" i="1"/>
  <c r="I8" i="1"/>
  <c r="J1" i="1"/>
  <c r="K1" i="1"/>
  <c r="L1" i="1"/>
  <c r="M1" i="1"/>
  <c r="N1" i="1"/>
  <c r="I1" i="1"/>
  <c r="P4" i="9" l="1"/>
  <c r="Q4" i="9"/>
  <c r="M9" i="9"/>
  <c r="M4" i="9"/>
  <c r="R4" i="9"/>
  <c r="L9" i="9"/>
  <c r="N4" i="9"/>
  <c r="O4" i="9"/>
  <c r="K9" i="9"/>
  <c r="K4" i="9"/>
  <c r="N9" i="9"/>
  <c r="L4" i="9"/>
  <c r="G16" i="3"/>
  <c r="C16" i="3"/>
  <c r="B16" i="3"/>
  <c r="E16" i="3"/>
  <c r="F16" i="3"/>
  <c r="D16" i="3"/>
  <c r="K16" i="3"/>
  <c r="L16" i="3"/>
  <c r="I16" i="3"/>
  <c r="M16" i="3"/>
  <c r="J16" i="3"/>
  <c r="E16" i="2"/>
  <c r="B16" i="2"/>
  <c r="D16" i="2"/>
  <c r="G16" i="2"/>
  <c r="C16" i="2"/>
  <c r="F16" i="2"/>
  <c r="A1" i="8" l="1" a="1"/>
  <c r="A1" i="8" s="1"/>
  <c r="K3" i="10" l="1"/>
  <c r="K4" i="10" s="1"/>
  <c r="K5" i="10" s="1"/>
  <c r="K6" i="10" s="1"/>
  <c r="K7" i="10" s="1"/>
  <c r="K8" i="10" s="1"/>
  <c r="K9" i="10" s="1"/>
  <c r="F3" i="10"/>
  <c r="F4" i="10" s="1"/>
  <c r="F5" i="10" s="1"/>
  <c r="F6" i="10" s="1"/>
  <c r="F7" i="10" s="1"/>
  <c r="F8" i="10" s="1"/>
  <c r="F9" i="10" s="1"/>
  <c r="A13" i="1" l="1" a="1"/>
  <c r="A13" i="1" s="1"/>
  <c r="A1" i="11" l="1" a="1"/>
  <c r="M67" i="11" l="1" a="1"/>
  <c r="M67" i="11" s="1"/>
  <c r="M83" i="11" a="1"/>
  <c r="M83" i="11" s="1"/>
  <c r="A1" i="11"/>
  <c r="M51" i="11" a="1"/>
  <c r="M51" i="11" s="1"/>
  <c r="M19" i="11" a="1"/>
  <c r="M19" i="11" s="1"/>
  <c r="M35" i="11" a="1"/>
  <c r="M35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<sst xmlns="http://schemas.openxmlformats.org/spreadsheetml/2006/main" count="80" uniqueCount="39">
  <si>
    <t>shallow network</t>
  </si>
  <si>
    <t>deep network</t>
  </si>
  <si>
    <t>identity feature map</t>
  </si>
  <si>
    <t>continous-time</t>
  </si>
  <si>
    <t>liability free</t>
  </si>
  <si>
    <t>univariate cost n=14</t>
  </si>
  <si>
    <t>univariate n=14</t>
  </si>
  <si>
    <t>univariate n=70</t>
  </si>
  <si>
    <t>multivariate n=14</t>
  </si>
  <si>
    <t>multivariate cost n=14</t>
  </si>
  <si>
    <t>shallow memory network</t>
  </si>
  <si>
    <t>deep memory network</t>
  </si>
  <si>
    <t>continuous-time</t>
  </si>
  <si>
    <t>lstm</t>
  </si>
  <si>
    <t>feature map</t>
  </si>
  <si>
    <t>XL Toolbox Settings</t>
  </si>
  <si>
    <t>export_preset</t>
  </si>
  <si>
    <t>export_path</t>
  </si>
  <si>
    <t>multivariate n=70</t>
  </si>
  <si>
    <t>univariate n=60</t>
  </si>
  <si>
    <t>multivariate n=60</t>
  </si>
  <si>
    <t>&lt;?xml version="1.0" encoding="utf-16"?&gt;_x000D_
&lt;Preset xmlns:xsi="http://www.w3.org/2001/XMLSchema-instance" xmlns:xsd="http://www.w3.org/2001/XMLSchema"&gt;_x000D_
  &lt;Name&gt;Png, 500 dpi, RGB, Transparent canvas&lt;/Name&gt;_x000D_
  &lt;Dpi&gt;500&lt;/Dpi&gt;_x000D_
  &lt;FileType&gt;Png&lt;/FileType&gt;_x000D_
  &lt;ColorSpace&gt;Rgb&lt;/ColorSpace&gt;_x000D_
  &lt;Transparency&gt;TransparentCanvas&lt;/Transparency&gt;_x000D_
  &lt;UseColorProfile&gt;false&lt;/UseColorProfile&gt;_x000D_
  &lt;ColorProfile&gt;CNBA4CA0&lt;/ColorProfile&gt;_x000D_
&lt;/Preset&gt;</t>
  </si>
  <si>
    <t>aspect ratio</t>
  </si>
  <si>
    <t>6146x5850</t>
  </si>
  <si>
    <t>height</t>
  </si>
  <si>
    <t>11.7 in</t>
  </si>
  <si>
    <t>relative risk</t>
  </si>
  <si>
    <t>feature from network</t>
  </si>
  <si>
    <t>absolute risk</t>
  </si>
  <si>
    <t>train time</t>
  </si>
  <si>
    <t>continuous time</t>
  </si>
  <si>
    <t>lower batch size</t>
  </si>
  <si>
    <t>more layers</t>
  </si>
  <si>
    <t>more units</t>
  </si>
  <si>
    <t>confint level</t>
  </si>
  <si>
    <t>confint scale</t>
  </si>
  <si>
    <t>sigmoid</t>
  </si>
  <si>
    <t>relu</t>
  </si>
  <si>
    <t>C:\Users\tobia\repos\deephedging\figures\experiment-9.png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</si>
</sst>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%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1" applyNumberFormat="1" applyFont="1"/>
    <xf numFmtId="2" fontId="0" fillId="0" borderId="0" xfId="1" applyNumberFormat="1" applyFont="1"/>
    <xf numFmtId="167" fontId="0" fillId="0" borderId="0" xfId="0" applyNumberFormat="1"/>
    <xf numFmtId="10" fontId="0" fillId="0" borderId="0" xfId="1" applyNumberFormat="1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'experiment-1'!$A$8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'experiment-1'!$B$1:$G$1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'experiment-1'!$B$8:$G$8</c:f>
              <c:numCache>
                <c:formatCode>0%</c:formatCode>
                <c:ptCount val="6"/>
                <c:pt idx="0">
                  <c:v>-1.4274894789802253E-2</c:v>
                </c:pt>
                <c:pt idx="1">
                  <c:v>-0.13121961565938853</c:v>
                </c:pt>
                <c:pt idx="2">
                  <c:v>0.18185328237659409</c:v>
                </c:pt>
                <c:pt idx="3">
                  <c:v>-5.3565893536793863E-2</c:v>
                </c:pt>
                <c:pt idx="4">
                  <c:v>-0.12634342543929628</c:v>
                </c:pt>
                <c:pt idx="5">
                  <c:v>0.13202578899649087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B-485C-8E42-384834C5C606}"/>
            </c:ext>
          </c:extLst>
        </c:ser>
        <c:ser>
          <c:idx val="1"/>
          <c:order val="1"/>
          <c:tx>
            <c:strRef>
              <c:f>'experiment-1'!$A$9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'experiment-1'!$B$1:$G$1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'experiment-1'!$B$9:$G$9</c:f>
              <c:numCache>
                <c:formatCode>0.0%</c:formatCode>
                <c:ptCount val="6"/>
                <c:pt idx="0" formatCode="0%">
                  <c:v>3.6851273333466925E-2</c:v>
                </c:pt>
                <c:pt idx="1">
                  <c:v>1.9710685186210591E-2</c:v>
                </c:pt>
                <c:pt idx="2" formatCode="0%">
                  <c:v>0.20409104540872147</c:v>
                </c:pt>
                <c:pt idx="3" formatCode="0%">
                  <c:v>-9.1866790426723924E-2</c:v>
                </c:pt>
                <c:pt idx="4">
                  <c:v>-0.21435990112297956</c:v>
                </c:pt>
                <c:pt idx="5" formatCode="0%">
                  <c:v>9.0049241148083825E-2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B-485C-8E42-384834C5C606}"/>
            </c:ext>
          </c:extLst>
        </c:ser>
        <c:ser>
          <c:idx val="2"/>
          <c:order val="2"/>
          <c:tx>
            <c:strRef>
              <c:f>'experiment-1'!$A$10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'experiment-1'!$B$1:$G$1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'experiment-1'!$B$10:$G$10</c:f>
              <c:numCache>
                <c:formatCode>0.0%</c:formatCode>
                <c:ptCount val="6"/>
                <c:pt idx="0" formatCode="0%">
                  <c:v>1.7927881035304696E-2</c:v>
                </c:pt>
                <c:pt idx="1">
                  <c:v>1.3125425063459713E-2</c:v>
                </c:pt>
                <c:pt idx="2" formatCode="0%">
                  <c:v>0.18817632749824537</c:v>
                </c:pt>
                <c:pt idx="3" formatCode="0%">
                  <c:v>6.3748583664562002E-3</c:v>
                </c:pt>
                <c:pt idx="4">
                  <c:v>7.0636204539295088E-4</c:v>
                </c:pt>
                <c:pt idx="5" formatCode="0%">
                  <c:v>0.15463982831696468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EB-485C-8E42-384834C5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log-pct</a:t>
                </a:r>
                <a:r>
                  <a:rPr lang="en-US" baseline="0"/>
                  <a:t> improvement over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'experiment-1'!$A$8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'experiment-1'!$I$1:$N$1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'experiment-1'!$I$8:$N$8</c:f>
              <c:numCache>
                <c:formatCode>0</c:formatCode>
                <c:ptCount val="6"/>
                <c:pt idx="0">
                  <c:v>39.0672</c:v>
                </c:pt>
                <c:pt idx="1">
                  <c:v>326.7158</c:v>
                </c:pt>
                <c:pt idx="2">
                  <c:v>80.866600000000005</c:v>
                </c:pt>
                <c:pt idx="3">
                  <c:v>68.694299999999998</c:v>
                </c:pt>
                <c:pt idx="4">
                  <c:v>647.23620000000005</c:v>
                </c:pt>
                <c:pt idx="5">
                  <c:v>88.043099999999995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2-44EE-BA9F-759841148FEE}"/>
            </c:ext>
          </c:extLst>
        </c:ser>
        <c:ser>
          <c:idx val="1"/>
          <c:order val="1"/>
          <c:tx>
            <c:strRef>
              <c:f>'experiment-1'!$A$9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'experiment-1'!$I$1:$N$1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'experiment-1'!$I$9:$N$9</c:f>
              <c:numCache>
                <c:formatCode>0</c:formatCode>
                <c:ptCount val="6"/>
                <c:pt idx="0">
                  <c:v>61.650500000000001</c:v>
                </c:pt>
                <c:pt idx="1">
                  <c:v>271.66849999999999</c:v>
                </c:pt>
                <c:pt idx="2">
                  <c:v>111.355</c:v>
                </c:pt>
                <c:pt idx="3">
                  <c:v>123.79649999999999</c:v>
                </c:pt>
                <c:pt idx="4">
                  <c:v>1312.5832</c:v>
                </c:pt>
                <c:pt idx="5">
                  <c:v>109.4314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2-44EE-BA9F-759841148FEE}"/>
            </c:ext>
          </c:extLst>
        </c:ser>
        <c:ser>
          <c:idx val="2"/>
          <c:order val="2"/>
          <c:tx>
            <c:strRef>
              <c:f>'experiment-1'!$A$10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'experiment-1'!$I$1:$N$1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'experiment-1'!$I$10:$N$10</c:f>
              <c:numCache>
                <c:formatCode>0</c:formatCode>
                <c:ptCount val="6"/>
                <c:pt idx="0">
                  <c:v>7.7797000000000001</c:v>
                </c:pt>
                <c:pt idx="1">
                  <c:v>36.495399999999997</c:v>
                </c:pt>
                <c:pt idx="2">
                  <c:v>23.180199999999999</c:v>
                </c:pt>
                <c:pt idx="3">
                  <c:v>18.843699999999998</c:v>
                </c:pt>
                <c:pt idx="4">
                  <c:v>186.1713</c:v>
                </c:pt>
                <c:pt idx="5">
                  <c:v>26.094100000000001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32-44EE-BA9F-759841148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computation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'experiment-1'!$A$14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'experiment-1'!$B$14:$E$14</c:f>
              <c:numCache>
                <c:formatCode>0%</c:formatCode>
                <c:ptCount val="4"/>
                <c:pt idx="0">
                  <c:v>5.3838705959455106E-2</c:v>
                </c:pt>
                <c:pt idx="1">
                  <c:v>4.3176541274953698E-2</c:v>
                </c:pt>
                <c:pt idx="2">
                  <c:v>4.1413088889315615E-4</c:v>
                </c:pt>
                <c:pt idx="3">
                  <c:v>-8.665168860854576E-2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F-4C6B-8127-841B5ED7AA82}"/>
            </c:ext>
          </c:extLst>
        </c:ser>
        <c:ser>
          <c:idx val="1"/>
          <c:order val="1"/>
          <c:tx>
            <c:strRef>
              <c:f>'experiment-1'!$A$15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'experiment-1'!$B$15:$E$15</c:f>
              <c:numCache>
                <c:formatCode>0%</c:formatCode>
                <c:ptCount val="4"/>
                <c:pt idx="0">
                  <c:v>5.9125564270608513E-2</c:v>
                </c:pt>
                <c:pt idx="1">
                  <c:v>3.4270366958291797E-2</c:v>
                </c:pt>
                <c:pt idx="2">
                  <c:v>-2.4175306385381529E-2</c:v>
                </c:pt>
                <c:pt idx="3">
                  <c:v>-8.5919701549695679E-2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FF-4C6B-8127-841B5ED7AA82}"/>
            </c:ext>
          </c:extLst>
        </c:ser>
        <c:ser>
          <c:idx val="2"/>
          <c:order val="2"/>
          <c:tx>
            <c:strRef>
              <c:f>'experiment-1'!$A$16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'experiment-1'!$B$16:$E$16</c:f>
              <c:numCache>
                <c:formatCode>0%</c:formatCode>
                <c:ptCount val="4"/>
                <c:pt idx="0">
                  <c:v>2.4889884412608532E-2</c:v>
                </c:pt>
                <c:pt idx="1">
                  <c:v>1.6756020850335201E-2</c:v>
                </c:pt>
                <c:pt idx="2">
                  <c:v>1.1640393262668318E-2</c:v>
                </c:pt>
                <c:pt idx="3">
                  <c:v>6.3298395607956385E-3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72-4187-A5E4-AA22BF06B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</a:t>
                </a:r>
                <a:r>
                  <a:rPr lang="en-US" baseline="0"/>
                  <a:t>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'experiment-1'!$B$26:$E$26</c:f>
              <c:numCache>
                <c:formatCode>0</c:formatCode>
                <c:ptCount val="4"/>
                <c:pt idx="0">
                  <c:v>65.962888143749922</c:v>
                </c:pt>
                <c:pt idx="1">
                  <c:v>97.19975971874976</c:v>
                </c:pt>
                <c:pt idx="2">
                  <c:v>90.488343149999793</c:v>
                </c:pt>
                <c:pt idx="3">
                  <c:v>121.10763105624982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1E-44BC-B03D-9FF29AAAB1C9}"/>
            </c:ext>
          </c:extLst>
        </c:ser>
        <c:ser>
          <c:idx val="1"/>
          <c:order val="1"/>
          <c:tx>
            <c:strRef>
              <c:f>'experiment-1'!$A$27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'experiment-1'!$B$27:$E$27</c:f>
              <c:numCache>
                <c:formatCode>0</c:formatCode>
                <c:ptCount val="4"/>
                <c:pt idx="0">
                  <c:v>79.42896379374983</c:v>
                </c:pt>
                <c:pt idx="1">
                  <c:v>79.882703837499918</c:v>
                </c:pt>
                <c:pt idx="2">
                  <c:v>103.06772859999975</c:v>
                </c:pt>
                <c:pt idx="3">
                  <c:v>119.87110075624979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1E-44BC-B03D-9FF29AAAB1C9}"/>
            </c:ext>
          </c:extLst>
        </c:ser>
        <c:ser>
          <c:idx val="2"/>
          <c:order val="2"/>
          <c:tx>
            <c:strRef>
              <c:f>'experiment-1'!$A$28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'experiment-1'!$B$28:$E$28</c:f>
              <c:numCache>
                <c:formatCode>0</c:formatCode>
                <c:ptCount val="4"/>
                <c:pt idx="0">
                  <c:v>5.9928559499999841</c:v>
                </c:pt>
                <c:pt idx="1">
                  <c:v>9.3628194187500089</c:v>
                </c:pt>
                <c:pt idx="2">
                  <c:v>9.5875333687500053</c:v>
                </c:pt>
                <c:pt idx="3">
                  <c:v>18.131193587499947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1E-44BC-B03D-9FF29AAAB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'experiment-1'!$A$20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'experiment-1'!$B$20:$E$20</c:f>
              <c:numCache>
                <c:formatCode>0.00</c:formatCode>
                <c:ptCount val="4"/>
                <c:pt idx="0">
                  <c:v>0.17796768750000005</c:v>
                </c:pt>
                <c:pt idx="1">
                  <c:v>0.13757929374999997</c:v>
                </c:pt>
                <c:pt idx="2">
                  <c:v>1.5563312500000703E-3</c:v>
                </c:pt>
                <c:pt idx="3">
                  <c:v>-0.22556893125000002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C-4CD7-914E-34D30522C82B}"/>
            </c:ext>
          </c:extLst>
        </c:ser>
        <c:ser>
          <c:idx val="1"/>
          <c:order val="1"/>
          <c:tx>
            <c:strRef>
              <c:f>'experiment-1'!$A$21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'experiment-1'!$B$21:$E$21</c:f>
              <c:numCache>
                <c:formatCode>0.00</c:formatCode>
                <c:ptCount val="4"/>
                <c:pt idx="0">
                  <c:v>0.19535948750000001</c:v>
                </c:pt>
                <c:pt idx="1">
                  <c:v>0.11002099374999993</c:v>
                </c:pt>
                <c:pt idx="2">
                  <c:v>-6.713438749999992E-2</c:v>
                </c:pt>
                <c:pt idx="3">
                  <c:v>-0.22328745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4C-4CD7-914E-34D30522C82B}"/>
            </c:ext>
          </c:extLst>
        </c:ser>
        <c:ser>
          <c:idx val="2"/>
          <c:order val="2"/>
          <c:tx>
            <c:strRef>
              <c:f>'experiment-1'!$A$22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'experiment-1'!$B$12:$E$12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'experiment-1'!$B$22:$E$22</c:f>
              <c:numCache>
                <c:formatCode>0.00</c:formatCode>
                <c:ptCount val="4"/>
                <c:pt idx="0">
                  <c:v>8.3619793750000032E-2</c:v>
                </c:pt>
                <c:pt idx="1">
                  <c:v>5.3885599999999978E-2</c:v>
                </c:pt>
                <c:pt idx="2">
                  <c:v>3.1974193750000074E-2</c:v>
                </c:pt>
                <c:pt idx="3">
                  <c:v>1.5736074999999988E-2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E0-4AC0-BA1C-EE3AE5105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improvement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'experiment-1'!$A$14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'experiment-1'!$F$14:$I$14</c:f>
              <c:numCache>
                <c:formatCode>0%</c:formatCode>
                <c:ptCount val="4"/>
                <c:pt idx="0">
                  <c:v>0.14578233955377443</c:v>
                </c:pt>
                <c:pt idx="1">
                  <c:v>0.12341671191626505</c:v>
                </c:pt>
                <c:pt idx="2">
                  <c:v>7.8386482988120426E-2</c:v>
                </c:pt>
                <c:pt idx="3">
                  <c:v>-0.22167785292426598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C-411E-A61B-8EF934999E1A}"/>
            </c:ext>
          </c:extLst>
        </c:ser>
        <c:ser>
          <c:idx val="1"/>
          <c:order val="1"/>
          <c:tx>
            <c:strRef>
              <c:f>'experiment-1'!$A$15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'experiment-1'!$F$15:$I$15</c:f>
              <c:numCache>
                <c:formatCode>0%</c:formatCode>
                <c:ptCount val="4"/>
                <c:pt idx="0">
                  <c:v>0.14192916902163535</c:v>
                </c:pt>
                <c:pt idx="1">
                  <c:v>0.13385137950930889</c:v>
                </c:pt>
                <c:pt idx="2">
                  <c:v>5.672825045454484E-2</c:v>
                </c:pt>
                <c:pt idx="3">
                  <c:v>-0.19687245948505888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C-411E-A61B-8EF934999E1A}"/>
            </c:ext>
          </c:extLst>
        </c:ser>
        <c:ser>
          <c:idx val="2"/>
          <c:order val="2"/>
          <c:tx>
            <c:strRef>
              <c:f>'experiment-1'!$A$16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'experiment-1'!$F$16:$I$16</c:f>
              <c:numCache>
                <c:formatCode>0%</c:formatCode>
                <c:ptCount val="4"/>
                <c:pt idx="0">
                  <c:v>0.12783709403821691</c:v>
                </c:pt>
                <c:pt idx="1">
                  <c:v>0.13844601556529815</c:v>
                </c:pt>
                <c:pt idx="2">
                  <c:v>0.17738131387712758</c:v>
                </c:pt>
                <c:pt idx="3">
                  <c:v>0.22019256554444844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3-4C50-9AF7-496101451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</a:t>
                </a:r>
                <a:r>
                  <a:rPr lang="en-US" baseline="0"/>
                  <a:t>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'experiment-1'!$F$26:$I$26</c:f>
              <c:numCache>
                <c:formatCode>0</c:formatCode>
                <c:ptCount val="4"/>
                <c:pt idx="0">
                  <c:v>108.77291368124979</c:v>
                </c:pt>
                <c:pt idx="1">
                  <c:v>102.76850886249964</c:v>
                </c:pt>
                <c:pt idx="2">
                  <c:v>94.830000699999758</c:v>
                </c:pt>
                <c:pt idx="3">
                  <c:v>56.658033231249917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6D-46CA-8EB2-F07BC72F1BB6}"/>
            </c:ext>
          </c:extLst>
        </c:ser>
        <c:ser>
          <c:idx val="1"/>
          <c:order val="1"/>
          <c:tx>
            <c:strRef>
              <c:f>'experiment-1'!$A$27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'experiment-1'!$F$27:$I$27</c:f>
              <c:numCache>
                <c:formatCode>0</c:formatCode>
                <c:ptCount val="4"/>
                <c:pt idx="0">
                  <c:v>100.79491618124986</c:v>
                </c:pt>
                <c:pt idx="1">
                  <c:v>114.19416520624968</c:v>
                </c:pt>
                <c:pt idx="2">
                  <c:v>101.48680723124984</c:v>
                </c:pt>
                <c:pt idx="3">
                  <c:v>69.957611462499926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6D-46CA-8EB2-F07BC72F1BB6}"/>
            </c:ext>
          </c:extLst>
        </c:ser>
        <c:ser>
          <c:idx val="2"/>
          <c:order val="2"/>
          <c:tx>
            <c:strRef>
              <c:f>'experiment-1'!$A$28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'experiment-1'!$F$28:$I$28</c:f>
              <c:numCache>
                <c:formatCode>0</c:formatCode>
                <c:ptCount val="4"/>
                <c:pt idx="0">
                  <c:v>7.4709251437500148</c:v>
                </c:pt>
                <c:pt idx="1">
                  <c:v>11.479320449999964</c:v>
                </c:pt>
                <c:pt idx="2">
                  <c:v>15.557581224999943</c:v>
                </c:pt>
                <c:pt idx="3">
                  <c:v>24.237502687499951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6D-46CA-8EB2-F07BC72F1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'experiment-1'!$A$20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'experiment-1'!$F$20:$I$20</c:f>
              <c:numCache>
                <c:formatCode>0.00</c:formatCode>
                <c:ptCount val="4"/>
                <c:pt idx="0">
                  <c:v>0.69663581250000006</c:v>
                </c:pt>
                <c:pt idx="1">
                  <c:v>0.57162228749999988</c:v>
                </c:pt>
                <c:pt idx="2">
                  <c:v>0.32315978749999996</c:v>
                </c:pt>
                <c:pt idx="3">
                  <c:v>-1.0450602312500001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1-4C77-A2E4-405170C937EA}"/>
            </c:ext>
          </c:extLst>
        </c:ser>
        <c:ser>
          <c:idx val="1"/>
          <c:order val="1"/>
          <c:tx>
            <c:strRef>
              <c:f>'experiment-1'!$A$21</c:f>
              <c:strCache>
                <c:ptCount val="1"/>
                <c:pt idx="0">
                  <c:v>deep network w.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'experiment-1'!$F$21:$I$21</c:f>
              <c:numCache>
                <c:formatCode>0.00</c:formatCode>
                <c:ptCount val="4"/>
                <c:pt idx="0">
                  <c:v>0.67909436249999988</c:v>
                </c:pt>
                <c:pt idx="1">
                  <c:v>0.61821444999999986</c:v>
                </c:pt>
                <c:pt idx="2">
                  <c:v>0.23290368749999993</c:v>
                </c:pt>
                <c:pt idx="3">
                  <c:v>-0.92729200000000001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1-4C77-A2E4-405170C937EA}"/>
            </c:ext>
          </c:extLst>
        </c:ser>
        <c:ser>
          <c:idx val="2"/>
          <c:order val="2"/>
          <c:tx>
            <c:strRef>
              <c:f>'experiment-1'!$A$22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'experiment-1'!$F$12:$I$12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'experiment-1'!$F$22:$I$22</c:f>
              <c:numCache>
                <c:formatCode>0.00</c:formatCode>
                <c:ptCount val="4"/>
                <c:pt idx="0">
                  <c:v>0.61711811250000004</c:v>
                </c:pt>
                <c:pt idx="1">
                  <c:v>0.63846208125000026</c:v>
                </c:pt>
                <c:pt idx="2">
                  <c:v>0.72066882499999996</c:v>
                </c:pt>
                <c:pt idx="3">
                  <c:v>0.82050081875000003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FF-4A28-AC3F-A48956EFB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'experiment-2'!$B$11:$G$11</c:f>
              <c:numCache>
                <c:formatCode>0%</c:formatCode>
                <c:ptCount val="6"/>
                <c:pt idx="0">
                  <c:v>8.0990131827134351E-3</c:v>
                </c:pt>
                <c:pt idx="1">
                  <c:v>-0.18403501878013395</c:v>
                </c:pt>
                <c:pt idx="2">
                  <c:v>2.023101516291307E-2</c:v>
                </c:pt>
                <c:pt idx="3">
                  <c:v>-3.3496625573664209E-2</c:v>
                </c:pt>
                <c:pt idx="4">
                  <c:v>-0.15178592682823885</c:v>
                </c:pt>
                <c:pt idx="5">
                  <c:v>6.4519585274682101E-2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A-443E-B507-CB8AF4ACF919}"/>
            </c:ext>
          </c:extLst>
        </c:ser>
        <c:ser>
          <c:idx val="1"/>
          <c:order val="1"/>
          <c:tx>
            <c:strRef>
              <c:f>'experiment-2'!$A$12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'experiment-2'!$B$12:$G$12</c:f>
              <c:numCache>
                <c:formatCode>0%</c:formatCode>
                <c:ptCount val="6"/>
                <c:pt idx="0">
                  <c:v>5.9466797411800047E-2</c:v>
                </c:pt>
                <c:pt idx="1">
                  <c:v>-6.4699512458467195E-2</c:v>
                </c:pt>
                <c:pt idx="2">
                  <c:v>-3.013446236720882E-2</c:v>
                </c:pt>
                <c:pt idx="3">
                  <c:v>-1.6381301951506874E-2</c:v>
                </c:pt>
                <c:pt idx="4">
                  <c:v>-0.14239301572544624</c:v>
                </c:pt>
                <c:pt idx="5">
                  <c:v>7.8719404064317752E-2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A-443E-B507-CB8AF4ACF919}"/>
            </c:ext>
          </c:extLst>
        </c:ser>
        <c:ser>
          <c:idx val="2"/>
          <c:order val="2"/>
          <c:tx>
            <c:strRef>
              <c:f>'experiment-2'!$A$13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'experiment-2'!$B$13:$G$13</c:f>
              <c:numCache>
                <c:formatCode>0%</c:formatCode>
                <c:ptCount val="6"/>
                <c:pt idx="0">
                  <c:v>8.6333927661322779E-2</c:v>
                </c:pt>
                <c:pt idx="1">
                  <c:v>1.9834472532678341E-2</c:v>
                </c:pt>
                <c:pt idx="2">
                  <c:v>9.2400472158191124E-2</c:v>
                </c:pt>
                <c:pt idx="3">
                  <c:v>3.7928440326931871E-2</c:v>
                </c:pt>
                <c:pt idx="4">
                  <c:v>5.2729311335910174E-3</c:v>
                </c:pt>
                <c:pt idx="5">
                  <c:v>9.6631445502067537E-2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A-443E-B507-CB8AF4ACF919}"/>
            </c:ext>
          </c:extLst>
        </c:ser>
        <c:ser>
          <c:idx val="3"/>
          <c:order val="3"/>
          <c:tx>
            <c:strRef>
              <c:f>'experiment-2'!$A$14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'experiment-2'!$B$14:$G$14</c:f>
              <c:numCache>
                <c:formatCode>0%</c:formatCode>
                <c:ptCount val="6"/>
                <c:pt idx="0">
                  <c:v>8.0386652902996306E-2</c:v>
                </c:pt>
                <c:pt idx="1">
                  <c:v>-7.0882990780443106E-2</c:v>
                </c:pt>
                <c:pt idx="2">
                  <c:v>7.4204974396174475E-2</c:v>
                </c:pt>
                <c:pt idx="3">
                  <c:v>-9.5735082500414959E-3</c:v>
                </c:pt>
                <c:pt idx="4">
                  <c:v>-0.12432187672394153</c:v>
                </c:pt>
                <c:pt idx="5">
                  <c:v>7.8076507863090255E-2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0A-443E-B507-CB8AF4ACF919}"/>
            </c:ext>
          </c:extLst>
        </c:ser>
        <c:ser>
          <c:idx val="4"/>
          <c:order val="4"/>
          <c:tx>
            <c:strRef>
              <c:f>'experiment-2'!$A$15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'experiment-2'!$B$15:$G$15</c:f>
              <c:numCache>
                <c:formatCode>0%</c:formatCode>
                <c:ptCount val="6"/>
                <c:pt idx="0">
                  <c:v>9.8267320292053151E-2</c:v>
                </c:pt>
                <c:pt idx="1">
                  <c:v>-9.0912769846767209E-3</c:v>
                </c:pt>
                <c:pt idx="2">
                  <c:v>9.8414683345109957E-2</c:v>
                </c:pt>
                <c:pt idx="3">
                  <c:v>-4.8870768440900797E-3</c:v>
                </c:pt>
                <c:pt idx="4">
                  <c:v>-0.11215293505417293</c:v>
                </c:pt>
                <c:pt idx="5">
                  <c:v>8.755394666726965E-2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0A-443E-B507-CB8AF4ACF919}"/>
            </c:ext>
          </c:extLst>
        </c:ser>
        <c:ser>
          <c:idx val="5"/>
          <c:order val="5"/>
          <c:tx>
            <c:strRef>
              <c:f>'experiment-2'!$A$16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'experiment-2'!$B$1:$G$1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'experiment-2'!$B$16:$G$16</c:f>
              <c:numCache>
                <c:formatCode>0%</c:formatCode>
                <c:ptCount val="6"/>
                <c:pt idx="0">
                  <c:v>9.3906908134733333E-2</c:v>
                </c:pt>
                <c:pt idx="1">
                  <c:v>1.8278540521873846E-2</c:v>
                </c:pt>
                <c:pt idx="2">
                  <c:v>7.697111414558204E-2</c:v>
                </c:pt>
                <c:pt idx="3">
                  <c:v>-1.1603791941923033E-2</c:v>
                </c:pt>
                <c:pt idx="4">
                  <c:v>-9.4007196789039085E-2</c:v>
                </c:pt>
                <c:pt idx="5">
                  <c:v>9.6461079820995707E-2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0A-443E-B507-CB8AF4ACF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'experiment-2'!$I$11:$N$11</c:f>
              <c:numCache>
                <c:formatCode>0</c:formatCode>
                <c:ptCount val="6"/>
                <c:pt idx="0">
                  <c:v>16.733882000000001</c:v>
                </c:pt>
                <c:pt idx="1">
                  <c:v>191.75348299999999</c:v>
                </c:pt>
                <c:pt idx="2">
                  <c:v>16.439779999999999</c:v>
                </c:pt>
                <c:pt idx="3">
                  <c:v>33.954518999999998</c:v>
                </c:pt>
                <c:pt idx="4">
                  <c:v>201.54553000000001</c:v>
                </c:pt>
                <c:pt idx="5">
                  <c:v>68.895448000000002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87-432A-B6E1-A2C586DE96CA}"/>
            </c:ext>
          </c:extLst>
        </c:ser>
        <c:ser>
          <c:idx val="1"/>
          <c:order val="1"/>
          <c:tx>
            <c:strRef>
              <c:f>'experiment-2'!$A$12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'experiment-2'!$I$12:$N$12</c:f>
              <c:numCache>
                <c:formatCode>0</c:formatCode>
                <c:ptCount val="6"/>
                <c:pt idx="0">
                  <c:v>52.572682</c:v>
                </c:pt>
                <c:pt idx="1">
                  <c:v>270.767315</c:v>
                </c:pt>
                <c:pt idx="2">
                  <c:v>27.199331999999998</c:v>
                </c:pt>
                <c:pt idx="3">
                  <c:v>66.132749000000004</c:v>
                </c:pt>
                <c:pt idx="4">
                  <c:v>433.52587199999999</c:v>
                </c:pt>
                <c:pt idx="5">
                  <c:v>89.519165999999998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87-432A-B6E1-A2C586DE96CA}"/>
            </c:ext>
          </c:extLst>
        </c:ser>
        <c:ser>
          <c:idx val="2"/>
          <c:order val="2"/>
          <c:tx>
            <c:strRef>
              <c:f>'experiment-2'!$A$13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'experiment-2'!$I$13:$N$13</c:f>
              <c:numCache>
                <c:formatCode>0</c:formatCode>
                <c:ptCount val="6"/>
                <c:pt idx="0">
                  <c:v>4.3825440000000002</c:v>
                </c:pt>
                <c:pt idx="1">
                  <c:v>27.308181000000001</c:v>
                </c:pt>
                <c:pt idx="2">
                  <c:v>7.7268460000000001</c:v>
                </c:pt>
                <c:pt idx="3">
                  <c:v>12.790649</c:v>
                </c:pt>
                <c:pt idx="4">
                  <c:v>155.69606999999999</c:v>
                </c:pt>
                <c:pt idx="5">
                  <c:v>45.836779999999997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87-432A-B6E1-A2C586DE96CA}"/>
            </c:ext>
          </c:extLst>
        </c:ser>
        <c:ser>
          <c:idx val="3"/>
          <c:order val="3"/>
          <c:tx>
            <c:strRef>
              <c:f>'experiment-2'!$A$14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'experiment-2'!$I$14:$N$14</c:f>
              <c:numCache>
                <c:formatCode>0</c:formatCode>
                <c:ptCount val="6"/>
                <c:pt idx="0">
                  <c:v>41.065750999999999</c:v>
                </c:pt>
                <c:pt idx="1">
                  <c:v>233.539704</c:v>
                </c:pt>
                <c:pt idx="2">
                  <c:v>37.327232000000002</c:v>
                </c:pt>
                <c:pt idx="3">
                  <c:v>69.309522999999999</c:v>
                </c:pt>
                <c:pt idx="4">
                  <c:v>601.76357800000005</c:v>
                </c:pt>
                <c:pt idx="5">
                  <c:v>93.286449000000005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87-432A-B6E1-A2C586DE96CA}"/>
            </c:ext>
          </c:extLst>
        </c:ser>
        <c:ser>
          <c:idx val="4"/>
          <c:order val="4"/>
          <c:tx>
            <c:strRef>
              <c:f>'experiment-2'!$A$15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'experiment-2'!$I$15:$N$15</c:f>
              <c:numCache>
                <c:formatCode>0</c:formatCode>
                <c:ptCount val="6"/>
                <c:pt idx="0">
                  <c:v>106.79258400000001</c:v>
                </c:pt>
                <c:pt idx="1">
                  <c:v>763.23160099999996</c:v>
                </c:pt>
                <c:pt idx="2">
                  <c:v>60.776713999999998</c:v>
                </c:pt>
                <c:pt idx="3">
                  <c:v>153.04884200000001</c:v>
                </c:pt>
                <c:pt idx="4">
                  <c:v>2078.277572</c:v>
                </c:pt>
                <c:pt idx="5">
                  <c:v>125.625843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87-432A-B6E1-A2C586DE96CA}"/>
            </c:ext>
          </c:extLst>
        </c:ser>
        <c:ser>
          <c:idx val="5"/>
          <c:order val="5"/>
          <c:tx>
            <c:strRef>
              <c:f>'experiment-2'!$A$16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'experiment-2'!$I$1:$N$1</c:f>
              <c:strCache>
                <c:ptCount val="6"/>
                <c:pt idx="0">
                  <c:v>univariate n=14</c:v>
                </c:pt>
                <c:pt idx="1">
                  <c:v>univariate n=60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n=60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'experiment-2'!$I$16:$N$16</c:f>
              <c:numCache>
                <c:formatCode>0</c:formatCode>
                <c:ptCount val="6"/>
                <c:pt idx="0">
                  <c:v>60.748534999999997</c:v>
                </c:pt>
                <c:pt idx="1">
                  <c:v>1445.529665</c:v>
                </c:pt>
                <c:pt idx="2">
                  <c:v>39.517254999999999</c:v>
                </c:pt>
                <c:pt idx="3">
                  <c:v>135.178663</c:v>
                </c:pt>
                <c:pt idx="4">
                  <c:v>2830.269495</c:v>
                </c:pt>
                <c:pt idx="5">
                  <c:v>186.084035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87-432A-B6E1-A2C586DE9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'experiment-2'!$B$19:$E$19</c:f>
              <c:numCache>
                <c:formatCode>0%</c:formatCode>
                <c:ptCount val="4"/>
                <c:pt idx="0">
                  <c:v>5.5364544690556516E-2</c:v>
                </c:pt>
                <c:pt idx="1">
                  <c:v>7.5274834066371685E-2</c:v>
                </c:pt>
                <c:pt idx="2">
                  <c:v>3.8093873730793128E-2</c:v>
                </c:pt>
                <c:pt idx="3">
                  <c:v>-2.6886212026512001E-3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50-43FE-B4BB-121638D1CFDD}"/>
            </c:ext>
          </c:extLst>
        </c:ser>
        <c:ser>
          <c:idx val="1"/>
          <c:order val="1"/>
          <c:tx>
            <c:strRef>
              <c:f>'experiment-2'!$A$20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'experiment-2'!$B$20:$E$20</c:f>
              <c:numCache>
                <c:formatCode>0%</c:formatCode>
                <c:ptCount val="4"/>
                <c:pt idx="0">
                  <c:v>8.7868750063316972E-2</c:v>
                </c:pt>
                <c:pt idx="1">
                  <c:v>0.10915140264687634</c:v>
                </c:pt>
                <c:pt idx="2">
                  <c:v>8.2169055136746952E-2</c:v>
                </c:pt>
                <c:pt idx="3">
                  <c:v>6.3088039405180263E-2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50-43FE-B4BB-121638D1CFDD}"/>
            </c:ext>
          </c:extLst>
        </c:ser>
        <c:ser>
          <c:idx val="2"/>
          <c:order val="2"/>
          <c:tx>
            <c:strRef>
              <c:f>'experiment-2'!$A$21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'experiment-2'!$B$21:$E$21</c:f>
              <c:numCache>
                <c:formatCode>0%</c:formatCode>
                <c:ptCount val="4"/>
                <c:pt idx="0">
                  <c:v>9.3221520653998607E-2</c:v>
                </c:pt>
                <c:pt idx="1">
                  <c:v>0.11414900508340008</c:v>
                </c:pt>
                <c:pt idx="2">
                  <c:v>5.4345252650468988E-2</c:v>
                </c:pt>
                <c:pt idx="3">
                  <c:v>-5.8715088795083421E-3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50-43FE-B4BB-121638D1CFDD}"/>
            </c:ext>
          </c:extLst>
        </c:ser>
        <c:ser>
          <c:idx val="3"/>
          <c:order val="3"/>
          <c:tx>
            <c:strRef>
              <c:f>'experiment-2'!$A$22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'experiment-2'!$B$22:$E$22</c:f>
              <c:numCache>
                <c:formatCode>0%</c:formatCode>
                <c:ptCount val="4"/>
                <c:pt idx="0">
                  <c:v>9.3511473032544035E-2</c:v>
                </c:pt>
                <c:pt idx="1">
                  <c:v>0.11661279537994089</c:v>
                </c:pt>
                <c:pt idx="2">
                  <c:v>7.293414210777395E-2</c:v>
                </c:pt>
                <c:pt idx="3">
                  <c:v>3.0377796786324636E-2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50-43FE-B4BB-121638D1C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'experiment-2'!$B$33:$E$33</c:f>
              <c:numCache>
                <c:formatCode>0</c:formatCode>
                <c:ptCount val="4"/>
                <c:pt idx="0">
                  <c:v>53.958839187499912</c:v>
                </c:pt>
                <c:pt idx="1">
                  <c:v>61.442538224999922</c:v>
                </c:pt>
                <c:pt idx="2">
                  <c:v>78.313676274999949</c:v>
                </c:pt>
                <c:pt idx="3">
                  <c:v>76.943107187499962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0A-4B71-A503-A5E7DFC9B8E2}"/>
            </c:ext>
          </c:extLst>
        </c:ser>
        <c:ser>
          <c:idx val="1"/>
          <c:order val="1"/>
          <c:tx>
            <c:strRef>
              <c:f>'experiment-2'!$A$34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'experiment-2'!$B$34:$E$34</c:f>
              <c:numCache>
                <c:formatCode>0</c:formatCode>
                <c:ptCount val="4"/>
                <c:pt idx="0">
                  <c:v>4.6286511249999629</c:v>
                </c:pt>
                <c:pt idx="1">
                  <c:v>7.6409757374999856</c:v>
                </c:pt>
                <c:pt idx="2">
                  <c:v>10.371009649999994</c:v>
                </c:pt>
                <c:pt idx="3">
                  <c:v>12.597341862500015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0A-4B71-A503-A5E7DFC9B8E2}"/>
            </c:ext>
          </c:extLst>
        </c:ser>
        <c:ser>
          <c:idx val="2"/>
          <c:order val="2"/>
          <c:tx>
            <c:strRef>
              <c:f>'experiment-2'!$A$35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'experiment-2'!$B$35:$E$35</c:f>
              <c:numCache>
                <c:formatCode>0</c:formatCode>
                <c:ptCount val="4"/>
                <c:pt idx="0">
                  <c:v>90.818237437499846</c:v>
                </c:pt>
                <c:pt idx="1">
                  <c:v>104.18922873749987</c:v>
                </c:pt>
                <c:pt idx="2">
                  <c:v>130.48094509999964</c:v>
                </c:pt>
                <c:pt idx="3">
                  <c:v>111.5611651249996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0A-4B71-A503-A5E7DFC9B8E2}"/>
            </c:ext>
          </c:extLst>
        </c:ser>
        <c:ser>
          <c:idx val="3"/>
          <c:order val="3"/>
          <c:tx>
            <c:strRef>
              <c:f>'experiment-2'!$A$36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'experiment-2'!$B$36:$E$36</c:f>
              <c:numCache>
                <c:formatCode>0</c:formatCode>
                <c:ptCount val="4"/>
                <c:pt idx="0">
                  <c:v>104.80025728749976</c:v>
                </c:pt>
                <c:pt idx="1">
                  <c:v>108.76255411249963</c:v>
                </c:pt>
                <c:pt idx="2">
                  <c:v>145.82463532499938</c:v>
                </c:pt>
                <c:pt idx="3">
                  <c:v>147.44506778749974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0A-4B71-A503-A5E7DFC9B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'experiment-2'!$B$26:$E$26</c:f>
              <c:numCache>
                <c:formatCode>0.00</c:formatCode>
                <c:ptCount val="4"/>
                <c:pt idx="0">
                  <c:v>0.92585787499999972</c:v>
                </c:pt>
                <c:pt idx="1">
                  <c:v>1.1734091249999998</c:v>
                </c:pt>
                <c:pt idx="2">
                  <c:v>0.53245668750000008</c:v>
                </c:pt>
                <c:pt idx="3">
                  <c:v>-3.3107250000000477E-2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47-4D9B-8C17-544677D1DFE1}"/>
            </c:ext>
          </c:extLst>
        </c:ser>
        <c:ser>
          <c:idx val="1"/>
          <c:order val="1"/>
          <c:tx>
            <c:strRef>
              <c:f>'experiment-2'!$A$27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'experiment-2'!$B$27:$E$27</c:f>
              <c:numCache>
                <c:formatCode>0.00</c:formatCode>
                <c:ptCount val="4"/>
                <c:pt idx="0">
                  <c:v>1.4459692499999997</c:v>
                </c:pt>
                <c:pt idx="1">
                  <c:v>1.6894165000000001</c:v>
                </c:pt>
                <c:pt idx="2">
                  <c:v>1.11861875</c:v>
                </c:pt>
                <c:pt idx="3">
                  <c:v>0.78710924999999965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47-4D9B-8C17-544677D1DFE1}"/>
            </c:ext>
          </c:extLst>
        </c:ser>
        <c:ser>
          <c:idx val="2"/>
          <c:order val="2"/>
          <c:tx>
            <c:strRef>
              <c:f>'experiment-2'!$A$28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'experiment-2'!$B$28:$E$28</c:f>
              <c:numCache>
                <c:formatCode>0.00</c:formatCode>
                <c:ptCount val="4"/>
                <c:pt idx="0">
                  <c:v>1.530030875</c:v>
                </c:pt>
                <c:pt idx="1">
                  <c:v>1.7516516875000001</c:v>
                </c:pt>
                <c:pt idx="2">
                  <c:v>0.75029325000000013</c:v>
                </c:pt>
                <c:pt idx="3">
                  <c:v>-7.37595000000002E-2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47-4D9B-8C17-544677D1DFE1}"/>
            </c:ext>
          </c:extLst>
        </c:ser>
        <c:ser>
          <c:idx val="3"/>
          <c:order val="3"/>
          <c:tx>
            <c:strRef>
              <c:f>'experiment-2'!$A$29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'experiment-2'!$B$29:$E$29</c:f>
              <c:numCache>
                <c:formatCode>0.00</c:formatCode>
                <c:ptCount val="4"/>
                <c:pt idx="0">
                  <c:v>1.5334596249999999</c:v>
                </c:pt>
                <c:pt idx="1">
                  <c:v>1.7816453749999999</c:v>
                </c:pt>
                <c:pt idx="2">
                  <c:v>0.99777581250000003</c:v>
                </c:pt>
                <c:pt idx="3">
                  <c:v>0.3860119999999998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47-4D9B-8C17-544677D1D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'experiment-2'!$F$19:$I$19</c:f>
              <c:numCache>
                <c:formatCode>0%</c:formatCode>
                <c:ptCount val="4"/>
                <c:pt idx="0">
                  <c:v>0.14086634579615573</c:v>
                </c:pt>
                <c:pt idx="1">
                  <c:v>0.13870718707623342</c:v>
                </c:pt>
                <c:pt idx="2">
                  <c:v>2.4049449241940156E-2</c:v>
                </c:pt>
                <c:pt idx="3">
                  <c:v>3.5134968495402668E-3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95-4F83-B271-52763E7CD354}"/>
            </c:ext>
          </c:extLst>
        </c:ser>
        <c:ser>
          <c:idx val="1"/>
          <c:order val="1"/>
          <c:tx>
            <c:strRef>
              <c:f>'experiment-2'!$A$20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'experiment-2'!$F$20:$I$20</c:f>
              <c:numCache>
                <c:formatCode>0%</c:formatCode>
                <c:ptCount val="4"/>
                <c:pt idx="0">
                  <c:v>0.16863945302057243</c:v>
                </c:pt>
                <c:pt idx="1">
                  <c:v>0.15163910610170711</c:v>
                </c:pt>
                <c:pt idx="2">
                  <c:v>9.08127391401925E-2</c:v>
                </c:pt>
                <c:pt idx="3">
                  <c:v>6.4544892649199465E-2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95-4F83-B271-52763E7CD354}"/>
            </c:ext>
          </c:extLst>
        </c:ser>
        <c:ser>
          <c:idx val="2"/>
          <c:order val="2"/>
          <c:tx>
            <c:strRef>
              <c:f>'experiment-2'!$A$21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'experiment-2'!$F$21:$I$21</c:f>
              <c:numCache>
                <c:formatCode>0%</c:formatCode>
                <c:ptCount val="4"/>
                <c:pt idx="0">
                  <c:v>0.1514934016671661</c:v>
                </c:pt>
                <c:pt idx="1">
                  <c:v>0.15387048550870777</c:v>
                </c:pt>
                <c:pt idx="2">
                  <c:v>3.0318194361235694E-2</c:v>
                </c:pt>
                <c:pt idx="3">
                  <c:v>-4.5492080845043531E-3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95-4F83-B271-52763E7CD354}"/>
            </c:ext>
          </c:extLst>
        </c:ser>
        <c:ser>
          <c:idx val="3"/>
          <c:order val="3"/>
          <c:tx>
            <c:strRef>
              <c:f>'experiment-2'!$A$22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'experiment-2'!$F$22:$I$22</c:f>
              <c:numCache>
                <c:formatCode>0%</c:formatCode>
                <c:ptCount val="4"/>
                <c:pt idx="0">
                  <c:v>0.17027740002329966</c:v>
                </c:pt>
                <c:pt idx="1">
                  <c:v>0.21391266386324181</c:v>
                </c:pt>
                <c:pt idx="2">
                  <c:v>9.3559964289356576E-2</c:v>
                </c:pt>
                <c:pt idx="3">
                  <c:v>5.898060671663493E-2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95-4F83-B271-52763E7CD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'experiment-2'!$F$33:$I$33</c:f>
              <c:numCache>
                <c:formatCode>0</c:formatCode>
                <c:ptCount val="4"/>
                <c:pt idx="0">
                  <c:v>74.336792324999834</c:v>
                </c:pt>
                <c:pt idx="1">
                  <c:v>92.645088974999823</c:v>
                </c:pt>
                <c:pt idx="2">
                  <c:v>96.005920299999843</c:v>
                </c:pt>
                <c:pt idx="3">
                  <c:v>115.77216878749987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E8-4C7A-A74C-EC734DB5388A}"/>
            </c:ext>
          </c:extLst>
        </c:ser>
        <c:ser>
          <c:idx val="1"/>
          <c:order val="1"/>
          <c:tx>
            <c:strRef>
              <c:f>'experiment-2'!$A$34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'experiment-2'!$F$34:$I$34</c:f>
              <c:numCache>
                <c:formatCode>0</c:formatCode>
                <c:ptCount val="4"/>
                <c:pt idx="0">
                  <c:v>5.6651276249999922</c:v>
                </c:pt>
                <c:pt idx="1">
                  <c:v>8.6464140249999559</c:v>
                </c:pt>
                <c:pt idx="2">
                  <c:v>12.91036564999991</c:v>
                </c:pt>
                <c:pt idx="3">
                  <c:v>19.195727699999914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E8-4C7A-A74C-EC734DB5388A}"/>
            </c:ext>
          </c:extLst>
        </c:ser>
        <c:ser>
          <c:idx val="2"/>
          <c:order val="2"/>
          <c:tx>
            <c:strRef>
              <c:f>'experiment-2'!$A$35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'experiment-2'!$F$35:$I$35</c:f>
              <c:numCache>
                <c:formatCode>0</c:formatCode>
                <c:ptCount val="4"/>
                <c:pt idx="0">
                  <c:v>96.821983337499617</c:v>
                </c:pt>
                <c:pt idx="1">
                  <c:v>108.08942388749963</c:v>
                </c:pt>
                <c:pt idx="2">
                  <c:v>122.54498713749949</c:v>
                </c:pt>
                <c:pt idx="3">
                  <c:v>128.79143777499974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E8-4C7A-A74C-EC734DB5388A}"/>
            </c:ext>
          </c:extLst>
        </c:ser>
        <c:ser>
          <c:idx val="3"/>
          <c:order val="3"/>
          <c:tx>
            <c:strRef>
              <c:f>'experiment-2'!$A$36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'experiment-2'!$F$36:$I$36</c:f>
              <c:numCache>
                <c:formatCode>0</c:formatCode>
                <c:ptCount val="4"/>
                <c:pt idx="0">
                  <c:v>75.060340200000041</c:v>
                </c:pt>
                <c:pt idx="1">
                  <c:v>123.13103907499999</c:v>
                </c:pt>
                <c:pt idx="2">
                  <c:v>99.904063974999815</c:v>
                </c:pt>
                <c:pt idx="3">
                  <c:v>130.14518084999989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E8-4C7A-A74C-EC734DB53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'experiment-2'!$A$26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'experiment-2'!$F$26:$I$26</c:f>
              <c:numCache>
                <c:formatCode>0.00</c:formatCode>
                <c:ptCount val="4"/>
                <c:pt idx="0">
                  <c:v>2.1930963749999997</c:v>
                </c:pt>
                <c:pt idx="1">
                  <c:v>1.9809840000000007</c:v>
                </c:pt>
                <c:pt idx="2">
                  <c:v>0.3033413749999998</c:v>
                </c:pt>
                <c:pt idx="3">
                  <c:v>3.926131250000009E-2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82-4B87-ACB7-1220197ABE48}"/>
            </c:ext>
          </c:extLst>
        </c:ser>
        <c:ser>
          <c:idx val="1"/>
          <c:order val="1"/>
          <c:tx>
            <c:strRef>
              <c:f>'experiment-2'!$A$27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'experiment-2'!$F$27:$I$27</c:f>
              <c:numCache>
                <c:formatCode>0.00</c:formatCode>
                <c:ptCount val="4"/>
                <c:pt idx="0">
                  <c:v>2.5900416874999994</c:v>
                </c:pt>
                <c:pt idx="1">
                  <c:v>2.1639213750000001</c:v>
                </c:pt>
                <c:pt idx="2">
                  <c:v>1.10050125</c:v>
                </c:pt>
                <c:pt idx="3">
                  <c:v>0.71987987499999995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82-4B87-ACB7-1220197ABE48}"/>
            </c:ext>
          </c:extLst>
        </c:ser>
        <c:ser>
          <c:idx val="2"/>
          <c:order val="2"/>
          <c:tx>
            <c:strRef>
              <c:f>'experiment-2'!$A$28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'experiment-2'!$F$28:$I$28</c:f>
              <c:numCache>
                <c:formatCode>0.00</c:formatCode>
                <c:ptCount val="4"/>
                <c:pt idx="0">
                  <c:v>2.3461123750000001</c:v>
                </c:pt>
                <c:pt idx="1">
                  <c:v>2.1810732500000003</c:v>
                </c:pt>
                <c:pt idx="2">
                  <c:v>0.37632918750000011</c:v>
                </c:pt>
                <c:pt idx="3">
                  <c:v>-5.2817875000000347E-2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82-4B87-ACB7-1220197ABE48}"/>
            </c:ext>
          </c:extLst>
        </c:ser>
        <c:ser>
          <c:idx val="3"/>
          <c:order val="3"/>
          <c:tx>
            <c:strRef>
              <c:f>'experiment-2'!$A$29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'experiment-2'!$B$41:$E$41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'experiment-2'!$F$29:$I$29</c:f>
              <c:numCache>
                <c:formatCode>0.00</c:formatCode>
                <c:ptCount val="4"/>
                <c:pt idx="0">
                  <c:v>2.6128156250000001</c:v>
                </c:pt>
                <c:pt idx="1">
                  <c:v>2.9442664375000005</c:v>
                </c:pt>
                <c:pt idx="2">
                  <c:v>1.1298985000000001</c:v>
                </c:pt>
                <c:pt idx="3">
                  <c:v>0.65799187500000023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82-4B87-ACB7-1220197AB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'experiment-3'!$B$11:$G$11</c:f>
              <c:numCache>
                <c:formatCode>0%</c:formatCode>
                <c:ptCount val="6"/>
                <c:pt idx="0">
                  <c:v>-0.11323761133200476</c:v>
                </c:pt>
                <c:pt idx="1">
                  <c:v>-0.49367416441687056</c:v>
                </c:pt>
                <c:pt idx="2">
                  <c:v>0.16778782185678481</c:v>
                </c:pt>
                <c:pt idx="3">
                  <c:v>-0.19726543617746206</c:v>
                </c:pt>
                <c:pt idx="4">
                  <c:v>-0.37804390714088582</c:v>
                </c:pt>
                <c:pt idx="5">
                  <c:v>0.12094779024118904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7-46F3-8D0B-3BE53DBC066D}"/>
            </c:ext>
          </c:extLst>
        </c:ser>
        <c:ser>
          <c:idx val="1"/>
          <c:order val="1"/>
          <c:tx>
            <c:strRef>
              <c:f>'experiment-3'!$A$12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'experiment-3'!$B$12:$G$12</c:f>
              <c:numCache>
                <c:formatCode>0%</c:formatCode>
                <c:ptCount val="6"/>
                <c:pt idx="0">
                  <c:v>-0.1313974271864175</c:v>
                </c:pt>
                <c:pt idx="1">
                  <c:v>-0.56417236563080875</c:v>
                </c:pt>
                <c:pt idx="2">
                  <c:v>-8.3049379900169001E-2</c:v>
                </c:pt>
                <c:pt idx="3">
                  <c:v>-0.26311599034150884</c:v>
                </c:pt>
                <c:pt idx="4">
                  <c:v>-0.4396888631029402</c:v>
                </c:pt>
                <c:pt idx="5">
                  <c:v>0.11335796367506429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D7-46F3-8D0B-3BE53DBC066D}"/>
            </c:ext>
          </c:extLst>
        </c:ser>
        <c:ser>
          <c:idx val="2"/>
          <c:order val="2"/>
          <c:tx>
            <c:strRef>
              <c:f>'experiment-3'!$A$13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'experiment-3'!$B$13:$G$13</c:f>
              <c:numCache>
                <c:formatCode>0%</c:formatCode>
                <c:ptCount val="6"/>
                <c:pt idx="0">
                  <c:v>6.7705655926493094E-2</c:v>
                </c:pt>
                <c:pt idx="1">
                  <c:v>-5.7740284375587994E-2</c:v>
                </c:pt>
                <c:pt idx="2">
                  <c:v>0.30016149768658945</c:v>
                </c:pt>
                <c:pt idx="3">
                  <c:v>-1.4964503242292317E-3</c:v>
                </c:pt>
                <c:pt idx="4">
                  <c:v>-2.7549892321699722E-2</c:v>
                </c:pt>
                <c:pt idx="5">
                  <c:v>0.18856001279347348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D7-46F3-8D0B-3BE53DBC066D}"/>
            </c:ext>
          </c:extLst>
        </c:ser>
        <c:ser>
          <c:idx val="3"/>
          <c:order val="3"/>
          <c:tx>
            <c:strRef>
              <c:f>'experiment-3'!$A$14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'experiment-3'!$B$14:$G$14</c:f>
              <c:numCache>
                <c:formatCode>0%</c:formatCode>
                <c:ptCount val="6"/>
                <c:pt idx="0">
                  <c:v>-9.2478490543437722E-2</c:v>
                </c:pt>
                <c:pt idx="1">
                  <c:v>-0.45979769358853423</c:v>
                </c:pt>
                <c:pt idx="2">
                  <c:v>0.22368821253831506</c:v>
                </c:pt>
                <c:pt idx="3">
                  <c:v>-0.22354611595157248</c:v>
                </c:pt>
                <c:pt idx="4">
                  <c:v>-0.37384432883003255</c:v>
                </c:pt>
                <c:pt idx="5">
                  <c:v>0.12426233755806076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D7-46F3-8D0B-3BE53DBC066D}"/>
            </c:ext>
          </c:extLst>
        </c:ser>
        <c:ser>
          <c:idx val="4"/>
          <c:order val="4"/>
          <c:tx>
            <c:strRef>
              <c:f>'experiment-3'!$A$15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'experiment-3'!$B$15:$G$15</c:f>
              <c:numCache>
                <c:formatCode>0%</c:formatCode>
                <c:ptCount val="6"/>
                <c:pt idx="0">
                  <c:v>-5.979176401235799E-3</c:v>
                </c:pt>
                <c:pt idx="1">
                  <c:v>-0.38125523697341412</c:v>
                </c:pt>
                <c:pt idx="2">
                  <c:v>0.24987757815696982</c:v>
                </c:pt>
                <c:pt idx="3">
                  <c:v>-0.21151888429100549</c:v>
                </c:pt>
                <c:pt idx="4">
                  <c:v>-0.44013184445923775</c:v>
                </c:pt>
                <c:pt idx="5">
                  <c:v>0.11253917869443006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D7-46F3-8D0B-3BE53DBC066D}"/>
            </c:ext>
          </c:extLst>
        </c:ser>
        <c:ser>
          <c:idx val="5"/>
          <c:order val="5"/>
          <c:tx>
            <c:strRef>
              <c:f>'experiment-3'!$A$16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'experiment-3'!$B$1:$G$1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'experiment-3'!$B$16:$G$16</c:f>
              <c:numCache>
                <c:formatCode>0%</c:formatCode>
                <c:ptCount val="6"/>
                <c:pt idx="0">
                  <c:v>6.9439116615557239E-2</c:v>
                </c:pt>
                <c:pt idx="1">
                  <c:v>-6.2169914665484924E-2</c:v>
                </c:pt>
                <c:pt idx="2">
                  <c:v>0.36486932096558361</c:v>
                </c:pt>
                <c:pt idx="3">
                  <c:v>-0.15380938760030727</c:v>
                </c:pt>
                <c:pt idx="4">
                  <c:v>-0.38282874180356175</c:v>
                </c:pt>
                <c:pt idx="5">
                  <c:v>0.1166857364475892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D7-46F3-8D0B-3BE53DBC0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>
          <a:glow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'experiment-3'!$A$11</c:f>
              <c:strCache>
                <c:ptCount val="1"/>
                <c:pt idx="0">
                  <c:v>shallow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'experiment-3'!$I$11:$N$11</c:f>
              <c:numCache>
                <c:formatCode>0</c:formatCode>
                <c:ptCount val="6"/>
                <c:pt idx="0">
                  <c:v>10.307043</c:v>
                </c:pt>
                <c:pt idx="1">
                  <c:v>27.627115</c:v>
                </c:pt>
                <c:pt idx="2">
                  <c:v>14.457849</c:v>
                </c:pt>
                <c:pt idx="3">
                  <c:v>7.2583700000000002</c:v>
                </c:pt>
                <c:pt idx="4">
                  <c:v>25.141051999999998</c:v>
                </c:pt>
                <c:pt idx="5">
                  <c:v>10.143934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B-4463-84E3-BC10DCA969A2}"/>
            </c:ext>
          </c:extLst>
        </c:ser>
        <c:ser>
          <c:idx val="1"/>
          <c:order val="1"/>
          <c:tx>
            <c:strRef>
              <c:f>'experiment-3'!$A$12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'experiment-3'!$I$12:$N$12</c:f>
              <c:numCache>
                <c:formatCode>0</c:formatCode>
                <c:ptCount val="6"/>
                <c:pt idx="0">
                  <c:v>20.488530000000001</c:v>
                </c:pt>
                <c:pt idx="1">
                  <c:v>131.26416599999999</c:v>
                </c:pt>
                <c:pt idx="2">
                  <c:v>28.198097000000001</c:v>
                </c:pt>
                <c:pt idx="3">
                  <c:v>13.306545</c:v>
                </c:pt>
                <c:pt idx="4">
                  <c:v>67.512255999999994</c:v>
                </c:pt>
                <c:pt idx="5">
                  <c:v>18.712475000000001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B-4463-84E3-BC10DCA969A2}"/>
            </c:ext>
          </c:extLst>
        </c:ser>
        <c:ser>
          <c:idx val="2"/>
          <c:order val="2"/>
          <c:tx>
            <c:strRef>
              <c:f>'experiment-3'!$A$13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'experiment-3'!$I$13:$N$13</c:f>
              <c:numCache>
                <c:formatCode>0</c:formatCode>
                <c:ptCount val="6"/>
                <c:pt idx="0">
                  <c:v>1.8079879999999999</c:v>
                </c:pt>
                <c:pt idx="1">
                  <c:v>6.4414629999999997</c:v>
                </c:pt>
                <c:pt idx="2">
                  <c:v>3.7274970000000001</c:v>
                </c:pt>
                <c:pt idx="3">
                  <c:v>2.713457</c:v>
                </c:pt>
                <c:pt idx="4">
                  <c:v>14.650516</c:v>
                </c:pt>
                <c:pt idx="5">
                  <c:v>6.2913379999999997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0B-4463-84E3-BC10DCA969A2}"/>
            </c:ext>
          </c:extLst>
        </c:ser>
        <c:ser>
          <c:idx val="3"/>
          <c:order val="3"/>
          <c:tx>
            <c:strRef>
              <c:f>'experiment-3'!$A$14</c:f>
              <c:strCache>
                <c:ptCount val="1"/>
                <c:pt idx="0">
                  <c:v>shallow memory network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'experiment-3'!$I$14:$N$14</c:f>
              <c:numCache>
                <c:formatCode>0</c:formatCode>
                <c:ptCount val="6"/>
                <c:pt idx="0">
                  <c:v>11.615000999999999</c:v>
                </c:pt>
                <c:pt idx="1">
                  <c:v>62.221209000000002</c:v>
                </c:pt>
                <c:pt idx="2">
                  <c:v>13.366574</c:v>
                </c:pt>
                <c:pt idx="3">
                  <c:v>9.3064020000000003</c:v>
                </c:pt>
                <c:pt idx="4">
                  <c:v>49.039797999999998</c:v>
                </c:pt>
                <c:pt idx="5">
                  <c:v>11.142306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0B-4463-84E3-BC10DCA969A2}"/>
            </c:ext>
          </c:extLst>
        </c:ser>
        <c:ser>
          <c:idx val="4"/>
          <c:order val="4"/>
          <c:tx>
            <c:strRef>
              <c:f>'experiment-3'!$A$15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'experiment-3'!$I$15:$N$15</c:f>
              <c:numCache>
                <c:formatCode>0</c:formatCode>
                <c:ptCount val="6"/>
                <c:pt idx="0">
                  <c:v>23.461234999999999</c:v>
                </c:pt>
                <c:pt idx="1">
                  <c:v>145.09338099999999</c:v>
                </c:pt>
                <c:pt idx="2">
                  <c:v>36.590497999999997</c:v>
                </c:pt>
                <c:pt idx="3">
                  <c:v>23.781753999999999</c:v>
                </c:pt>
                <c:pt idx="4">
                  <c:v>116.009328</c:v>
                </c:pt>
                <c:pt idx="5">
                  <c:v>24.219726000000001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B-4463-84E3-BC10DCA969A2}"/>
            </c:ext>
          </c:extLst>
        </c:ser>
        <c:ser>
          <c:idx val="5"/>
          <c:order val="5"/>
          <c:tx>
            <c:strRef>
              <c:f>'experiment-3'!$A$16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'experiment-3'!$I$1:$N$1</c:f>
              <c:strCache>
                <c:ptCount val="6"/>
                <c:pt idx="0">
                  <c:v>univariate n=14</c:v>
                </c:pt>
                <c:pt idx="1">
                  <c:v>univariate n=70</c:v>
                </c:pt>
                <c:pt idx="2">
                  <c:v>univariate cost n=14</c:v>
                </c:pt>
                <c:pt idx="3">
                  <c:v>multivariate n=14</c:v>
                </c:pt>
                <c:pt idx="4">
                  <c:v>multivariate n=70</c:v>
                </c:pt>
                <c:pt idx="5">
                  <c:v>multivariate cost n=14</c:v>
                </c:pt>
              </c:strCache>
            </c:strRef>
          </c:cat>
          <c:val>
            <c:numRef>
              <c:f>'experiment-3'!$I$16:$N$16</c:f>
              <c:numCache>
                <c:formatCode>0</c:formatCode>
                <c:ptCount val="6"/>
                <c:pt idx="0">
                  <c:v>16.447548000000001</c:v>
                </c:pt>
                <c:pt idx="1">
                  <c:v>131.28843000000001</c:v>
                </c:pt>
                <c:pt idx="2">
                  <c:v>17.270569999999999</c:v>
                </c:pt>
                <c:pt idx="3">
                  <c:v>18.148306999999999</c:v>
                </c:pt>
                <c:pt idx="4">
                  <c:v>141.73611099999999</c:v>
                </c:pt>
                <c:pt idx="5">
                  <c:v>19.967517999999998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0B-4463-84E3-BC10DCA96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55352"/>
        <c:axId val="671748464"/>
      </c:barChart>
      <c:catAx>
        <c:axId val="67175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48464"/>
        <c:crosses val="autoZero"/>
        <c:auto val="1"/>
        <c:lblAlgn val="ctr"/>
        <c:lblOffset val="100"/>
        <c:noMultiLvlLbl val="0"/>
      </c:catAx>
      <c:valAx>
        <c:axId val="671748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5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'experiment-3'!$B$19:$E$19</c:f>
              <c:numCache>
                <c:formatCode>0%</c:formatCode>
                <c:ptCount val="4"/>
                <c:pt idx="0">
                  <c:v>0.40627429435087692</c:v>
                </c:pt>
                <c:pt idx="1">
                  <c:v>0.31052486079624936</c:v>
                </c:pt>
                <c:pt idx="2">
                  <c:v>0.19820753567567936</c:v>
                </c:pt>
                <c:pt idx="3">
                  <c:v>3.6896571254352445E-2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7-460D-A5B3-93DD4B2B3FD1}"/>
            </c:ext>
          </c:extLst>
        </c:ser>
        <c:ser>
          <c:idx val="1"/>
          <c:order val="1"/>
          <c:tx>
            <c:strRef>
              <c:f>'experiment-3'!$A$20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'experiment-3'!$B$20:$E$20</c:f>
              <c:numCache>
                <c:formatCode>0%</c:formatCode>
                <c:ptCount val="4"/>
                <c:pt idx="0">
                  <c:v>0.13918426311730528</c:v>
                </c:pt>
                <c:pt idx="1">
                  <c:v>9.5476263870800035E-2</c:v>
                </c:pt>
                <c:pt idx="2">
                  <c:v>8.7721143244083019E-2</c:v>
                </c:pt>
                <c:pt idx="3">
                  <c:v>4.8688917838464421E-2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7-460D-A5B3-93DD4B2B3FD1}"/>
            </c:ext>
          </c:extLst>
        </c:ser>
        <c:ser>
          <c:idx val="2"/>
          <c:order val="2"/>
          <c:tx>
            <c:strRef>
              <c:f>'experiment-3'!$A$21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'experiment-3'!$B$21:$E$21</c:f>
              <c:numCache>
                <c:formatCode>0%</c:formatCode>
                <c:ptCount val="4"/>
                <c:pt idx="0">
                  <c:v>0.40160971410285712</c:v>
                </c:pt>
                <c:pt idx="1">
                  <c:v>0.31391101061626947</c:v>
                </c:pt>
                <c:pt idx="2">
                  <c:v>0.1999552006951078</c:v>
                </c:pt>
                <c:pt idx="3">
                  <c:v>3.8334388707810078E-2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B7-460D-A5B3-93DD4B2B3FD1}"/>
            </c:ext>
          </c:extLst>
        </c:ser>
        <c:ser>
          <c:idx val="3"/>
          <c:order val="3"/>
          <c:tx>
            <c:strRef>
              <c:f>'experiment-3'!$A$22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'experiment-3'!$B$22:$E$22</c:f>
              <c:numCache>
                <c:formatCode>0%</c:formatCode>
                <c:ptCount val="4"/>
                <c:pt idx="0">
                  <c:v>0.42640908563098384</c:v>
                </c:pt>
                <c:pt idx="1">
                  <c:v>0.32722176169242967</c:v>
                </c:pt>
                <c:pt idx="2">
                  <c:v>0.21467884328889963</c:v>
                </c:pt>
                <c:pt idx="3">
                  <c:v>7.789667789618207E-2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7-460D-A5B3-93DD4B2B3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'experiment-3'!$B$33:$E$33</c:f>
              <c:numCache>
                <c:formatCode>0</c:formatCode>
                <c:ptCount val="4"/>
                <c:pt idx="0">
                  <c:v>56.899255549999978</c:v>
                </c:pt>
                <c:pt idx="1">
                  <c:v>76.825407624999912</c:v>
                </c:pt>
                <c:pt idx="2">
                  <c:v>96.031337950000008</c:v>
                </c:pt>
                <c:pt idx="3">
                  <c:v>108.34979768749974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41F7-9F40-0B38FECF9991}"/>
            </c:ext>
          </c:extLst>
        </c:ser>
        <c:ser>
          <c:idx val="1"/>
          <c:order val="1"/>
          <c:tx>
            <c:strRef>
              <c:f>'experiment-3'!$A$34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'experiment-3'!$B$34:$E$34</c:f>
              <c:numCache>
                <c:formatCode>0</c:formatCode>
                <c:ptCount val="4"/>
                <c:pt idx="0">
                  <c:v>3.2478952874999827</c:v>
                </c:pt>
                <c:pt idx="1">
                  <c:v>4.9921470374999695</c:v>
                </c:pt>
                <c:pt idx="2">
                  <c:v>8.1310890374999811</c:v>
                </c:pt>
                <c:pt idx="3">
                  <c:v>14.12982031249997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99-41F7-9F40-0B38FECF9991}"/>
            </c:ext>
          </c:extLst>
        </c:ser>
        <c:ser>
          <c:idx val="2"/>
          <c:order val="2"/>
          <c:tx>
            <c:strRef>
              <c:f>'experiment-3'!$A$35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'experiment-3'!$B$35:$E$35</c:f>
              <c:numCache>
                <c:formatCode>0</c:formatCode>
                <c:ptCount val="4"/>
                <c:pt idx="0">
                  <c:v>103.16318517499974</c:v>
                </c:pt>
                <c:pt idx="1">
                  <c:v>117.79655036249963</c:v>
                </c:pt>
                <c:pt idx="2">
                  <c:v>166.86094663749964</c:v>
                </c:pt>
                <c:pt idx="3">
                  <c:v>156.42103856249952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99-41F7-9F40-0B38FECF9991}"/>
            </c:ext>
          </c:extLst>
        </c:ser>
        <c:ser>
          <c:idx val="3"/>
          <c:order val="3"/>
          <c:tx>
            <c:strRef>
              <c:f>'experiment-3'!$A$36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'experiment-3'!$B$36:$E$36</c:f>
              <c:numCache>
                <c:formatCode>0</c:formatCode>
                <c:ptCount val="4"/>
                <c:pt idx="0">
                  <c:v>101.55323122499982</c:v>
                </c:pt>
                <c:pt idx="1">
                  <c:v>117.26868043749977</c:v>
                </c:pt>
                <c:pt idx="2">
                  <c:v>147.82070486249935</c:v>
                </c:pt>
                <c:pt idx="3">
                  <c:v>216.89563069999926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99-41F7-9F40-0B38FECF9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'experiment-3'!$B$26:$E$26</c:f>
              <c:numCache>
                <c:formatCode>0.00</c:formatCode>
                <c:ptCount val="4"/>
                <c:pt idx="0">
                  <c:v>1.3756120874999997</c:v>
                </c:pt>
                <c:pt idx="1">
                  <c:v>0.97074442500000013</c:v>
                </c:pt>
                <c:pt idx="2">
                  <c:v>0.52513315000000005</c:v>
                </c:pt>
                <c:pt idx="3">
                  <c:v>8.9044512500000172E-2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E-4460-B031-3CF74AE86556}"/>
            </c:ext>
          </c:extLst>
        </c:ser>
        <c:ser>
          <c:idx val="1"/>
          <c:order val="1"/>
          <c:tx>
            <c:strRef>
              <c:f>'experiment-3'!$A$27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'experiment-3'!$B$27:$E$27</c:f>
              <c:numCache>
                <c:formatCode>0.00</c:formatCode>
                <c:ptCount val="4"/>
                <c:pt idx="0">
                  <c:v>0.53531338749999979</c:v>
                </c:pt>
                <c:pt idx="1">
                  <c:v>0.33365905000000007</c:v>
                </c:pt>
                <c:pt idx="2">
                  <c:v>0.24537185000000006</c:v>
                </c:pt>
                <c:pt idx="3">
                  <c:v>0.11690006250000012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E-4460-B031-3CF74AE86556}"/>
            </c:ext>
          </c:extLst>
        </c:ser>
        <c:ser>
          <c:idx val="2"/>
          <c:order val="2"/>
          <c:tx>
            <c:strRef>
              <c:f>'experiment-3'!$A$28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'experiment-3'!$B$28:$E$28</c:f>
              <c:numCache>
                <c:formatCode>0.00</c:formatCode>
                <c:ptCount val="4"/>
                <c:pt idx="0">
                  <c:v>1.3619730124999998</c:v>
                </c:pt>
                <c:pt idx="1">
                  <c:v>0.97967001249999996</c:v>
                </c:pt>
                <c:pt idx="2">
                  <c:v>0.52932475000000001</c:v>
                </c:pt>
                <c:pt idx="3">
                  <c:v>9.2437412500000093E-2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9E-4460-B031-3CF74AE86556}"/>
            </c:ext>
          </c:extLst>
        </c:ser>
        <c:ser>
          <c:idx val="3"/>
          <c:order val="3"/>
          <c:tx>
            <c:strRef>
              <c:f>'experiment-3'!$A$29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'experiment-3'!$B$29:$E$29</c:f>
              <c:numCache>
                <c:formatCode>0.00</c:formatCode>
                <c:ptCount val="4"/>
                <c:pt idx="0">
                  <c:v>1.4301387624999999</c:v>
                </c:pt>
                <c:pt idx="1">
                  <c:v>1.0145169875</c:v>
                </c:pt>
                <c:pt idx="2">
                  <c:v>0.56415854999999993</c:v>
                </c:pt>
                <c:pt idx="3">
                  <c:v>0.18425342500000008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9E-4460-B031-3CF74AE86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'experiment-3'!$A$19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'experiment-3'!$F$19:$I$19</c:f>
              <c:numCache>
                <c:formatCode>0%</c:formatCode>
                <c:ptCount val="4"/>
                <c:pt idx="0">
                  <c:v>0.50911086304470743</c:v>
                </c:pt>
                <c:pt idx="1">
                  <c:v>0.51227865107830439</c:v>
                </c:pt>
                <c:pt idx="2">
                  <c:v>0.55180414006366052</c:v>
                </c:pt>
                <c:pt idx="3">
                  <c:v>0.62722431500014619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F-4DC0-892E-600966D60A2F}"/>
            </c:ext>
          </c:extLst>
        </c:ser>
        <c:ser>
          <c:idx val="1"/>
          <c:order val="1"/>
          <c:tx>
            <c:strRef>
              <c:f>'experiment-3'!$A$20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'experiment-3'!$F$20:$I$20</c:f>
              <c:numCache>
                <c:formatCode>0%</c:formatCode>
                <c:ptCount val="4"/>
                <c:pt idx="0">
                  <c:v>0.4697067612470901</c:v>
                </c:pt>
                <c:pt idx="1">
                  <c:v>0.49669028496655176</c:v>
                </c:pt>
                <c:pt idx="2">
                  <c:v>0.58209871764089283</c:v>
                </c:pt>
                <c:pt idx="3">
                  <c:v>0.65527133656208814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F-4DC0-892E-600966D60A2F}"/>
            </c:ext>
          </c:extLst>
        </c:ser>
        <c:ser>
          <c:idx val="2"/>
          <c:order val="2"/>
          <c:tx>
            <c:strRef>
              <c:f>'experiment-3'!$A$21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'experiment-3'!$F$21:$I$21</c:f>
              <c:numCache>
                <c:formatCode>0%</c:formatCode>
                <c:ptCount val="4"/>
                <c:pt idx="0">
                  <c:v>0.51509784502248512</c:v>
                </c:pt>
                <c:pt idx="1">
                  <c:v>0.50835855732509394</c:v>
                </c:pt>
                <c:pt idx="2">
                  <c:v>0.55573724958403248</c:v>
                </c:pt>
                <c:pt idx="3">
                  <c:v>0.52980199600754407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0F-4DC0-892E-600966D60A2F}"/>
            </c:ext>
          </c:extLst>
        </c:ser>
        <c:ser>
          <c:idx val="3"/>
          <c:order val="3"/>
          <c:tx>
            <c:strRef>
              <c:f>'experiment-3'!$A$22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'experiment-3'!$F$22:$I$22</c:f>
              <c:numCache>
                <c:formatCode>0%</c:formatCode>
                <c:ptCount val="4"/>
                <c:pt idx="0">
                  <c:v>0.52756039238083274</c:v>
                </c:pt>
                <c:pt idx="1">
                  <c:v>0.54944368854939718</c:v>
                </c:pt>
                <c:pt idx="2">
                  <c:v>0.56924193392297062</c:v>
                </c:pt>
                <c:pt idx="3">
                  <c:v>0.63200470458074642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0F-4DC0-892E-600966D60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'experiment-3'!$A$33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'experiment-3'!$F$33:$I$33</c:f>
              <c:numCache>
                <c:formatCode>0</c:formatCode>
                <c:ptCount val="4"/>
                <c:pt idx="0">
                  <c:v>116.97320671249948</c:v>
                </c:pt>
                <c:pt idx="1">
                  <c:v>133.1948755249997</c:v>
                </c:pt>
                <c:pt idx="2">
                  <c:v>142.10448157499962</c:v>
                </c:pt>
                <c:pt idx="3">
                  <c:v>175.56334414999949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9-447B-BCB9-BAF4EE38E186}"/>
            </c:ext>
          </c:extLst>
        </c:ser>
        <c:ser>
          <c:idx val="1"/>
          <c:order val="1"/>
          <c:tx>
            <c:strRef>
              <c:f>'experiment-3'!$A$34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'experiment-3'!$F$34:$I$34</c:f>
              <c:numCache>
                <c:formatCode>0</c:formatCode>
                <c:ptCount val="4"/>
                <c:pt idx="0">
                  <c:v>7.4267548375000132</c:v>
                </c:pt>
                <c:pt idx="1">
                  <c:v>12.597528774999873</c:v>
                </c:pt>
                <c:pt idx="2">
                  <c:v>19.741889562499914</c:v>
                </c:pt>
                <c:pt idx="3">
                  <c:v>35.540699287500011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9-447B-BCB9-BAF4EE38E186}"/>
            </c:ext>
          </c:extLst>
        </c:ser>
        <c:ser>
          <c:idx val="2"/>
          <c:order val="2"/>
          <c:tx>
            <c:strRef>
              <c:f>'experiment-3'!$A$35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'experiment-3'!$F$35:$I$35</c:f>
              <c:numCache>
                <c:formatCode>0</c:formatCode>
                <c:ptCount val="4"/>
                <c:pt idx="0">
                  <c:v>133.34060642499975</c:v>
                </c:pt>
                <c:pt idx="1">
                  <c:v>126.72518028749963</c:v>
                </c:pt>
                <c:pt idx="2">
                  <c:v>166.85064482499973</c:v>
                </c:pt>
                <c:pt idx="3">
                  <c:v>164.88738577499976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39-447B-BCB9-BAF4EE38E186}"/>
            </c:ext>
          </c:extLst>
        </c:ser>
        <c:ser>
          <c:idx val="3"/>
          <c:order val="3"/>
          <c:tx>
            <c:strRef>
              <c:f>'experiment-3'!$A$36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'experiment-3'!$B$39:$E$39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'experiment-3'!$F$36:$I$36</c:f>
              <c:numCache>
                <c:formatCode>0</c:formatCode>
                <c:ptCount val="4"/>
                <c:pt idx="0">
                  <c:v>125.91500107499959</c:v>
                </c:pt>
                <c:pt idx="1">
                  <c:v>190.14335301249963</c:v>
                </c:pt>
                <c:pt idx="2">
                  <c:v>156.63053806249962</c:v>
                </c:pt>
                <c:pt idx="3">
                  <c:v>206.0061769624995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39-447B-BCB9-BAF4EE38E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303952"/>
        <c:axId val="496302968"/>
      </c:barChart>
      <c:catAx>
        <c:axId val="49630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2968"/>
        <c:crosses val="autoZero"/>
        <c:auto val="1"/>
        <c:lblAlgn val="ctr"/>
        <c:lblOffset val="100"/>
        <c:noMultiLvlLbl val="0"/>
      </c:catAx>
      <c:valAx>
        <c:axId val="496302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'experiment-3'!$A$26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'experiment-3'!$F$26:$I$26</c:f>
              <c:numCache>
                <c:formatCode>0.00</c:formatCode>
                <c:ptCount val="4"/>
                <c:pt idx="0">
                  <c:v>1.7551946624999999</c:v>
                </c:pt>
                <c:pt idx="1">
                  <c:v>1.563021625</c:v>
                </c:pt>
                <c:pt idx="2">
                  <c:v>1.4507141625</c:v>
                </c:pt>
                <c:pt idx="3">
                  <c:v>1.4922418749999999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62-452D-AB37-B4FDD9BA6008}"/>
            </c:ext>
          </c:extLst>
        </c:ser>
        <c:ser>
          <c:idx val="1"/>
          <c:order val="1"/>
          <c:tx>
            <c:strRef>
              <c:f>'experiment-3'!$A$27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'experiment-3'!$F$27:$I$27</c:f>
              <c:numCache>
                <c:formatCode>0.00</c:formatCode>
                <c:ptCount val="4"/>
                <c:pt idx="0">
                  <c:v>1.6488271874999998</c:v>
                </c:pt>
                <c:pt idx="1">
                  <c:v>1.522589325</c:v>
                </c:pt>
                <c:pt idx="2">
                  <c:v>1.5087372875</c:v>
                </c:pt>
                <c:pt idx="3">
                  <c:v>1.5387807499999999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62-452D-AB37-B4FDD9BA6008}"/>
            </c:ext>
          </c:extLst>
        </c:ser>
        <c:ser>
          <c:idx val="2"/>
          <c:order val="2"/>
          <c:tx>
            <c:strRef>
              <c:f>'experiment-3'!$A$28</c:f>
              <c:strCache>
                <c:ptCount val="1"/>
                <c:pt idx="0">
                  <c:v>deep memory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'experiment-3'!$F$28:$I$28</c:f>
              <c:numCache>
                <c:formatCode>0.00</c:formatCode>
                <c:ptCount val="4"/>
                <c:pt idx="0">
                  <c:v>1.7709503249999998</c:v>
                </c:pt>
                <c:pt idx="1">
                  <c:v>1.5548192000000001</c:v>
                </c:pt>
                <c:pt idx="2">
                  <c:v>1.4589118500000002</c:v>
                </c:pt>
                <c:pt idx="3">
                  <c:v>1.2495104125000001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62-452D-AB37-B4FDD9BA6008}"/>
            </c:ext>
          </c:extLst>
        </c:ser>
        <c:ser>
          <c:idx val="3"/>
          <c:order val="3"/>
          <c:tx>
            <c:strRef>
              <c:f>'experiment-3'!$A$29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'experiment-3'!$F$29:$I$29</c:f>
              <c:numCache>
                <c:formatCode>0.00</c:formatCode>
                <c:ptCount val="4"/>
                <c:pt idx="0">
                  <c:v>1.8029665124999998</c:v>
                </c:pt>
                <c:pt idx="1">
                  <c:v>1.6457273125</c:v>
                </c:pt>
                <c:pt idx="2">
                  <c:v>1.4851550250000001</c:v>
                </c:pt>
                <c:pt idx="3">
                  <c:v>1.4999132625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62-452D-AB37-B4FDD9BA6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928448"/>
        <c:axId val="903933368"/>
      </c:barChart>
      <c:catAx>
        <c:axId val="90392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 of instrument process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33368"/>
        <c:crosses val="autoZero"/>
        <c:auto val="1"/>
        <c:lblAlgn val="ctr"/>
        <c:lblOffset val="100"/>
        <c:noMultiLvlLbl val="0"/>
      </c:catAx>
      <c:valAx>
        <c:axId val="9039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92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'experiment-4'!$M$2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'experiment-4'!$N$27:$W$27</c:f>
                <c:numCache>
                  <c:formatCode>General</c:formatCode>
                  <c:ptCount val="10"/>
                  <c:pt idx="0">
                    <c:v>2.6603012883440243E-3</c:v>
                  </c:pt>
                  <c:pt idx="1">
                    <c:v>1.9889145808175417E-3</c:v>
                  </c:pt>
                  <c:pt idx="2">
                    <c:v>1.7532225404256567E-3</c:v>
                  </c:pt>
                  <c:pt idx="3">
                    <c:v>1.3012685458754323E-3</c:v>
                  </c:pt>
                  <c:pt idx="4">
                    <c:v>1.124036868329075E-3</c:v>
                  </c:pt>
                  <c:pt idx="5">
                    <c:v>1.2186584328019575E-3</c:v>
                  </c:pt>
                  <c:pt idx="6">
                    <c:v>1.3447068193885988E-3</c:v>
                  </c:pt>
                  <c:pt idx="7">
                    <c:v>1.3667531563251447E-3</c:v>
                  </c:pt>
                  <c:pt idx="8">
                    <c:v>1.4996062957788913E-3</c:v>
                  </c:pt>
                  <c:pt idx="9">
                    <c:v>1.49737440961038E-3</c:v>
                  </c:pt>
                </c:numCache>
              </c:numRef>
            </c:plus>
            <c:minus>
              <c:numRef>
                <c:f>'experiment-4'!$N$27:$W$27</c:f>
                <c:numCache>
                  <c:formatCode>General</c:formatCode>
                  <c:ptCount val="10"/>
                  <c:pt idx="0">
                    <c:v>2.6603012883440243E-3</c:v>
                  </c:pt>
                  <c:pt idx="1">
                    <c:v>1.9889145808175417E-3</c:v>
                  </c:pt>
                  <c:pt idx="2">
                    <c:v>1.7532225404256567E-3</c:v>
                  </c:pt>
                  <c:pt idx="3">
                    <c:v>1.3012685458754323E-3</c:v>
                  </c:pt>
                  <c:pt idx="4">
                    <c:v>1.124036868329075E-3</c:v>
                  </c:pt>
                  <c:pt idx="5">
                    <c:v>1.2186584328019575E-3</c:v>
                  </c:pt>
                  <c:pt idx="6">
                    <c:v>1.3447068193885988E-3</c:v>
                  </c:pt>
                  <c:pt idx="7">
                    <c:v>1.3667531563251447E-3</c:v>
                  </c:pt>
                  <c:pt idx="8">
                    <c:v>1.4996062957788913E-3</c:v>
                  </c:pt>
                  <c:pt idx="9">
                    <c:v>1.49737440961038E-3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'experiment-4'!$N$5:$W$5</c:f>
              <c:numCache>
                <c:formatCode>0.00</c:formatCode>
                <c:ptCount val="10"/>
                <c:pt idx="0">
                  <c:v>4.4829763071902555E-2</c:v>
                </c:pt>
                <c:pt idx="1">
                  <c:v>4.2396535864099853E-2</c:v>
                </c:pt>
                <c:pt idx="2">
                  <c:v>4.5031945293885642E-2</c:v>
                </c:pt>
                <c:pt idx="3">
                  <c:v>4.6494179288856678E-2</c:v>
                </c:pt>
                <c:pt idx="4">
                  <c:v>4.797837859950959E-2</c:v>
                </c:pt>
                <c:pt idx="5">
                  <c:v>5.0568917737109573E-2</c:v>
                </c:pt>
                <c:pt idx="6">
                  <c:v>5.3915655793389299E-2</c:v>
                </c:pt>
                <c:pt idx="7">
                  <c:v>5.6862369965529062E-2</c:v>
                </c:pt>
                <c:pt idx="8">
                  <c:v>6.0220337880309664E-2</c:v>
                </c:pt>
                <c:pt idx="9">
                  <c:v>6.234929742640815E-2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5-44EB-8E43-A4F41EC17FF4}"/>
            </c:ext>
          </c:extLst>
        </c:ser>
        <c:ser>
          <c:idx val="1"/>
          <c:order val="1"/>
          <c:tx>
            <c:strRef>
              <c:f>'experiment-4'!$M$8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'experiment-4'!$N$29:$W$29</c:f>
                <c:numCache>
                  <c:formatCode>General</c:formatCode>
                  <c:ptCount val="10"/>
                  <c:pt idx="0">
                    <c:v>4.3811440083789659E-3</c:v>
                  </c:pt>
                  <c:pt idx="1">
                    <c:v>2.1793001477257447E-3</c:v>
                  </c:pt>
                  <c:pt idx="2">
                    <c:v>1.5359285183868627E-3</c:v>
                  </c:pt>
                  <c:pt idx="3">
                    <c:v>9.9260203669167203E-4</c:v>
                  </c:pt>
                  <c:pt idx="4">
                    <c:v>3.4821605859053503E-4</c:v>
                  </c:pt>
                  <c:pt idx="5">
                    <c:v>3.6307092498925094E-4</c:v>
                  </c:pt>
                  <c:pt idx="6">
                    <c:v>1.2864295775520576E-4</c:v>
                  </c:pt>
                  <c:pt idx="7">
                    <c:v>1.0143421114968462E-4</c:v>
                  </c:pt>
                  <c:pt idx="8">
                    <c:v>9.4475861627206086E-5</c:v>
                  </c:pt>
                  <c:pt idx="9">
                    <c:v>9.5440668556224725E-5</c:v>
                  </c:pt>
                </c:numCache>
              </c:numRef>
            </c:plus>
            <c:minus>
              <c:numRef>
                <c:f>'experiment-4'!$N$29:$W$29</c:f>
                <c:numCache>
                  <c:formatCode>General</c:formatCode>
                  <c:ptCount val="10"/>
                  <c:pt idx="0">
                    <c:v>4.3811440083789659E-3</c:v>
                  </c:pt>
                  <c:pt idx="1">
                    <c:v>2.1793001477257447E-3</c:v>
                  </c:pt>
                  <c:pt idx="2">
                    <c:v>1.5359285183868627E-3</c:v>
                  </c:pt>
                  <c:pt idx="3">
                    <c:v>9.9260203669167203E-4</c:v>
                  </c:pt>
                  <c:pt idx="4">
                    <c:v>3.4821605859053503E-4</c:v>
                  </c:pt>
                  <c:pt idx="5">
                    <c:v>3.6307092498925094E-4</c:v>
                  </c:pt>
                  <c:pt idx="6">
                    <c:v>1.2864295775520576E-4</c:v>
                  </c:pt>
                  <c:pt idx="7">
                    <c:v>1.0143421114968462E-4</c:v>
                  </c:pt>
                  <c:pt idx="8">
                    <c:v>9.4475861627206086E-5</c:v>
                  </c:pt>
                  <c:pt idx="9">
                    <c:v>9.5440668556224725E-5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'experiment-4'!$N$11:$W$11</c:f>
              <c:numCache>
                <c:formatCode>0.0000</c:formatCode>
                <c:ptCount val="10"/>
                <c:pt idx="0">
                  <c:v>2.9397622911346823E-2</c:v>
                </c:pt>
                <c:pt idx="1">
                  <c:v>1.8612571970152189E-2</c:v>
                </c:pt>
                <c:pt idx="2">
                  <c:v>1.342902665783184E-2</c:v>
                </c:pt>
                <c:pt idx="3">
                  <c:v>1.3995883058669258E-2</c:v>
                </c:pt>
                <c:pt idx="4">
                  <c:v>1.4870978382532462E-2</c:v>
                </c:pt>
                <c:pt idx="5">
                  <c:v>1.7362422389851397E-2</c:v>
                </c:pt>
                <c:pt idx="6">
                  <c:v>1.9147572202200515E-2</c:v>
                </c:pt>
                <c:pt idx="7">
                  <c:v>1.9604703709774168E-2</c:v>
                </c:pt>
                <c:pt idx="8">
                  <c:v>2.0712723933684153E-2</c:v>
                </c:pt>
                <c:pt idx="9">
                  <c:v>2.1144017518963647E-2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25-44EB-8E43-A4F41EC17FF4}"/>
            </c:ext>
          </c:extLst>
        </c:ser>
        <c:ser>
          <c:idx val="2"/>
          <c:order val="2"/>
          <c:tx>
            <c:strRef>
              <c:f>'experiment-4'!$M$14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'experiment-4'!$N$28:$W$28</c:f>
                <c:numCache>
                  <c:formatCode>General</c:formatCode>
                  <c:ptCount val="10"/>
                  <c:pt idx="0">
                    <c:v>3.3593943567869588E-3</c:v>
                  </c:pt>
                  <c:pt idx="1">
                    <c:v>1.9337502883306342E-3</c:v>
                  </c:pt>
                  <c:pt idx="2">
                    <c:v>1.100947439861497E-3</c:v>
                  </c:pt>
                  <c:pt idx="3">
                    <c:v>1.1532357144757458E-3</c:v>
                  </c:pt>
                  <c:pt idx="4">
                    <c:v>1.0299769107405118E-3</c:v>
                  </c:pt>
                  <c:pt idx="5">
                    <c:v>1.248279081391371E-3</c:v>
                  </c:pt>
                  <c:pt idx="6">
                    <c:v>1.1237453396727094E-3</c:v>
                  </c:pt>
                  <c:pt idx="7">
                    <c:v>1.0865147710778815E-3</c:v>
                  </c:pt>
                  <c:pt idx="8">
                    <c:v>1.0216084457336013E-3</c:v>
                  </c:pt>
                  <c:pt idx="9">
                    <c:v>9.6491281922177034E-4</c:v>
                  </c:pt>
                </c:numCache>
              </c:numRef>
            </c:plus>
            <c:minus>
              <c:numRef>
                <c:f>'experiment-4'!$N$28:$W$28</c:f>
                <c:numCache>
                  <c:formatCode>General</c:formatCode>
                  <c:ptCount val="10"/>
                  <c:pt idx="0">
                    <c:v>3.3593943567869588E-3</c:v>
                  </c:pt>
                  <c:pt idx="1">
                    <c:v>1.9337502883306342E-3</c:v>
                  </c:pt>
                  <c:pt idx="2">
                    <c:v>1.100947439861497E-3</c:v>
                  </c:pt>
                  <c:pt idx="3">
                    <c:v>1.1532357144757458E-3</c:v>
                  </c:pt>
                  <c:pt idx="4">
                    <c:v>1.0299769107405118E-3</c:v>
                  </c:pt>
                  <c:pt idx="5">
                    <c:v>1.248279081391371E-3</c:v>
                  </c:pt>
                  <c:pt idx="6">
                    <c:v>1.1237453396727094E-3</c:v>
                  </c:pt>
                  <c:pt idx="7">
                    <c:v>1.0865147710778815E-3</c:v>
                  </c:pt>
                  <c:pt idx="8">
                    <c:v>1.0216084457336013E-3</c:v>
                  </c:pt>
                  <c:pt idx="9">
                    <c:v>9.6491281922177034E-4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'experiment-4'!$N$17:$W$17</c:f>
              <c:numCache>
                <c:formatCode>0.0000</c:formatCode>
                <c:ptCount val="10"/>
                <c:pt idx="0">
                  <c:v>3.6043273870745879E-2</c:v>
                </c:pt>
                <c:pt idx="1">
                  <c:v>2.6792951641255048E-2</c:v>
                </c:pt>
                <c:pt idx="2">
                  <c:v>1.957382234832037E-2</c:v>
                </c:pt>
                <c:pt idx="3">
                  <c:v>1.6716647427529076E-2</c:v>
                </c:pt>
                <c:pt idx="4">
                  <c:v>1.5824195550521811E-2</c:v>
                </c:pt>
                <c:pt idx="5">
                  <c:v>1.7035045835655158E-2</c:v>
                </c:pt>
                <c:pt idx="6">
                  <c:v>1.7174127075122649E-2</c:v>
                </c:pt>
                <c:pt idx="7">
                  <c:v>1.7044728258042572E-2</c:v>
                </c:pt>
                <c:pt idx="8">
                  <c:v>1.647850198787635E-2</c:v>
                </c:pt>
                <c:pt idx="9">
                  <c:v>1.6004872624762329E-2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25-44EB-8E43-A4F41EC17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091496"/>
        <c:axId val="470099696"/>
      </c:lineChart>
      <c:catAx>
        <c:axId val="470091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instruments and derivatives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9696"/>
        <c:crosses val="autoZero"/>
        <c:auto val="1"/>
        <c:lblAlgn val="ctr"/>
        <c:lblOffset val="100"/>
        <c:noMultiLvlLbl val="0"/>
      </c:catAx>
      <c:valAx>
        <c:axId val="4700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Euclidean distance to true </a:t>
                </a:r>
                <a:r>
                  <a:rPr lang="en-US" baseline="0">
                    <a:sym typeface="Symbol" panose="05050102010706020507" pitchFamily="18" charset="2"/>
                  </a:rPr>
                  <a:t></a:t>
                </a:r>
                <a:r>
                  <a:rPr lang="en-US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'experiment-4'!$M$2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'experiment-4'!$N$24:$W$24</c:f>
                <c:numCache>
                  <c:formatCode>General</c:formatCode>
                  <c:ptCount val="10"/>
                  <c:pt idx="0">
                    <c:v>0.34637264318810651</c:v>
                  </c:pt>
                  <c:pt idx="1">
                    <c:v>0.50866282024649023</c:v>
                  </c:pt>
                  <c:pt idx="2">
                    <c:v>0.45799681653250424</c:v>
                  </c:pt>
                  <c:pt idx="3">
                    <c:v>0.52231429536218554</c:v>
                  </c:pt>
                  <c:pt idx="4">
                    <c:v>0.46771186795551695</c:v>
                  </c:pt>
                  <c:pt idx="5">
                    <c:v>0.48949820080185841</c:v>
                  </c:pt>
                  <c:pt idx="6">
                    <c:v>0.60796946411700259</c:v>
                  </c:pt>
                  <c:pt idx="7">
                    <c:v>0.59363516636353209</c:v>
                  </c:pt>
                  <c:pt idx="8">
                    <c:v>0.64486055647574969</c:v>
                  </c:pt>
                  <c:pt idx="9">
                    <c:v>0.60238678753682895</c:v>
                  </c:pt>
                </c:numCache>
              </c:numRef>
            </c:plus>
            <c:minus>
              <c:numRef>
                <c:f>'experiment-4'!$N$24:$W$24</c:f>
                <c:numCache>
                  <c:formatCode>General</c:formatCode>
                  <c:ptCount val="10"/>
                  <c:pt idx="0">
                    <c:v>0.34637264318810651</c:v>
                  </c:pt>
                  <c:pt idx="1">
                    <c:v>0.50866282024649023</c:v>
                  </c:pt>
                  <c:pt idx="2">
                    <c:v>0.45799681653250424</c:v>
                  </c:pt>
                  <c:pt idx="3">
                    <c:v>0.52231429536218554</c:v>
                  </c:pt>
                  <c:pt idx="4">
                    <c:v>0.46771186795551695</c:v>
                  </c:pt>
                  <c:pt idx="5">
                    <c:v>0.48949820080185841</c:v>
                  </c:pt>
                  <c:pt idx="6">
                    <c:v>0.60796946411700259</c:v>
                  </c:pt>
                  <c:pt idx="7">
                    <c:v>0.59363516636353209</c:v>
                  </c:pt>
                  <c:pt idx="8">
                    <c:v>0.64486055647574969</c:v>
                  </c:pt>
                  <c:pt idx="9">
                    <c:v>0.60238678753682895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'experiment-4'!$N$3:$W$3</c:f>
              <c:numCache>
                <c:formatCode>0</c:formatCode>
                <c:ptCount val="10"/>
                <c:pt idx="0">
                  <c:v>3.4020133726562487</c:v>
                </c:pt>
                <c:pt idx="1">
                  <c:v>4.1918928554687431</c:v>
                </c:pt>
                <c:pt idx="2">
                  <c:v>4.7807564492187522</c:v>
                </c:pt>
                <c:pt idx="3">
                  <c:v>6.6474448890624895</c:v>
                </c:pt>
                <c:pt idx="4">
                  <c:v>6.7814038468749986</c:v>
                </c:pt>
                <c:pt idx="5">
                  <c:v>6.8281318765625114</c:v>
                </c:pt>
                <c:pt idx="6">
                  <c:v>7.537912692187489</c:v>
                </c:pt>
                <c:pt idx="7">
                  <c:v>7.7109140835937753</c:v>
                </c:pt>
                <c:pt idx="8">
                  <c:v>8.4391406320312594</c:v>
                </c:pt>
                <c:pt idx="9">
                  <c:v>8.4053744031249895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77-4637-A543-6480F6050893}"/>
            </c:ext>
          </c:extLst>
        </c:ser>
        <c:ser>
          <c:idx val="1"/>
          <c:order val="1"/>
          <c:tx>
            <c:strRef>
              <c:f>'experiment-4'!$M$8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'experiment-4'!$N$23:$W$23</c:f>
                <c:numCache>
                  <c:formatCode>General</c:formatCode>
                  <c:ptCount val="10"/>
                  <c:pt idx="0">
                    <c:v>0.38345438819591804</c:v>
                  </c:pt>
                  <c:pt idx="1">
                    <c:v>0.43946862045930973</c:v>
                  </c:pt>
                  <c:pt idx="2">
                    <c:v>0.46702997754202619</c:v>
                  </c:pt>
                  <c:pt idx="3">
                    <c:v>0.51614043021696554</c:v>
                  </c:pt>
                  <c:pt idx="4">
                    <c:v>0.42326172121867461</c:v>
                  </c:pt>
                  <c:pt idx="5">
                    <c:v>0.31025511802749434</c:v>
                  </c:pt>
                  <c:pt idx="6">
                    <c:v>0.2588417447191399</c:v>
                  </c:pt>
                  <c:pt idx="7">
                    <c:v>0.20483371649869886</c:v>
                  </c:pt>
                  <c:pt idx="8">
                    <c:v>0.24642469739708753</c:v>
                  </c:pt>
                  <c:pt idx="9">
                    <c:v>0.18256385638748826</c:v>
                  </c:pt>
                </c:numCache>
              </c:numRef>
            </c:plus>
            <c:minus>
              <c:numRef>
                <c:f>'experiment-4'!$N$23:$W$23</c:f>
                <c:numCache>
                  <c:formatCode>General</c:formatCode>
                  <c:ptCount val="10"/>
                  <c:pt idx="0">
                    <c:v>0.38345438819591804</c:v>
                  </c:pt>
                  <c:pt idx="1">
                    <c:v>0.43946862045930973</c:v>
                  </c:pt>
                  <c:pt idx="2">
                    <c:v>0.46702997754202619</c:v>
                  </c:pt>
                  <c:pt idx="3">
                    <c:v>0.51614043021696554</c:v>
                  </c:pt>
                  <c:pt idx="4">
                    <c:v>0.42326172121867461</c:v>
                  </c:pt>
                  <c:pt idx="5">
                    <c:v>0.31025511802749434</c:v>
                  </c:pt>
                  <c:pt idx="6">
                    <c:v>0.2588417447191399</c:v>
                  </c:pt>
                  <c:pt idx="7">
                    <c:v>0.20483371649869886</c:v>
                  </c:pt>
                  <c:pt idx="8">
                    <c:v>0.24642469739708753</c:v>
                  </c:pt>
                  <c:pt idx="9">
                    <c:v>0.18256385638748826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'experiment-4'!$N$9:$W$9</c:f>
              <c:numCache>
                <c:formatCode>0</c:formatCode>
                <c:ptCount val="10"/>
                <c:pt idx="0">
                  <c:v>3.2722457742187459</c:v>
                </c:pt>
                <c:pt idx="1">
                  <c:v>5.3109747531249969</c:v>
                </c:pt>
                <c:pt idx="2">
                  <c:v>7.6532950414062491</c:v>
                </c:pt>
                <c:pt idx="3">
                  <c:v>9.3439542593749785</c:v>
                </c:pt>
                <c:pt idx="4">
                  <c:v>8.7212650374999861</c:v>
                </c:pt>
                <c:pt idx="5">
                  <c:v>7.2178754445312663</c:v>
                </c:pt>
                <c:pt idx="6">
                  <c:v>7.1168455125000118</c:v>
                </c:pt>
                <c:pt idx="7">
                  <c:v>7.5805924117187491</c:v>
                </c:pt>
                <c:pt idx="8">
                  <c:v>8.0409617718749882</c:v>
                </c:pt>
                <c:pt idx="9">
                  <c:v>7.7706760640624806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77-4637-A543-6480F6050893}"/>
            </c:ext>
          </c:extLst>
        </c:ser>
        <c:ser>
          <c:idx val="2"/>
          <c:order val="2"/>
          <c:tx>
            <c:strRef>
              <c:f>'experiment-4'!$M$14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'experiment-4'!$N$25:$W$25</c:f>
                <c:numCache>
                  <c:formatCode>General</c:formatCode>
                  <c:ptCount val="10"/>
                  <c:pt idx="0">
                    <c:v>0.13600168118344885</c:v>
                  </c:pt>
                  <c:pt idx="1">
                    <c:v>0.27318868117577499</c:v>
                  </c:pt>
                  <c:pt idx="2">
                    <c:v>0.43428029359959636</c:v>
                  </c:pt>
                  <c:pt idx="3">
                    <c:v>0.43590600289827292</c:v>
                  </c:pt>
                  <c:pt idx="4">
                    <c:v>0.2841449891016869</c:v>
                  </c:pt>
                  <c:pt idx="5">
                    <c:v>0.16530833088185509</c:v>
                  </c:pt>
                  <c:pt idx="6">
                    <c:v>0.16561582836264052</c:v>
                  </c:pt>
                  <c:pt idx="7">
                    <c:v>0.11709656378200672</c:v>
                  </c:pt>
                  <c:pt idx="8">
                    <c:v>0.19851007547361058</c:v>
                  </c:pt>
                  <c:pt idx="9">
                    <c:v>0.15154415862281834</c:v>
                  </c:pt>
                </c:numCache>
              </c:numRef>
            </c:plus>
            <c:minus>
              <c:numRef>
                <c:f>'experiment-4'!$N$25:$W$25</c:f>
                <c:numCache>
                  <c:formatCode>General</c:formatCode>
                  <c:ptCount val="10"/>
                  <c:pt idx="0">
                    <c:v>0.13600168118344885</c:v>
                  </c:pt>
                  <c:pt idx="1">
                    <c:v>0.27318868117577499</c:v>
                  </c:pt>
                  <c:pt idx="2">
                    <c:v>0.43428029359959636</c:v>
                  </c:pt>
                  <c:pt idx="3">
                    <c:v>0.43590600289827292</c:v>
                  </c:pt>
                  <c:pt idx="4">
                    <c:v>0.2841449891016869</c:v>
                  </c:pt>
                  <c:pt idx="5">
                    <c:v>0.16530833088185509</c:v>
                  </c:pt>
                  <c:pt idx="6">
                    <c:v>0.16561582836264052</c:v>
                  </c:pt>
                  <c:pt idx="7">
                    <c:v>0.11709656378200672</c:v>
                  </c:pt>
                  <c:pt idx="8">
                    <c:v>0.19851007547361058</c:v>
                  </c:pt>
                  <c:pt idx="9">
                    <c:v>0.15154415862281834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'experiment-4'!$N$15:$W$15</c:f>
              <c:numCache>
                <c:formatCode>0</c:formatCode>
                <c:ptCount val="10"/>
                <c:pt idx="0">
                  <c:v>1.7909796554687489</c:v>
                </c:pt>
                <c:pt idx="1">
                  <c:v>2.5625699789062448</c:v>
                </c:pt>
                <c:pt idx="2">
                  <c:v>4.460827487499996</c:v>
                </c:pt>
                <c:pt idx="3">
                  <c:v>6.2105341460937513</c:v>
                </c:pt>
                <c:pt idx="4">
                  <c:v>6.8013147843749948</c:v>
                </c:pt>
                <c:pt idx="5">
                  <c:v>6.2778442742187357</c:v>
                </c:pt>
                <c:pt idx="6">
                  <c:v>6.777315239062494</c:v>
                </c:pt>
                <c:pt idx="7">
                  <c:v>6.7923743351562607</c:v>
                </c:pt>
                <c:pt idx="8">
                  <c:v>7.3036958679687469</c:v>
                </c:pt>
                <c:pt idx="9">
                  <c:v>7.3880877624999943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77-4637-A543-6480F6050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956448"/>
        <c:axId val="673963992"/>
      </c:lineChart>
      <c:catAx>
        <c:axId val="67395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instruments and derivatives</a:t>
                </a:r>
                <a:r>
                  <a:rPr lang="en-US" baseline="0"/>
                  <a:t> 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63992"/>
        <c:crosses val="autoZero"/>
        <c:auto val="1"/>
        <c:lblAlgn val="ctr"/>
        <c:lblOffset val="100"/>
        <c:noMultiLvlLbl val="0"/>
      </c:catAx>
      <c:valAx>
        <c:axId val="67396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5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'experiment-4'!$A$2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'experiment-4'!$B$27:$K$27</c:f>
                <c:numCache>
                  <c:formatCode>General</c:formatCode>
                  <c:ptCount val="10"/>
                  <c:pt idx="0">
                    <c:v>1.0203759589705603E-3</c:v>
                  </c:pt>
                  <c:pt idx="1">
                    <c:v>7.7768044970625704E-4</c:v>
                  </c:pt>
                  <c:pt idx="2">
                    <c:v>6.6166904585712423E-4</c:v>
                  </c:pt>
                  <c:pt idx="3">
                    <c:v>4.8927506049700449E-4</c:v>
                  </c:pt>
                  <c:pt idx="4">
                    <c:v>4.7141675705323152E-4</c:v>
                  </c:pt>
                  <c:pt idx="5">
                    <c:v>4.5425526508125651E-4</c:v>
                  </c:pt>
                  <c:pt idx="6">
                    <c:v>3.9896844536068348E-4</c:v>
                  </c:pt>
                  <c:pt idx="7">
                    <c:v>3.9522324979589056E-4</c:v>
                  </c:pt>
                  <c:pt idx="8">
                    <c:v>4.0778346487969577E-4</c:v>
                  </c:pt>
                  <c:pt idx="9">
                    <c:v>4.474991418964073E-4</c:v>
                  </c:pt>
                </c:numCache>
              </c:numRef>
            </c:plus>
            <c:minus>
              <c:numRef>
                <c:f>'experiment-4'!$B$27:$K$27</c:f>
                <c:numCache>
                  <c:formatCode>General</c:formatCode>
                  <c:ptCount val="10"/>
                  <c:pt idx="0">
                    <c:v>1.0203759589705603E-3</c:v>
                  </c:pt>
                  <c:pt idx="1">
                    <c:v>7.7768044970625704E-4</c:v>
                  </c:pt>
                  <c:pt idx="2">
                    <c:v>6.6166904585712423E-4</c:v>
                  </c:pt>
                  <c:pt idx="3">
                    <c:v>4.8927506049700449E-4</c:v>
                  </c:pt>
                  <c:pt idx="4">
                    <c:v>4.7141675705323152E-4</c:v>
                  </c:pt>
                  <c:pt idx="5">
                    <c:v>4.5425526508125651E-4</c:v>
                  </c:pt>
                  <c:pt idx="6">
                    <c:v>3.9896844536068348E-4</c:v>
                  </c:pt>
                  <c:pt idx="7">
                    <c:v>3.9522324979589056E-4</c:v>
                  </c:pt>
                  <c:pt idx="8">
                    <c:v>4.0778346487969577E-4</c:v>
                  </c:pt>
                  <c:pt idx="9">
                    <c:v>4.474991418964073E-4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'experiment-4'!$B$5:$K$5</c:f>
              <c:numCache>
                <c:formatCode>0.000</c:formatCode>
                <c:ptCount val="10"/>
                <c:pt idx="0">
                  <c:v>1.4354771687067098E-2</c:v>
                </c:pt>
                <c:pt idx="1">
                  <c:v>1.7052486007742097E-2</c:v>
                </c:pt>
                <c:pt idx="2">
                  <c:v>2.0319530478445796E-2</c:v>
                </c:pt>
                <c:pt idx="3">
                  <c:v>2.2725431423168612E-2</c:v>
                </c:pt>
                <c:pt idx="4">
                  <c:v>2.4447611256618967E-2</c:v>
                </c:pt>
                <c:pt idx="5">
                  <c:v>2.5300282883108576E-2</c:v>
                </c:pt>
                <c:pt idx="6">
                  <c:v>2.6137972890865044E-2</c:v>
                </c:pt>
                <c:pt idx="7">
                  <c:v>2.6711338214226985E-2</c:v>
                </c:pt>
                <c:pt idx="8">
                  <c:v>2.765265718335284E-2</c:v>
                </c:pt>
                <c:pt idx="9">
                  <c:v>2.8361715027131126E-2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97-4742-BD90-FE6CC9A633FB}"/>
            </c:ext>
          </c:extLst>
        </c:ser>
        <c:ser>
          <c:idx val="1"/>
          <c:order val="1"/>
          <c:tx>
            <c:strRef>
              <c:f>'experiment-4'!$A$8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'experiment-4'!$B$28:$K$28</c:f>
                <c:numCache>
                  <c:formatCode>General</c:formatCode>
                  <c:ptCount val="10"/>
                  <c:pt idx="0">
                    <c:v>8.6151942027404846E-4</c:v>
                  </c:pt>
                  <c:pt idx="1">
                    <c:v>3.4650105762292502E-4</c:v>
                  </c:pt>
                  <c:pt idx="2">
                    <c:v>3.2073947213290786E-4</c:v>
                  </c:pt>
                  <c:pt idx="3">
                    <c:v>3.5559887521004045E-4</c:v>
                  </c:pt>
                  <c:pt idx="4">
                    <c:v>3.8479677376554797E-4</c:v>
                  </c:pt>
                  <c:pt idx="5">
                    <c:v>4.7465979001940325E-4</c:v>
                  </c:pt>
                  <c:pt idx="6">
                    <c:v>4.7314422008810643E-4</c:v>
                  </c:pt>
                  <c:pt idx="7">
                    <c:v>4.9203266798750851E-4</c:v>
                  </c:pt>
                  <c:pt idx="8">
                    <c:v>4.3294821201368829E-4</c:v>
                  </c:pt>
                  <c:pt idx="9">
                    <c:v>4.2861070479305541E-4</c:v>
                  </c:pt>
                </c:numCache>
              </c:numRef>
            </c:plus>
            <c:minus>
              <c:numRef>
                <c:f>'experiment-4'!$B$28:$K$28</c:f>
                <c:numCache>
                  <c:formatCode>General</c:formatCode>
                  <c:ptCount val="10"/>
                  <c:pt idx="0">
                    <c:v>8.6151942027404846E-4</c:v>
                  </c:pt>
                  <c:pt idx="1">
                    <c:v>3.4650105762292502E-4</c:v>
                  </c:pt>
                  <c:pt idx="2">
                    <c:v>3.2073947213290786E-4</c:v>
                  </c:pt>
                  <c:pt idx="3">
                    <c:v>3.5559887521004045E-4</c:v>
                  </c:pt>
                  <c:pt idx="4">
                    <c:v>3.8479677376554797E-4</c:v>
                  </c:pt>
                  <c:pt idx="5">
                    <c:v>4.7465979001940325E-4</c:v>
                  </c:pt>
                  <c:pt idx="6">
                    <c:v>4.7314422008810643E-4</c:v>
                  </c:pt>
                  <c:pt idx="7">
                    <c:v>4.9203266798750851E-4</c:v>
                  </c:pt>
                  <c:pt idx="8">
                    <c:v>4.3294821201368829E-4</c:v>
                  </c:pt>
                  <c:pt idx="9">
                    <c:v>4.2861070479305541E-4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'experiment-4'!$B$11:$K$11</c:f>
              <c:numCache>
                <c:formatCode>0.000</c:formatCode>
                <c:ptCount val="10"/>
                <c:pt idx="0">
                  <c:v>1.1441665574238855E-2</c:v>
                </c:pt>
                <c:pt idx="1">
                  <c:v>1.0652408880559938E-2</c:v>
                </c:pt>
                <c:pt idx="2">
                  <c:v>1.2657683691941174E-2</c:v>
                </c:pt>
                <c:pt idx="3">
                  <c:v>1.4270554245740618E-2</c:v>
                </c:pt>
                <c:pt idx="4">
                  <c:v>1.6004241231712485E-2</c:v>
                </c:pt>
                <c:pt idx="5">
                  <c:v>1.7211003447300734E-2</c:v>
                </c:pt>
                <c:pt idx="6">
                  <c:v>1.8358396715484539E-2</c:v>
                </c:pt>
                <c:pt idx="7">
                  <c:v>1.9098837030469419E-2</c:v>
                </c:pt>
                <c:pt idx="8">
                  <c:v>1.9751912856008833E-2</c:v>
                </c:pt>
                <c:pt idx="9">
                  <c:v>2.0090607366000747E-2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97-4742-BD90-FE6CC9A633FB}"/>
            </c:ext>
          </c:extLst>
        </c:ser>
        <c:ser>
          <c:idx val="2"/>
          <c:order val="2"/>
          <c:tx>
            <c:strRef>
              <c:f>'experiment-4'!$A$14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'experiment-4'!$B$29:$K$29</c:f>
                <c:numCache>
                  <c:formatCode>General</c:formatCode>
                  <c:ptCount val="10"/>
                  <c:pt idx="0">
                    <c:v>3.0914103829664022E-3</c:v>
                  </c:pt>
                  <c:pt idx="1">
                    <c:v>8.0407705124239796E-4</c:v>
                  </c:pt>
                  <c:pt idx="2">
                    <c:v>4.5360388762693518E-4</c:v>
                  </c:pt>
                  <c:pt idx="3">
                    <c:v>3.3751057404340142E-4</c:v>
                  </c:pt>
                  <c:pt idx="4">
                    <c:v>2.7438320073442702E-4</c:v>
                  </c:pt>
                  <c:pt idx="5">
                    <c:v>2.4389877433079397E-4</c:v>
                  </c:pt>
                  <c:pt idx="6">
                    <c:v>1.9629903940717055E-4</c:v>
                  </c:pt>
                  <c:pt idx="7">
                    <c:v>1.836314011849446E-4</c:v>
                  </c:pt>
                  <c:pt idx="8">
                    <c:v>1.6115369426926703E-4</c:v>
                  </c:pt>
                  <c:pt idx="9">
                    <c:v>1.5085417301773365E-4</c:v>
                  </c:pt>
                </c:numCache>
              </c:numRef>
            </c:plus>
            <c:minus>
              <c:numRef>
                <c:f>'experiment-4'!$B$29:$K$29</c:f>
                <c:numCache>
                  <c:formatCode>General</c:formatCode>
                  <c:ptCount val="10"/>
                  <c:pt idx="0">
                    <c:v>3.0914103829664022E-3</c:v>
                  </c:pt>
                  <c:pt idx="1">
                    <c:v>8.0407705124239796E-4</c:v>
                  </c:pt>
                  <c:pt idx="2">
                    <c:v>4.5360388762693518E-4</c:v>
                  </c:pt>
                  <c:pt idx="3">
                    <c:v>3.3751057404340142E-4</c:v>
                  </c:pt>
                  <c:pt idx="4">
                    <c:v>2.7438320073442702E-4</c:v>
                  </c:pt>
                  <c:pt idx="5">
                    <c:v>2.4389877433079397E-4</c:v>
                  </c:pt>
                  <c:pt idx="6">
                    <c:v>1.9629903940717055E-4</c:v>
                  </c:pt>
                  <c:pt idx="7">
                    <c:v>1.836314011849446E-4</c:v>
                  </c:pt>
                  <c:pt idx="8">
                    <c:v>1.6115369426926703E-4</c:v>
                  </c:pt>
                  <c:pt idx="9">
                    <c:v>1.5085417301773365E-4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'experiment-4'!$B$17:$K$17</c:f>
              <c:numCache>
                <c:formatCode>0.000</c:formatCode>
                <c:ptCount val="10"/>
                <c:pt idx="0">
                  <c:v>2.9551060120866151E-2</c:v>
                </c:pt>
                <c:pt idx="1">
                  <c:v>1.9454937886621317E-2</c:v>
                </c:pt>
                <c:pt idx="2">
                  <c:v>1.8282954704773129E-2</c:v>
                </c:pt>
                <c:pt idx="3">
                  <c:v>1.8437554128468016E-2</c:v>
                </c:pt>
                <c:pt idx="4">
                  <c:v>1.8787610970321091E-2</c:v>
                </c:pt>
                <c:pt idx="5">
                  <c:v>1.8967425894516034E-2</c:v>
                </c:pt>
                <c:pt idx="6">
                  <c:v>1.9332825555466095E-2</c:v>
                </c:pt>
                <c:pt idx="7">
                  <c:v>1.9306909016449915E-2</c:v>
                </c:pt>
                <c:pt idx="8">
                  <c:v>1.9306239133584292E-2</c:v>
                </c:pt>
                <c:pt idx="9">
                  <c:v>1.9515972773660885E-2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97-4742-BD90-FE6CC9A63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091496"/>
        <c:axId val="470099696"/>
      </c:lineChart>
      <c:catAx>
        <c:axId val="470091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instruments and derivatives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9696"/>
        <c:crosses val="autoZero"/>
        <c:auto val="1"/>
        <c:lblAlgn val="ctr"/>
        <c:lblOffset val="100"/>
        <c:noMultiLvlLbl val="0"/>
      </c:catAx>
      <c:valAx>
        <c:axId val="4700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Euclidean distance to true </a:t>
                </a:r>
                <a:r>
                  <a:rPr lang="en-US" baseline="0">
                    <a:sym typeface="Symbol" panose="05050102010706020507" pitchFamily="18" charset="2"/>
                  </a:rPr>
                  <a:t></a:t>
                </a:r>
                <a:r>
                  <a:rPr lang="en-US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'experiment-4'!$A$2</c:f>
              <c:strCache>
                <c:ptCount val="1"/>
                <c:pt idx="0">
                  <c:v>payoff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'experiment-4'!$B$23:$K$23</c:f>
                <c:numCache>
                  <c:formatCode>General</c:formatCode>
                  <c:ptCount val="10"/>
                  <c:pt idx="0">
                    <c:v>0.36942747596380515</c:v>
                  </c:pt>
                  <c:pt idx="1">
                    <c:v>0.37455541407300902</c:v>
                  </c:pt>
                  <c:pt idx="2">
                    <c:v>0.28536504383826072</c:v>
                  </c:pt>
                  <c:pt idx="3">
                    <c:v>0.22337813214996438</c:v>
                  </c:pt>
                  <c:pt idx="4">
                    <c:v>0.20188674743301879</c:v>
                  </c:pt>
                  <c:pt idx="5">
                    <c:v>0.16988667427396972</c:v>
                  </c:pt>
                  <c:pt idx="6">
                    <c:v>0.10627833641580171</c:v>
                  </c:pt>
                  <c:pt idx="7">
                    <c:v>0.11905033189998541</c:v>
                  </c:pt>
                  <c:pt idx="8">
                    <c:v>0.11562761461718543</c:v>
                  </c:pt>
                  <c:pt idx="9">
                    <c:v>0.10599856765371553</c:v>
                  </c:pt>
                </c:numCache>
              </c:numRef>
            </c:plus>
            <c:minus>
              <c:numRef>
                <c:f>'experiment-4'!$B$23:$K$23</c:f>
                <c:numCache>
                  <c:formatCode>General</c:formatCode>
                  <c:ptCount val="10"/>
                  <c:pt idx="0">
                    <c:v>0.36942747596380515</c:v>
                  </c:pt>
                  <c:pt idx="1">
                    <c:v>0.37455541407300902</c:v>
                  </c:pt>
                  <c:pt idx="2">
                    <c:v>0.28536504383826072</c:v>
                  </c:pt>
                  <c:pt idx="3">
                    <c:v>0.22337813214996438</c:v>
                  </c:pt>
                  <c:pt idx="4">
                    <c:v>0.20188674743301879</c:v>
                  </c:pt>
                  <c:pt idx="5">
                    <c:v>0.16988667427396972</c:v>
                  </c:pt>
                  <c:pt idx="6">
                    <c:v>0.10627833641580171</c:v>
                  </c:pt>
                  <c:pt idx="7">
                    <c:v>0.11905033189998541</c:v>
                  </c:pt>
                  <c:pt idx="8">
                    <c:v>0.11562761461718543</c:v>
                  </c:pt>
                  <c:pt idx="9">
                    <c:v>0.10599856765371553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'experiment-4'!$B$3:$K$3</c:f>
              <c:numCache>
                <c:formatCode>0</c:formatCode>
                <c:ptCount val="10"/>
                <c:pt idx="0">
                  <c:v>5.2234135624999958</c:v>
                </c:pt>
                <c:pt idx="1">
                  <c:v>6.2009717531250024</c:v>
                </c:pt>
                <c:pt idx="2">
                  <c:v>6.6162050468749953</c:v>
                </c:pt>
                <c:pt idx="3">
                  <c:v>6.8248434742187474</c:v>
                </c:pt>
                <c:pt idx="4">
                  <c:v>7.0171518882812443</c:v>
                </c:pt>
                <c:pt idx="5">
                  <c:v>7.0585824710937493</c:v>
                </c:pt>
                <c:pt idx="6">
                  <c:v>7.3132800460937499</c:v>
                </c:pt>
                <c:pt idx="7">
                  <c:v>7.4300114554687156</c:v>
                </c:pt>
                <c:pt idx="8">
                  <c:v>7.3086921335937545</c:v>
                </c:pt>
                <c:pt idx="9">
                  <c:v>7.3429542203125191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C2-4825-A5DD-5E6BDD1F7930}"/>
            </c:ext>
          </c:extLst>
        </c:ser>
        <c:ser>
          <c:idx val="1"/>
          <c:order val="1"/>
          <c:tx>
            <c:strRef>
              <c:f>'experiment-4'!$A$8</c:f>
              <c:strCache>
                <c:ptCount val="1"/>
                <c:pt idx="0">
                  <c:v>twin network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'experiment-4'!$B$25:$K$25</c:f>
                <c:numCache>
                  <c:formatCode>General</c:formatCode>
                  <c:ptCount val="10"/>
                  <c:pt idx="0">
                    <c:v>0.32407745667554877</c:v>
                  </c:pt>
                  <c:pt idx="1">
                    <c:v>0.27297437692708376</c:v>
                  </c:pt>
                  <c:pt idx="2">
                    <c:v>0.18987985921632253</c:v>
                  </c:pt>
                  <c:pt idx="3">
                    <c:v>0.18168002020478727</c:v>
                  </c:pt>
                  <c:pt idx="4">
                    <c:v>0.14037589622261545</c:v>
                  </c:pt>
                  <c:pt idx="5">
                    <c:v>0.11788779483642337</c:v>
                  </c:pt>
                  <c:pt idx="6">
                    <c:v>0.1066560601189051</c:v>
                  </c:pt>
                  <c:pt idx="7">
                    <c:v>0.11492171390095463</c:v>
                  </c:pt>
                  <c:pt idx="8">
                    <c:v>0.1012032488091119</c:v>
                  </c:pt>
                  <c:pt idx="9">
                    <c:v>9.3162800046844643E-2</c:v>
                  </c:pt>
                </c:numCache>
              </c:numRef>
            </c:plus>
            <c:minus>
              <c:numRef>
                <c:f>'experiment-4'!$B$25:$K$25</c:f>
                <c:numCache>
                  <c:formatCode>General</c:formatCode>
                  <c:ptCount val="10"/>
                  <c:pt idx="0">
                    <c:v>0.32407745667554877</c:v>
                  </c:pt>
                  <c:pt idx="1">
                    <c:v>0.27297437692708376</c:v>
                  </c:pt>
                  <c:pt idx="2">
                    <c:v>0.18987985921632253</c:v>
                  </c:pt>
                  <c:pt idx="3">
                    <c:v>0.18168002020478727</c:v>
                  </c:pt>
                  <c:pt idx="4">
                    <c:v>0.14037589622261545</c:v>
                  </c:pt>
                  <c:pt idx="5">
                    <c:v>0.11788779483642337</c:v>
                  </c:pt>
                  <c:pt idx="6">
                    <c:v>0.1066560601189051</c:v>
                  </c:pt>
                  <c:pt idx="7">
                    <c:v>0.11492171390095463</c:v>
                  </c:pt>
                  <c:pt idx="8">
                    <c:v>0.1012032488091119</c:v>
                  </c:pt>
                  <c:pt idx="9">
                    <c:v>9.3162800046844643E-2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'experiment-4'!$B$9:$K$9</c:f>
              <c:numCache>
                <c:formatCode>0</c:formatCode>
                <c:ptCount val="10"/>
                <c:pt idx="0">
                  <c:v>5.6464277617187539</c:v>
                </c:pt>
                <c:pt idx="1">
                  <c:v>7.8141659906249883</c:v>
                </c:pt>
                <c:pt idx="2">
                  <c:v>7.9445419382812368</c:v>
                </c:pt>
                <c:pt idx="3">
                  <c:v>8.0188593078124946</c:v>
                </c:pt>
                <c:pt idx="4">
                  <c:v>8.0536715671874983</c:v>
                </c:pt>
                <c:pt idx="5">
                  <c:v>8.2370689687500054</c:v>
                </c:pt>
                <c:pt idx="6">
                  <c:v>8.3259588367187565</c:v>
                </c:pt>
                <c:pt idx="7">
                  <c:v>8.4838870320312427</c:v>
                </c:pt>
                <c:pt idx="8">
                  <c:v>8.3546297296875114</c:v>
                </c:pt>
                <c:pt idx="9">
                  <c:v>8.460265134374982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C2-4825-A5DD-5E6BDD1F7930}"/>
            </c:ext>
          </c:extLst>
        </c:ser>
        <c:ser>
          <c:idx val="2"/>
          <c:order val="2"/>
          <c:tx>
            <c:strRef>
              <c:f>'experiment-4'!$A$14</c:f>
              <c:strCache>
                <c:ptCount val="1"/>
                <c:pt idx="0">
                  <c:v>adjoint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'experiment-4'!$B$24:$K$24</c:f>
                <c:numCache>
                  <c:formatCode>General</c:formatCode>
                  <c:ptCount val="10"/>
                  <c:pt idx="0">
                    <c:v>0.41088950220260984</c:v>
                  </c:pt>
                  <c:pt idx="1">
                    <c:v>0.28443279458751858</c:v>
                  </c:pt>
                  <c:pt idx="2">
                    <c:v>0.21558859993641233</c:v>
                  </c:pt>
                  <c:pt idx="3">
                    <c:v>0.21735564881347355</c:v>
                  </c:pt>
                  <c:pt idx="4">
                    <c:v>0.2290509423773226</c:v>
                  </c:pt>
                  <c:pt idx="5">
                    <c:v>0.18162306878800999</c:v>
                  </c:pt>
                  <c:pt idx="6">
                    <c:v>0.18986644329612409</c:v>
                  </c:pt>
                  <c:pt idx="7">
                    <c:v>0.19030771608243335</c:v>
                  </c:pt>
                  <c:pt idx="8">
                    <c:v>0.16311854033798184</c:v>
                  </c:pt>
                  <c:pt idx="9">
                    <c:v>0.1637349018515605</c:v>
                  </c:pt>
                </c:numCache>
              </c:numRef>
            </c:plus>
            <c:minus>
              <c:numRef>
                <c:f>'experiment-4'!$B$24:$K$24</c:f>
                <c:numCache>
                  <c:formatCode>General</c:formatCode>
                  <c:ptCount val="10"/>
                  <c:pt idx="0">
                    <c:v>0.41088950220260984</c:v>
                  </c:pt>
                  <c:pt idx="1">
                    <c:v>0.28443279458751858</c:v>
                  </c:pt>
                  <c:pt idx="2">
                    <c:v>0.21558859993641233</c:v>
                  </c:pt>
                  <c:pt idx="3">
                    <c:v>0.21735564881347355</c:v>
                  </c:pt>
                  <c:pt idx="4">
                    <c:v>0.2290509423773226</c:v>
                  </c:pt>
                  <c:pt idx="5">
                    <c:v>0.18162306878800999</c:v>
                  </c:pt>
                  <c:pt idx="6">
                    <c:v>0.18986644329612409</c:v>
                  </c:pt>
                  <c:pt idx="7">
                    <c:v>0.19030771608243335</c:v>
                  </c:pt>
                  <c:pt idx="8">
                    <c:v>0.16311854033798184</c:v>
                  </c:pt>
                  <c:pt idx="9">
                    <c:v>0.1637349018515605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'experiment-4'!$B$15:$K$15</c:f>
              <c:numCache>
                <c:formatCode>0</c:formatCode>
                <c:ptCount val="10"/>
                <c:pt idx="0">
                  <c:v>3.7956352093750052</c:v>
                </c:pt>
                <c:pt idx="1">
                  <c:v>5.3678783429687451</c:v>
                </c:pt>
                <c:pt idx="2">
                  <c:v>5.6119442195312432</c:v>
                </c:pt>
                <c:pt idx="3">
                  <c:v>5.8065330109374891</c:v>
                </c:pt>
                <c:pt idx="4">
                  <c:v>6.0099168874999922</c:v>
                </c:pt>
                <c:pt idx="5">
                  <c:v>6.2884702507812431</c:v>
                </c:pt>
                <c:pt idx="6">
                  <c:v>6.55743599687501</c:v>
                </c:pt>
                <c:pt idx="7">
                  <c:v>6.5536068453124958</c:v>
                </c:pt>
                <c:pt idx="8">
                  <c:v>6.4666326796874927</c:v>
                </c:pt>
                <c:pt idx="9">
                  <c:v>6.487781386718753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C2-4825-A5DD-5E6BDD1F7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956448"/>
        <c:axId val="673963992"/>
      </c:lineChart>
      <c:catAx>
        <c:axId val="67395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instruments and derivatives</a:t>
                </a:r>
                <a:r>
                  <a:rPr lang="en-US" baseline="0"/>
                  <a:t> 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63992"/>
        <c:crosses val="autoZero"/>
        <c:auto val="1"/>
        <c:lblAlgn val="ctr"/>
        <c:lblOffset val="100"/>
        <c:noMultiLvlLbl val="0"/>
      </c:catAx>
      <c:valAx>
        <c:axId val="67396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95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'experiment-5'!$A$2</c:f>
              <c:strCache>
                <c:ptCount val="1"/>
                <c:pt idx="0">
                  <c:v>value network layers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'experiment-5'!$B$2:$E$2</c:f>
              <c:numCache>
                <c:formatCode>0%</c:formatCode>
                <c:ptCount val="4"/>
                <c:pt idx="0">
                  <c:v>0.32567137802374829</c:v>
                </c:pt>
                <c:pt idx="1">
                  <c:v>0.30740936470291536</c:v>
                </c:pt>
                <c:pt idx="2">
                  <c:v>0.20507321464331288</c:v>
                </c:pt>
                <c:pt idx="3">
                  <c:v>0.11425679006081343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2C-4A03-BE94-F19A9841A915}"/>
            </c:ext>
          </c:extLst>
        </c:ser>
        <c:ser>
          <c:idx val="1"/>
          <c:order val="1"/>
          <c:tx>
            <c:strRef>
              <c:f>'experiment-5'!$A$3</c:f>
              <c:strCache>
                <c:ptCount val="1"/>
                <c:pt idx="0">
                  <c:v>twin network layers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'experiment-5'!$B$3:$E$3</c:f>
              <c:numCache>
                <c:formatCode>0%</c:formatCode>
                <c:ptCount val="4"/>
                <c:pt idx="0">
                  <c:v>0.32388775735031666</c:v>
                </c:pt>
                <c:pt idx="1">
                  <c:v>0.27335821528023024</c:v>
                </c:pt>
                <c:pt idx="2">
                  <c:v>0.12184860960383173</c:v>
                </c:pt>
                <c:pt idx="3">
                  <c:v>4.2079764206788037E-2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2C-4A03-BE94-F19A9841A915}"/>
            </c:ext>
          </c:extLst>
        </c:ser>
        <c:ser>
          <c:idx val="2"/>
          <c:order val="2"/>
          <c:tx>
            <c:strRef>
              <c:f>'experiment-5'!$A$4</c:f>
              <c:strCache>
                <c:ptCount val="1"/>
                <c:pt idx="0">
                  <c:v>delta network layers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'experiment-5'!$B$4:$E$4</c:f>
              <c:numCache>
                <c:formatCode>0%</c:formatCode>
                <c:ptCount val="4"/>
                <c:pt idx="0">
                  <c:v>0.34371117810201329</c:v>
                </c:pt>
                <c:pt idx="1">
                  <c:v>0.28080916099985836</c:v>
                </c:pt>
                <c:pt idx="2">
                  <c:v>0.10950528336910374</c:v>
                </c:pt>
                <c:pt idx="3">
                  <c:v>1.6328915658272464E-2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2C-4A03-BE94-F19A9841A915}"/>
            </c:ext>
          </c:extLst>
        </c:ser>
        <c:ser>
          <c:idx val="3"/>
          <c:order val="3"/>
          <c:tx>
            <c:strRef>
              <c:f>'experiment-5'!$A$5</c:f>
              <c:strCache>
                <c:ptCount val="1"/>
                <c:pt idx="0">
                  <c:v>value network layers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'experiment-5'!$B$5:$E$5</c:f>
              <c:numCache>
                <c:formatCode>0%</c:formatCode>
                <c:ptCount val="4"/>
                <c:pt idx="0">
                  <c:v>4.2783280311258338E-2</c:v>
                </c:pt>
                <c:pt idx="1">
                  <c:v>1.2949758907186032E-2</c:v>
                </c:pt>
                <c:pt idx="2">
                  <c:v>1.1684211755615872E-2</c:v>
                </c:pt>
                <c:pt idx="3">
                  <c:v>2.125212404531512E-2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2C-4A03-BE94-F19A9841A915}"/>
            </c:ext>
          </c:extLst>
        </c:ser>
        <c:ser>
          <c:idx val="4"/>
          <c:order val="4"/>
          <c:tx>
            <c:strRef>
              <c:f>'experiment-5'!$A$6</c:f>
              <c:strCache>
                <c:ptCount val="1"/>
                <c:pt idx="0">
                  <c:v>twin network layers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'experiment-5'!$B$6:$E$6</c:f>
              <c:numCache>
                <c:formatCode>0%</c:formatCode>
                <c:ptCount val="4"/>
                <c:pt idx="0">
                  <c:v>3.0113481344600117E-2</c:v>
                </c:pt>
                <c:pt idx="1">
                  <c:v>1.6775809844910155E-2</c:v>
                </c:pt>
                <c:pt idx="2">
                  <c:v>1.387423121931174E-2</c:v>
                </c:pt>
                <c:pt idx="3">
                  <c:v>1.1570618689364782E-2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2C-4A03-BE94-F19A9841A915}"/>
            </c:ext>
          </c:extLst>
        </c:ser>
        <c:ser>
          <c:idx val="5"/>
          <c:order val="5"/>
          <c:tx>
            <c:strRef>
              <c:f>'experiment-5'!$A$7</c:f>
              <c:strCache>
                <c:ptCount val="1"/>
                <c:pt idx="0">
                  <c:v>delta network layers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'experiment-5'!$B$7:$E$7</c:f>
              <c:numCache>
                <c:formatCode>0%</c:formatCode>
                <c:ptCount val="4"/>
                <c:pt idx="0">
                  <c:v>0.2678195279624207</c:v>
                </c:pt>
                <c:pt idx="1">
                  <c:v>6.6938667475293784E-2</c:v>
                </c:pt>
                <c:pt idx="2">
                  <c:v>2.3342735223915292E-2</c:v>
                </c:pt>
                <c:pt idx="3">
                  <c:v>1.2805552959728612E-2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2C-4A03-BE94-F19A9841A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143320"/>
        <c:axId val="620143976"/>
      </c:lineChart>
      <c:catAx>
        <c:axId val="62014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sample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976"/>
        <c:crosses val="autoZero"/>
        <c:auto val="1"/>
        <c:lblAlgn val="ctr"/>
        <c:lblOffset val="100"/>
        <c:noMultiLvlLbl val="0"/>
      </c:catAx>
      <c:valAx>
        <c:axId val="62014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difference</a:t>
                </a:r>
                <a:r>
                  <a:rPr lang="en-US" baseline="0"/>
                  <a:t> risk </a:t>
                </a:r>
                <a:r>
                  <a:rPr lang="en-US"/>
                  <a:t>wrt. benchmark (in absolute value)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'experiment-5'!$A$10</c:f>
              <c:strCache>
                <c:ptCount val="1"/>
                <c:pt idx="0">
                  <c:v>value network layers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'experiment-5'!$B$10:$E$10</c:f>
              <c:numCache>
                <c:formatCode>0.000</c:formatCode>
                <c:ptCount val="4"/>
                <c:pt idx="0">
                  <c:v>4.0884862499999675E-3</c:v>
                </c:pt>
                <c:pt idx="1">
                  <c:v>3.2470250000000145E-3</c:v>
                </c:pt>
                <c:pt idx="2">
                  <c:v>2.3171062500000061E-3</c:v>
                </c:pt>
                <c:pt idx="3">
                  <c:v>9.3690375000000936E-4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0-4CE9-93BA-EE25113ECBA4}"/>
            </c:ext>
          </c:extLst>
        </c:ser>
        <c:ser>
          <c:idx val="1"/>
          <c:order val="1"/>
          <c:tx>
            <c:strRef>
              <c:f>'experiment-5'!$A$11</c:f>
              <c:strCache>
                <c:ptCount val="1"/>
                <c:pt idx="0">
                  <c:v>twin network layers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'experiment-5'!$B$11:$E$11</c:f>
              <c:numCache>
                <c:formatCode>0.000</c:formatCode>
                <c:ptCount val="4"/>
                <c:pt idx="0">
                  <c:v>4.0960774999999616E-3</c:v>
                </c:pt>
                <c:pt idx="1">
                  <c:v>2.964422500000008E-3</c:v>
                </c:pt>
                <c:pt idx="2">
                  <c:v>1.5194975000000083E-3</c:v>
                </c:pt>
                <c:pt idx="3">
                  <c:v>1.4999249999999853E-3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0-4CE9-93BA-EE25113ECBA4}"/>
            </c:ext>
          </c:extLst>
        </c:ser>
        <c:ser>
          <c:idx val="2"/>
          <c:order val="2"/>
          <c:tx>
            <c:strRef>
              <c:f>'experiment-5'!$A$12</c:f>
              <c:strCache>
                <c:ptCount val="1"/>
                <c:pt idx="0">
                  <c:v>delta network layers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'experiment-5'!$B$12:$E$12</c:f>
              <c:numCache>
                <c:formatCode>0.000</c:formatCode>
                <c:ptCount val="4"/>
                <c:pt idx="0">
                  <c:v>1.0915248750000009E-2</c:v>
                </c:pt>
                <c:pt idx="1">
                  <c:v>9.4512062499999827E-3</c:v>
                </c:pt>
                <c:pt idx="2">
                  <c:v>1.0860263750000015E-2</c:v>
                </c:pt>
                <c:pt idx="3">
                  <c:v>4.6542087499999857E-3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C0-4CE9-93BA-EE25113ECBA4}"/>
            </c:ext>
          </c:extLst>
        </c:ser>
        <c:ser>
          <c:idx val="3"/>
          <c:order val="3"/>
          <c:tx>
            <c:strRef>
              <c:f>'experiment-5'!$A$13</c:f>
              <c:strCache>
                <c:ptCount val="1"/>
                <c:pt idx="0">
                  <c:v>value network layers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'experiment-5'!$B$13:$E$13</c:f>
              <c:numCache>
                <c:formatCode>0.000</c:formatCode>
                <c:ptCount val="4"/>
                <c:pt idx="0">
                  <c:v>1.9521950000000038E-3</c:v>
                </c:pt>
                <c:pt idx="1">
                  <c:v>2.4639925000000396E-3</c:v>
                </c:pt>
                <c:pt idx="2">
                  <c:v>2.5777400000000228E-3</c:v>
                </c:pt>
                <c:pt idx="3">
                  <c:v>1.022917499999984E-3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C0-4CE9-93BA-EE25113ECBA4}"/>
            </c:ext>
          </c:extLst>
        </c:ser>
        <c:ser>
          <c:idx val="4"/>
          <c:order val="4"/>
          <c:tx>
            <c:strRef>
              <c:f>'experiment-5'!$A$14</c:f>
              <c:strCache>
                <c:ptCount val="1"/>
                <c:pt idx="0">
                  <c:v>twin network layers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'experiment-5'!$B$14:$E$14</c:f>
              <c:numCache>
                <c:formatCode>0.000</c:formatCode>
                <c:ptCount val="4"/>
                <c:pt idx="0">
                  <c:v>2.5043687499999856E-3</c:v>
                </c:pt>
                <c:pt idx="1">
                  <c:v>3.4001312499999936E-3</c:v>
                </c:pt>
                <c:pt idx="2">
                  <c:v>2.5591775000000094E-3</c:v>
                </c:pt>
                <c:pt idx="3">
                  <c:v>1.7888224999999675E-3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C0-4CE9-93BA-EE25113ECBA4}"/>
            </c:ext>
          </c:extLst>
        </c:ser>
        <c:ser>
          <c:idx val="5"/>
          <c:order val="5"/>
          <c:tx>
            <c:strRef>
              <c:f>'experiment-5'!$A$15</c:f>
              <c:strCache>
                <c:ptCount val="1"/>
                <c:pt idx="0">
                  <c:v>delta network layers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'experiment-5'!$B$1:$E$1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</c:numCache>
            </c:numRef>
          </c:cat>
          <c:val>
            <c:numRef>
              <c:f>'experiment-5'!$B$15:$E$15</c:f>
              <c:numCache>
                <c:formatCode>0.000</c:formatCode>
                <c:ptCount val="4"/>
                <c:pt idx="0">
                  <c:v>1.4770407500000013E-2</c:v>
                </c:pt>
                <c:pt idx="1">
                  <c:v>7.8097799999999745E-3</c:v>
                </c:pt>
                <c:pt idx="2">
                  <c:v>1.0481745000000028E-2</c:v>
                </c:pt>
                <c:pt idx="3">
                  <c:v>5.0826924999999995E-3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C0-4CE9-93BA-EE25113EC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143320"/>
        <c:axId val="620143976"/>
      </c:lineChart>
      <c:catAx>
        <c:axId val="62014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sample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976"/>
        <c:crosses val="autoZero"/>
        <c:auto val="1"/>
        <c:lblAlgn val="ctr"/>
        <c:lblOffset val="100"/>
        <c:noMultiLvlLbl val="0"/>
      </c:catAx>
      <c:valAx>
        <c:axId val="62014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difference in wealth wrt. benchmark (in absolute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4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'experiment-6'!$A$2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'experiment-6'!$B$2:$K$2</c:f>
              <c:numCache>
                <c:formatCode>0%</c:formatCode>
                <c:ptCount val="10"/>
                <c:pt idx="0">
                  <c:v>1.7131856339387193E-2</c:v>
                </c:pt>
                <c:pt idx="1">
                  <c:v>1.1358259535106698E-2</c:v>
                </c:pt>
                <c:pt idx="2">
                  <c:v>1.2032846193491336E-2</c:v>
                </c:pt>
                <c:pt idx="3">
                  <c:v>1.5738586916349832E-2</c:v>
                </c:pt>
                <c:pt idx="4">
                  <c:v>3.6012421291839465E-2</c:v>
                </c:pt>
                <c:pt idx="5">
                  <c:v>5.9173233685381882E-2</c:v>
                </c:pt>
                <c:pt idx="6">
                  <c:v>8.2351952807654949E-2</c:v>
                </c:pt>
                <c:pt idx="7">
                  <c:v>0.10099415021197852</c:v>
                </c:pt>
                <c:pt idx="8">
                  <c:v>0.11900184170004879</c:v>
                </c:pt>
                <c:pt idx="9">
                  <c:v>0.13204893799325132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1-4051-9C9A-49E81DF3F1C5}"/>
            </c:ext>
          </c:extLst>
        </c:ser>
        <c:ser>
          <c:idx val="1"/>
          <c:order val="1"/>
          <c:tx>
            <c:strRef>
              <c:f>'experiment-6'!$A$3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'experiment-6'!$B$3:$K$3</c:f>
              <c:numCache>
                <c:formatCode>0%</c:formatCode>
                <c:ptCount val="10"/>
                <c:pt idx="0">
                  <c:v>6.6115983496757682E-3</c:v>
                </c:pt>
                <c:pt idx="1">
                  <c:v>6.6916574069259046E-3</c:v>
                </c:pt>
                <c:pt idx="2">
                  <c:v>5.8557877529013726E-3</c:v>
                </c:pt>
                <c:pt idx="3">
                  <c:v>5.7060245688322943E-3</c:v>
                </c:pt>
                <c:pt idx="4">
                  <c:v>6.3005654873236156E-3</c:v>
                </c:pt>
                <c:pt idx="5">
                  <c:v>9.2362474619304864E-3</c:v>
                </c:pt>
                <c:pt idx="6">
                  <c:v>1.6038186845339371E-2</c:v>
                </c:pt>
                <c:pt idx="7">
                  <c:v>2.2119341248140034E-2</c:v>
                </c:pt>
                <c:pt idx="8">
                  <c:v>3.3653199277610978E-2</c:v>
                </c:pt>
                <c:pt idx="9">
                  <c:v>4.4560932600048307E-2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81-4051-9C9A-49E81DF3F1C5}"/>
            </c:ext>
          </c:extLst>
        </c:ser>
        <c:ser>
          <c:idx val="2"/>
          <c:order val="2"/>
          <c:tx>
            <c:strRef>
              <c:f>'experiment-6'!$A$4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'experiment-6'!$B$4:$K$4</c:f>
              <c:numCache>
                <c:formatCode>0%</c:formatCode>
                <c:ptCount val="10"/>
                <c:pt idx="0">
                  <c:v>8.1857486626972543E-3</c:v>
                </c:pt>
                <c:pt idx="1">
                  <c:v>8.599656781737141E-3</c:v>
                </c:pt>
                <c:pt idx="2">
                  <c:v>1.302602831504928E-2</c:v>
                </c:pt>
                <c:pt idx="3">
                  <c:v>2.4243204249890186E-2</c:v>
                </c:pt>
                <c:pt idx="4">
                  <c:v>3.629070713475048E-2</c:v>
                </c:pt>
                <c:pt idx="5">
                  <c:v>4.8048727908849953E-2</c:v>
                </c:pt>
                <c:pt idx="6">
                  <c:v>6.1405364106787284E-2</c:v>
                </c:pt>
                <c:pt idx="7">
                  <c:v>6.8231406257756311E-2</c:v>
                </c:pt>
                <c:pt idx="8">
                  <c:v>7.9055929647134815E-2</c:v>
                </c:pt>
                <c:pt idx="9">
                  <c:v>8.6443992984111595E-2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81-4051-9C9A-49E81DF3F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26448"/>
        <c:axId val="685230712"/>
      </c:barChart>
      <c:catAx>
        <c:axId val="68522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and derivatives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30712"/>
        <c:crosses val="autoZero"/>
        <c:auto val="1"/>
        <c:lblAlgn val="ctr"/>
        <c:lblOffset val="100"/>
        <c:noMultiLvlLbl val="0"/>
      </c:catAx>
      <c:valAx>
        <c:axId val="68523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risk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2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'experiment-6'!$A$7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'experiment-6'!$B$7:$K$7</c:f>
              <c:numCache>
                <c:formatCode>0.00%</c:formatCode>
                <c:ptCount val="10"/>
                <c:pt idx="0">
                  <c:v>5.3505923458769926E-4</c:v>
                </c:pt>
                <c:pt idx="1">
                  <c:v>1.3879697611285215E-3</c:v>
                </c:pt>
                <c:pt idx="2">
                  <c:v>6.4777943975785157E-4</c:v>
                </c:pt>
                <c:pt idx="3">
                  <c:v>1.088286797927468E-3</c:v>
                </c:pt>
                <c:pt idx="4">
                  <c:v>1.6476668338242881E-3</c:v>
                </c:pt>
                <c:pt idx="5">
                  <c:v>1.3462441092827238E-3</c:v>
                </c:pt>
                <c:pt idx="6">
                  <c:v>1.8111781386807566E-3</c:v>
                </c:pt>
                <c:pt idx="7">
                  <c:v>1.9796137540816555E-3</c:v>
                </c:pt>
                <c:pt idx="8">
                  <c:v>1.7599322313799712E-3</c:v>
                </c:pt>
                <c:pt idx="9">
                  <c:v>1.7482685889047094E-3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A-43FF-9A1F-EDB529BD18E7}"/>
            </c:ext>
          </c:extLst>
        </c:ser>
        <c:ser>
          <c:idx val="1"/>
          <c:order val="1"/>
          <c:tx>
            <c:strRef>
              <c:f>'experiment-6'!$A$8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'experiment-6'!$B$8:$K$8</c:f>
              <c:numCache>
                <c:formatCode>0.00%</c:formatCode>
                <c:ptCount val="10"/>
                <c:pt idx="0">
                  <c:v>5.9807785325236506E-4</c:v>
                </c:pt>
                <c:pt idx="1">
                  <c:v>7.5366966214038169E-4</c:v>
                </c:pt>
                <c:pt idx="2">
                  <c:v>8.0795746344890359E-4</c:v>
                </c:pt>
                <c:pt idx="3">
                  <c:v>6.7930153356359803E-4</c:v>
                </c:pt>
                <c:pt idx="4">
                  <c:v>8.8269828268314763E-4</c:v>
                </c:pt>
                <c:pt idx="5">
                  <c:v>7.9149136389560263E-4</c:v>
                </c:pt>
                <c:pt idx="6">
                  <c:v>8.6269240214384478E-4</c:v>
                </c:pt>
                <c:pt idx="7">
                  <c:v>1.1760376669203967E-3</c:v>
                </c:pt>
                <c:pt idx="8">
                  <c:v>8.6920856942713685E-4</c:v>
                </c:pt>
                <c:pt idx="9">
                  <c:v>6.9444176116662904E-4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5A-43FF-9A1F-EDB529BD18E7}"/>
            </c:ext>
          </c:extLst>
        </c:ser>
        <c:ser>
          <c:idx val="2"/>
          <c:order val="2"/>
          <c:tx>
            <c:strRef>
              <c:f>'experiment-6'!$A$9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'experiment-6'!$B$9:$K$9</c:f>
              <c:numCache>
                <c:formatCode>0.00%</c:formatCode>
                <c:ptCount val="10"/>
                <c:pt idx="0">
                  <c:v>1.7274172866271545E-3</c:v>
                </c:pt>
                <c:pt idx="1">
                  <c:v>2.3653865142754995E-3</c:v>
                </c:pt>
                <c:pt idx="2">
                  <c:v>1.5827858095354655E-3</c:v>
                </c:pt>
                <c:pt idx="3">
                  <c:v>1.229184000437067E-3</c:v>
                </c:pt>
                <c:pt idx="4">
                  <c:v>1.5345351264284502E-3</c:v>
                </c:pt>
                <c:pt idx="5">
                  <c:v>1.0959002006235439E-3</c:v>
                </c:pt>
                <c:pt idx="6">
                  <c:v>1.1409336913280788E-3</c:v>
                </c:pt>
                <c:pt idx="7">
                  <c:v>1.3738136381895663E-3</c:v>
                </c:pt>
                <c:pt idx="8">
                  <c:v>8.9405290981769384E-4</c:v>
                </c:pt>
                <c:pt idx="9">
                  <c:v>1.1275478582740343E-3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5A-43FF-9A1F-EDB529BD1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329968"/>
        <c:axId val="657330624"/>
      </c:barChart>
      <c:catAx>
        <c:axId val="65732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and derivatives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30624"/>
        <c:crosses val="autoZero"/>
        <c:auto val="1"/>
        <c:lblAlgn val="ctr"/>
        <c:lblOffset val="100"/>
        <c:noMultiLvlLbl val="0"/>
      </c:catAx>
      <c:valAx>
        <c:axId val="6573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wealth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2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'experiment-6'!$M$2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'experiment-6'!$N$2:$W$2</c:f>
              <c:numCache>
                <c:formatCode>0%</c:formatCode>
                <c:ptCount val="10"/>
                <c:pt idx="0">
                  <c:v>3.3674534105340853E-2</c:v>
                </c:pt>
                <c:pt idx="1">
                  <c:v>1.8115422851467538E-2</c:v>
                </c:pt>
                <c:pt idx="2">
                  <c:v>2.4881809720764453E-2</c:v>
                </c:pt>
                <c:pt idx="3">
                  <c:v>3.2570293373963125E-2</c:v>
                </c:pt>
                <c:pt idx="4">
                  <c:v>3.4499336532027768E-2</c:v>
                </c:pt>
                <c:pt idx="5">
                  <c:v>4.7033717627664409E-2</c:v>
                </c:pt>
                <c:pt idx="6">
                  <c:v>5.13527872724776E-2</c:v>
                </c:pt>
                <c:pt idx="7">
                  <c:v>5.3768382400958874E-2</c:v>
                </c:pt>
                <c:pt idx="8">
                  <c:v>6.0240286244018226E-2</c:v>
                </c:pt>
                <c:pt idx="9">
                  <c:v>7.1247647176974419E-2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3-476F-9F29-E927B0182D8F}"/>
            </c:ext>
          </c:extLst>
        </c:ser>
        <c:ser>
          <c:idx val="1"/>
          <c:order val="1"/>
          <c:tx>
            <c:strRef>
              <c:f>'experiment-6'!$M$3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'experiment-6'!$N$3:$W$3</c:f>
              <c:numCache>
                <c:formatCode>0%</c:formatCode>
                <c:ptCount val="10"/>
                <c:pt idx="0">
                  <c:v>2.4640068299624247E-2</c:v>
                </c:pt>
                <c:pt idx="1">
                  <c:v>4.7854812655632696E-3</c:v>
                </c:pt>
                <c:pt idx="2">
                  <c:v>3.7039773014898294E-3</c:v>
                </c:pt>
                <c:pt idx="3">
                  <c:v>3.9832827639482097E-3</c:v>
                </c:pt>
                <c:pt idx="4">
                  <c:v>3.7911252444346884E-3</c:v>
                </c:pt>
                <c:pt idx="5">
                  <c:v>4.206228413563713E-3</c:v>
                </c:pt>
                <c:pt idx="6">
                  <c:v>4.6373574127561617E-3</c:v>
                </c:pt>
                <c:pt idx="7">
                  <c:v>3.8945560245889368E-3</c:v>
                </c:pt>
                <c:pt idx="8">
                  <c:v>4.4852337945073635E-3</c:v>
                </c:pt>
                <c:pt idx="9">
                  <c:v>5.7318816634572105E-3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3-476F-9F29-E927B0182D8F}"/>
            </c:ext>
          </c:extLst>
        </c:ser>
        <c:ser>
          <c:idx val="2"/>
          <c:order val="2"/>
          <c:tx>
            <c:strRef>
              <c:f>'experiment-6'!$M$4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'experiment-6'!$N$4:$W$4</c:f>
              <c:numCache>
                <c:formatCode>0%</c:formatCode>
                <c:ptCount val="10"/>
                <c:pt idx="0">
                  <c:v>4.0478548240546135E-2</c:v>
                </c:pt>
                <c:pt idx="1">
                  <c:v>3.1483143312118406E-2</c:v>
                </c:pt>
                <c:pt idx="2">
                  <c:v>1.9277528912851734E-2</c:v>
                </c:pt>
                <c:pt idx="3">
                  <c:v>1.5550951788538721E-2</c:v>
                </c:pt>
                <c:pt idx="4">
                  <c:v>2.1239374517025723E-2</c:v>
                </c:pt>
                <c:pt idx="5">
                  <c:v>2.5483529455370389E-2</c:v>
                </c:pt>
                <c:pt idx="6">
                  <c:v>3.0916398164743522E-2</c:v>
                </c:pt>
                <c:pt idx="7">
                  <c:v>2.9745651020088217E-2</c:v>
                </c:pt>
                <c:pt idx="8">
                  <c:v>2.6338205488829067E-2</c:v>
                </c:pt>
                <c:pt idx="9">
                  <c:v>2.4025672876783255E-2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23-476F-9F29-E927B0182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26448"/>
        <c:axId val="685230712"/>
      </c:barChart>
      <c:catAx>
        <c:axId val="68522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and derivatives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30712"/>
        <c:crosses val="autoZero"/>
        <c:auto val="1"/>
        <c:lblAlgn val="ctr"/>
        <c:lblOffset val="100"/>
        <c:noMultiLvlLbl val="0"/>
      </c:catAx>
      <c:valAx>
        <c:axId val="68523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risk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2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'experiment-6'!$M$7</c:f>
              <c:strCache>
                <c:ptCount val="1"/>
                <c:pt idx="0">
                  <c:v>payoff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'experiment-6'!$N$7:$W$7</c:f>
              <c:numCache>
                <c:formatCode>0.0%</c:formatCode>
                <c:ptCount val="10"/>
                <c:pt idx="0">
                  <c:v>2.3079648261140518E-3</c:v>
                </c:pt>
                <c:pt idx="1">
                  <c:v>1.4415910795227286E-3</c:v>
                </c:pt>
                <c:pt idx="2">
                  <c:v>1.2875654693073422E-3</c:v>
                </c:pt>
                <c:pt idx="3">
                  <c:v>1.4996531052116342E-3</c:v>
                </c:pt>
                <c:pt idx="4">
                  <c:v>1.3372304518343304E-3</c:v>
                </c:pt>
                <c:pt idx="5">
                  <c:v>1.6995547369146049E-3</c:v>
                </c:pt>
                <c:pt idx="6">
                  <c:v>2.0037240831640157E-3</c:v>
                </c:pt>
                <c:pt idx="7">
                  <c:v>1.8205066398134019E-3</c:v>
                </c:pt>
                <c:pt idx="8">
                  <c:v>1.7132343878023635E-3</c:v>
                </c:pt>
                <c:pt idx="9">
                  <c:v>2.6688860083806994E-3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D-4FDB-979A-98793254F3CD}"/>
            </c:ext>
          </c:extLst>
        </c:ser>
        <c:ser>
          <c:idx val="1"/>
          <c:order val="1"/>
          <c:tx>
            <c:strRef>
              <c:f>'experiment-6'!$M$8</c:f>
              <c:strCache>
                <c:ptCount val="1"/>
                <c:pt idx="0">
                  <c:v>twin 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'experiment-6'!$N$8:$W$8</c:f>
              <c:numCache>
                <c:formatCode>0.0%</c:formatCode>
                <c:ptCount val="10"/>
                <c:pt idx="0">
                  <c:v>2.6220005947567128E-3</c:v>
                </c:pt>
                <c:pt idx="1">
                  <c:v>4.7038187557916296E-4</c:v>
                </c:pt>
                <c:pt idx="2">
                  <c:v>4.6033039635828154E-4</c:v>
                </c:pt>
                <c:pt idx="3">
                  <c:v>5.7767023258115764E-4</c:v>
                </c:pt>
                <c:pt idx="4">
                  <c:v>5.3322661111833512E-4</c:v>
                </c:pt>
                <c:pt idx="5">
                  <c:v>7.3618434070254872E-4</c:v>
                </c:pt>
                <c:pt idx="6">
                  <c:v>6.0769421932919108E-4</c:v>
                </c:pt>
                <c:pt idx="7">
                  <c:v>6.1006174645181991E-4</c:v>
                </c:pt>
                <c:pt idx="8">
                  <c:v>6.5392600663010216E-4</c:v>
                </c:pt>
                <c:pt idx="9">
                  <c:v>8.8048043578550588E-4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D-4FDB-979A-98793254F3CD}"/>
            </c:ext>
          </c:extLst>
        </c:ser>
        <c:ser>
          <c:idx val="2"/>
          <c:order val="2"/>
          <c:tx>
            <c:strRef>
              <c:f>'experiment-6'!$M$9</c:f>
              <c:strCache>
                <c:ptCount val="1"/>
                <c:pt idx="0">
                  <c:v>adjoint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'experiment-6'!$N$9:$W$9</c:f>
              <c:numCache>
                <c:formatCode>0.0%</c:formatCode>
                <c:ptCount val="10"/>
                <c:pt idx="0">
                  <c:v>4.7987897315103379E-3</c:v>
                </c:pt>
                <c:pt idx="1">
                  <c:v>2.9943791628246142E-3</c:v>
                </c:pt>
                <c:pt idx="2">
                  <c:v>9.0245124690018137E-4</c:v>
                </c:pt>
                <c:pt idx="3">
                  <c:v>6.7257242175229452E-4</c:v>
                </c:pt>
                <c:pt idx="4">
                  <c:v>8.7952575761152823E-4</c:v>
                </c:pt>
                <c:pt idx="5">
                  <c:v>9.0385245177985519E-4</c:v>
                </c:pt>
                <c:pt idx="6">
                  <c:v>1.0121842026916752E-3</c:v>
                </c:pt>
                <c:pt idx="7">
                  <c:v>1.2601192540289325E-3</c:v>
                </c:pt>
                <c:pt idx="8">
                  <c:v>1.1878194225613144E-3</c:v>
                </c:pt>
                <c:pt idx="9">
                  <c:v>1.1281061019219826E-3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DD-4FDB-979A-98793254F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329968"/>
        <c:axId val="657330624"/>
      </c:barChart>
      <c:catAx>
        <c:axId val="65732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and derivatives in book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30624"/>
        <c:crosses val="autoZero"/>
        <c:auto val="1"/>
        <c:lblAlgn val="ctr"/>
        <c:lblOffset val="100"/>
        <c:noMultiLvlLbl val="0"/>
      </c:catAx>
      <c:valAx>
        <c:axId val="6573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percentage difference in wealth relative to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32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'experiment-7'!$A$3</c:f>
              <c:strCache>
                <c:ptCount val="1"/>
                <c:pt idx="0">
                  <c:v>deep network w. softplus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'experiment-7'!$B$3:$K$3</c:f>
              <c:numCache>
                <c:formatCode>0%</c:formatCode>
                <c:ptCount val="10"/>
                <c:pt idx="0">
                  <c:v>5.9309216005760605E-2</c:v>
                </c:pt>
                <c:pt idx="1">
                  <c:v>5.5274653939903877E-2</c:v>
                </c:pt>
                <c:pt idx="2">
                  <c:v>1.5932114822279804E-2</c:v>
                </c:pt>
                <c:pt idx="3">
                  <c:v>-4.0192360103665753E-2</c:v>
                </c:pt>
                <c:pt idx="4">
                  <c:v>-6.8757949662428611E-2</c:v>
                </c:pt>
                <c:pt idx="5">
                  <c:v>-0.11629414016354481</c:v>
                </c:pt>
                <c:pt idx="6">
                  <c:v>-9.5354818110348252E-2</c:v>
                </c:pt>
                <c:pt idx="7">
                  <c:v>-0.1355931208294138</c:v>
                </c:pt>
                <c:pt idx="8">
                  <c:v>-0.14519750019631653</c:v>
                </c:pt>
                <c:pt idx="9">
                  <c:v>-0.1120028949550784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D8-41F4-A55F-BF1060037ED2}"/>
            </c:ext>
          </c:extLst>
        </c:ser>
        <c:ser>
          <c:idx val="1"/>
          <c:order val="1"/>
          <c:tx>
            <c:strRef>
              <c:f>'experiment-7'!$A$5</c:f>
              <c:strCache>
                <c:ptCount val="1"/>
                <c:pt idx="0">
                  <c:v>deep network w. relu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'experiment-7'!$B$5:$K$5</c:f>
              <c:numCache>
                <c:formatCode>0%</c:formatCode>
                <c:ptCount val="10"/>
                <c:pt idx="0">
                  <c:v>8.8541535938481741E-2</c:v>
                </c:pt>
                <c:pt idx="1">
                  <c:v>-4.8531020352767093E-3</c:v>
                </c:pt>
                <c:pt idx="2">
                  <c:v>-0.16165016049628711</c:v>
                </c:pt>
                <c:pt idx="3">
                  <c:v>-0.16910845667343835</c:v>
                </c:pt>
                <c:pt idx="4">
                  <c:v>-0.14852220732656227</c:v>
                </c:pt>
                <c:pt idx="5">
                  <c:v>-0.13464669789100744</c:v>
                </c:pt>
                <c:pt idx="6">
                  <c:v>-0.11332758095152504</c:v>
                </c:pt>
                <c:pt idx="7">
                  <c:v>-0.10018670433190432</c:v>
                </c:pt>
                <c:pt idx="8">
                  <c:v>-9.0726514780638798E-2</c:v>
                </c:pt>
                <c:pt idx="9">
                  <c:v>-8.0855734699724416E-2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D8-41F4-A55F-BF1060037ED2}"/>
            </c:ext>
          </c:extLst>
        </c:ser>
        <c:ser>
          <c:idx val="2"/>
          <c:order val="2"/>
          <c:tx>
            <c:strRef>
              <c:f>'experiment-7'!$A$4</c:f>
              <c:strCache>
                <c:ptCount val="1"/>
                <c:pt idx="0">
                  <c:v>feature map w. approximated delta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'experiment-7'!$B$4:$K$4</c:f>
              <c:numCache>
                <c:formatCode>0%</c:formatCode>
                <c:ptCount val="10"/>
                <c:pt idx="0">
                  <c:v>3.358170496680575E-2</c:v>
                </c:pt>
                <c:pt idx="1">
                  <c:v>3.3947450833898031E-2</c:v>
                </c:pt>
                <c:pt idx="2">
                  <c:v>3.4863881833619298E-2</c:v>
                </c:pt>
                <c:pt idx="3">
                  <c:v>4.3574694761296655E-2</c:v>
                </c:pt>
                <c:pt idx="4">
                  <c:v>3.5678166076390253E-2</c:v>
                </c:pt>
                <c:pt idx="5">
                  <c:v>4.033390924336834E-2</c:v>
                </c:pt>
                <c:pt idx="6">
                  <c:v>4.23800100452889E-2</c:v>
                </c:pt>
                <c:pt idx="7">
                  <c:v>4.2667202289612391E-2</c:v>
                </c:pt>
                <c:pt idx="8">
                  <c:v>4.4795813573186037E-2</c:v>
                </c:pt>
                <c:pt idx="9">
                  <c:v>5.1158506389785606E-2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D8-41F4-A55F-BF1060037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330064"/>
        <c:axId val="623328424"/>
      </c:barChart>
      <c:catAx>
        <c:axId val="62333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and derivatives</a:t>
                </a:r>
                <a:r>
                  <a:rPr lang="en-US" baseline="0"/>
                  <a:t> 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28424"/>
        <c:crosses val="autoZero"/>
        <c:auto val="1"/>
        <c:lblAlgn val="ctr"/>
        <c:lblOffset val="100"/>
        <c:noMultiLvlLbl val="0"/>
      </c:catAx>
      <c:valAx>
        <c:axId val="6233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relative improvement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3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'experiment-7'!$A$15</c:f>
              <c:strCache>
                <c:ptCount val="1"/>
                <c:pt idx="0">
                  <c:v>deep network w. softplus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'experiment-7'!$B$15:$K$15</c:f>
              <c:numCache>
                <c:formatCode>0</c:formatCode>
                <c:ptCount val="10"/>
                <c:pt idx="0">
                  <c:v>115.74724498064492</c:v>
                </c:pt>
                <c:pt idx="1">
                  <c:v>115.46784008709652</c:v>
                </c:pt>
                <c:pt idx="2">
                  <c:v>110.1951382354834</c:v>
                </c:pt>
                <c:pt idx="3">
                  <c:v>99.408488570967435</c:v>
                </c:pt>
                <c:pt idx="4">
                  <c:v>115.80702916451584</c:v>
                </c:pt>
                <c:pt idx="5">
                  <c:v>89.145038690322338</c:v>
                </c:pt>
                <c:pt idx="6">
                  <c:v>107.7808429774191</c:v>
                </c:pt>
                <c:pt idx="7">
                  <c:v>103.49199822258039</c:v>
                </c:pt>
                <c:pt idx="8">
                  <c:v>107.80989102903213</c:v>
                </c:pt>
                <c:pt idx="9">
                  <c:v>128.2496290645158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F4-406E-98B0-76C7643C5AB1}"/>
            </c:ext>
          </c:extLst>
        </c:ser>
        <c:ser>
          <c:idx val="1"/>
          <c:order val="1"/>
          <c:tx>
            <c:strRef>
              <c:f>'experiment-7'!$A$17</c:f>
              <c:strCache>
                <c:ptCount val="1"/>
                <c:pt idx="0">
                  <c:v>deep network w. relu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'experiment-7'!$B$17:$K$17</c:f>
              <c:numCache>
                <c:formatCode>0</c:formatCode>
                <c:ptCount val="10"/>
                <c:pt idx="0">
                  <c:v>89.913615548386943</c:v>
                </c:pt>
                <c:pt idx="1">
                  <c:v>83.440169661290227</c:v>
                </c:pt>
                <c:pt idx="2">
                  <c:v>87.94406121935468</c:v>
                </c:pt>
                <c:pt idx="3">
                  <c:v>80.521195661290236</c:v>
                </c:pt>
                <c:pt idx="4">
                  <c:v>105.10176238387081</c:v>
                </c:pt>
                <c:pt idx="5">
                  <c:v>90.17750953225783</c:v>
                </c:pt>
                <c:pt idx="6">
                  <c:v>101.92139305483839</c:v>
                </c:pt>
                <c:pt idx="7">
                  <c:v>104.80010641612891</c:v>
                </c:pt>
                <c:pt idx="8">
                  <c:v>96.412600019354571</c:v>
                </c:pt>
                <c:pt idx="9">
                  <c:v>103.65633889677385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F4-406E-98B0-76C7643C5AB1}"/>
            </c:ext>
          </c:extLst>
        </c:ser>
        <c:ser>
          <c:idx val="2"/>
          <c:order val="2"/>
          <c:tx>
            <c:strRef>
              <c:f>'experiment-7'!$A$16</c:f>
              <c:strCache>
                <c:ptCount val="1"/>
                <c:pt idx="0">
                  <c:v>feature map w. approximated delta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'experiment-7'!$B$16:$K$16</c:f>
              <c:numCache>
                <c:formatCode>0</c:formatCode>
                <c:ptCount val="10"/>
                <c:pt idx="0">
                  <c:v>48.68600957741937</c:v>
                </c:pt>
                <c:pt idx="1">
                  <c:v>51.244007335483786</c:v>
                </c:pt>
                <c:pt idx="2">
                  <c:v>52.797780332257965</c:v>
                </c:pt>
                <c:pt idx="3">
                  <c:v>55.823663283870914</c:v>
                </c:pt>
                <c:pt idx="4">
                  <c:v>63.703725483870748</c:v>
                </c:pt>
                <c:pt idx="5">
                  <c:v>70.79660595483864</c:v>
                </c:pt>
                <c:pt idx="6">
                  <c:v>63.503933958064493</c:v>
                </c:pt>
                <c:pt idx="7">
                  <c:v>72.573478522580572</c:v>
                </c:pt>
                <c:pt idx="8">
                  <c:v>73.144807206451461</c:v>
                </c:pt>
                <c:pt idx="9">
                  <c:v>74.340911370967589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F4-406E-98B0-76C7643C5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830208"/>
        <c:axId val="239827912"/>
      </c:barChart>
      <c:catAx>
        <c:axId val="23983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and</a:t>
                </a:r>
                <a:r>
                  <a:rPr lang="en-US" baseline="0"/>
                  <a:t> derivatives in book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27912"/>
        <c:crosses val="autoZero"/>
        <c:auto val="1"/>
        <c:lblAlgn val="ctr"/>
        <c:lblOffset val="100"/>
        <c:noMultiLvlLbl val="0"/>
      </c:catAx>
      <c:valAx>
        <c:axId val="23982791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3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'experiment-8'!$F$2:$I$2</c:f>
              <c:numCache>
                <c:formatCode>0%</c:formatCode>
                <c:ptCount val="4"/>
                <c:pt idx="0">
                  <c:v>0.22076237190442893</c:v>
                </c:pt>
                <c:pt idx="1">
                  <c:v>0.28215597900446826</c:v>
                </c:pt>
                <c:pt idx="2">
                  <c:v>0.28456790191186954</c:v>
                </c:pt>
                <c:pt idx="3">
                  <c:v>0.40240166764756069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D-48FB-A342-216932171BB4}"/>
            </c:ext>
          </c:extLst>
        </c:ser>
        <c:ser>
          <c:idx val="1"/>
          <c:order val="1"/>
          <c:tx>
            <c:strRef>
              <c:f>'experiment-8'!$A$3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'experiment-8'!$F$3:$I$3</c:f>
              <c:numCache>
                <c:formatCode>0%</c:formatCode>
                <c:ptCount val="4"/>
                <c:pt idx="0">
                  <c:v>0.2648597439874491</c:v>
                </c:pt>
                <c:pt idx="1">
                  <c:v>0.27441836595088359</c:v>
                </c:pt>
                <c:pt idx="2">
                  <c:v>0.27030941720866808</c:v>
                </c:pt>
                <c:pt idx="3">
                  <c:v>0.37386754656370758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D-48FB-A342-216932171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'experiment-8'!$A$7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'experiment-8'!$F$7:$I$7</c:f>
              <c:numCache>
                <c:formatCode>0.00</c:formatCode>
                <c:ptCount val="4"/>
                <c:pt idx="0">
                  <c:v>1.2182235375000001</c:v>
                </c:pt>
                <c:pt idx="1">
                  <c:v>1.5301101625000004</c:v>
                </c:pt>
                <c:pt idx="2">
                  <c:v>1.5406278375</c:v>
                </c:pt>
                <c:pt idx="3">
                  <c:v>2.0482177625000002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D-4EFA-816C-2D24D9BBFB45}"/>
            </c:ext>
          </c:extLst>
        </c:ser>
        <c:ser>
          <c:idx val="1"/>
          <c:order val="1"/>
          <c:tx>
            <c:strRef>
              <c:f>'experiment-8'!$A$8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'experiment-8'!$F$8:$I$8</c:f>
              <c:numCache>
                <c:formatCode>0.00</c:formatCode>
                <c:ptCount val="4"/>
                <c:pt idx="0">
                  <c:v>1.4466954875</c:v>
                </c:pt>
                <c:pt idx="1">
                  <c:v>1.4938899500000002</c:v>
                </c:pt>
                <c:pt idx="2">
                  <c:v>1.473590475</c:v>
                </c:pt>
                <c:pt idx="3">
                  <c:v>1.9376284749999999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D-4EFA-816C-2D24D9BBF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'experiment-8'!$F$18:$I$18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'experiment-8'!$F$12:$I$12</c:f>
              <c:numCache>
                <c:formatCode>0</c:formatCode>
                <c:ptCount val="4"/>
                <c:pt idx="0">
                  <c:v>103.45401296249963</c:v>
                </c:pt>
                <c:pt idx="1">
                  <c:v>119.18565424999989</c:v>
                </c:pt>
                <c:pt idx="2">
                  <c:v>130.65468937499949</c:v>
                </c:pt>
                <c:pt idx="3">
                  <c:v>138.20120342499987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3-47DD-B263-4B07D1326846}"/>
            </c:ext>
          </c:extLst>
        </c:ser>
        <c:ser>
          <c:idx val="1"/>
          <c:order val="1"/>
          <c:tx>
            <c:strRef>
              <c:f>'experiment-8'!$A$13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'experiment-8'!$F$18:$I$18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'experiment-8'!$F$13:$I$13</c:f>
              <c:numCache>
                <c:formatCode>0</c:formatCode>
                <c:ptCount val="4"/>
                <c:pt idx="0">
                  <c:v>32.526124124999967</c:v>
                </c:pt>
                <c:pt idx="1">
                  <c:v>64.961237574999913</c:v>
                </c:pt>
                <c:pt idx="2">
                  <c:v>180.78491193749997</c:v>
                </c:pt>
                <c:pt idx="3">
                  <c:v>850.49015498750009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3-47DD-B263-4B07D1326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'experiment-8'!$A$12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'experiment-8'!$B$12:$E$12</c:f>
              <c:numCache>
                <c:formatCode>0</c:formatCode>
                <c:ptCount val="4"/>
                <c:pt idx="0">
                  <c:v>98.71127729999958</c:v>
                </c:pt>
                <c:pt idx="1">
                  <c:v>71.872426549999943</c:v>
                </c:pt>
                <c:pt idx="2">
                  <c:v>79.626962462499947</c:v>
                </c:pt>
                <c:pt idx="3">
                  <c:v>113.32810419999949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8-4FF3-886E-A214D88B0E2F}"/>
            </c:ext>
          </c:extLst>
        </c:ser>
        <c:ser>
          <c:idx val="1"/>
          <c:order val="1"/>
          <c:tx>
            <c:strRef>
              <c:f>'experiment-8'!$A$13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'experiment-8'!$B$13:$E$13</c:f>
              <c:numCache>
                <c:formatCode>0</c:formatCode>
                <c:ptCount val="4"/>
                <c:pt idx="0">
                  <c:v>32.225613500000009</c:v>
                </c:pt>
                <c:pt idx="1">
                  <c:v>59.748377962499944</c:v>
                </c:pt>
                <c:pt idx="2">
                  <c:v>170.48906489999993</c:v>
                </c:pt>
                <c:pt idx="3">
                  <c:v>834.16278718749857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C8-4FF3-886E-A214D88B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'experiment-8'!$A$2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'experiment-8'!$B$2:$E$2</c:f>
              <c:numCache>
                <c:formatCode>0%</c:formatCode>
                <c:ptCount val="4"/>
                <c:pt idx="0">
                  <c:v>0.11844289009257243</c:v>
                </c:pt>
                <c:pt idx="1">
                  <c:v>0.16346964082327517</c:v>
                </c:pt>
                <c:pt idx="2">
                  <c:v>0.16055135013288174</c:v>
                </c:pt>
                <c:pt idx="3">
                  <c:v>0.23183561828076085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58-49A6-B65A-1F1E9CFF2D0C}"/>
            </c:ext>
          </c:extLst>
        </c:ser>
        <c:ser>
          <c:idx val="1"/>
          <c:order val="1"/>
          <c:tx>
            <c:strRef>
              <c:f>'experiment-8'!$A$3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'experiment-8'!$B$3:$E$3</c:f>
              <c:numCache>
                <c:formatCode>0%</c:formatCode>
                <c:ptCount val="4"/>
                <c:pt idx="0">
                  <c:v>9.1123176451652341E-2</c:v>
                </c:pt>
                <c:pt idx="1">
                  <c:v>0.12847932654042746</c:v>
                </c:pt>
                <c:pt idx="2">
                  <c:v>0.12625939006038148</c:v>
                </c:pt>
                <c:pt idx="3">
                  <c:v>0.15870013945519998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58-49A6-B65A-1F1E9CFF2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8214384"/>
        <c:axId val="848214056"/>
      </c:barChart>
      <c:lineChart>
        <c:grouping val="standard"/>
        <c:varyColors val="0"/>
        <c:ser>
          <c:idx val="2"/>
          <c:order val="2"/>
          <c:tx>
            <c:strRef>
              <c:f>'experiment-8'!$A$4</c:f>
              <c:strCache>
                <c:ptCount val="1"/>
                <c:pt idx="0">
                  <c:v>jump continuous-time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'experiment-8'!$K$4:$N$4</c:f>
              <c:numCache>
                <c:formatCode>0%</c:formatCode>
                <c:ptCount val="4"/>
                <c:pt idx="0">
                  <c:v>0.16373816415570489</c:v>
                </c:pt>
                <c:pt idx="1">
                  <c:v>0.16373816415570489</c:v>
                </c:pt>
                <c:pt idx="2">
                  <c:v>0.16373816415570489</c:v>
                </c:pt>
                <c:pt idx="3">
                  <c:v>0.16373816415570489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58-49A6-B65A-1F1E9CFF2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214384"/>
        <c:axId val="848214056"/>
      </c:line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additional</a:t>
                </a:r>
                <a:r>
                  <a:rPr lang="en-US" baseline="0"/>
                  <a:t> hedge instruments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'experiment-8'!$A$7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'experiment-8'!$B$7:$E$7</c:f>
              <c:numCache>
                <c:formatCode>0.00</c:formatCode>
                <c:ptCount val="4"/>
                <c:pt idx="0">
                  <c:v>0.45768533749999984</c:v>
                </c:pt>
                <c:pt idx="1">
                  <c:v>0.62061828749999992</c:v>
                </c:pt>
                <c:pt idx="2">
                  <c:v>0.60858618750000004</c:v>
                </c:pt>
                <c:pt idx="3">
                  <c:v>0.84872839999999994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A-45F6-B8DB-596B5ABA8E21}"/>
            </c:ext>
          </c:extLst>
        </c:ser>
        <c:ser>
          <c:idx val="1"/>
          <c:order val="1"/>
          <c:tx>
            <c:strRef>
              <c:f>'experiment-8'!$A$8</c:f>
              <c:strCache>
                <c:ptCount val="1"/>
                <c:pt idx="0">
                  <c:v>feature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'experiment-8'!$B$8:$E$8</c:f>
              <c:numCache>
                <c:formatCode>0.00</c:formatCode>
                <c:ptCount val="4"/>
                <c:pt idx="0">
                  <c:v>0.35769132499999984</c:v>
                </c:pt>
                <c:pt idx="1">
                  <c:v>0.49621621249999998</c:v>
                </c:pt>
                <c:pt idx="2">
                  <c:v>0.48669656249999999</c:v>
                </c:pt>
                <c:pt idx="3">
                  <c:v>0.60174322499999966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CA-45F6-B8DB-596B5ABA8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14384"/>
        <c:axId val="848214056"/>
      </c:barChart>
      <c:lineChart>
        <c:grouping val="standard"/>
        <c:varyColors val="0"/>
        <c:ser>
          <c:idx val="2"/>
          <c:order val="2"/>
          <c:tx>
            <c:strRef>
              <c:f>'experiment-8'!$A$9</c:f>
              <c:strCache>
                <c:ptCount val="1"/>
                <c:pt idx="0">
                  <c:v>jump continuous-time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'experiment-8'!$B$18:$E$18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'experiment-8'!$K$9:$N$9</c:f>
              <c:numCache>
                <c:formatCode>0.00</c:formatCode>
                <c:ptCount val="4"/>
                <c:pt idx="0">
                  <c:v>0.61949649999999967</c:v>
                </c:pt>
                <c:pt idx="1">
                  <c:v>0.61949649999999967</c:v>
                </c:pt>
                <c:pt idx="2">
                  <c:v>0.61949649999999967</c:v>
                </c:pt>
                <c:pt idx="3">
                  <c:v>0.61949649999999967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CA-45F6-B8DB-596B5ABA8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214384"/>
        <c:axId val="848214056"/>
      </c:lineChart>
      <c:catAx>
        <c:axId val="8482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additional hedge instruments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056"/>
        <c:crosses val="autoZero"/>
        <c:auto val="1"/>
        <c:lblAlgn val="ctr"/>
        <c:lblOffset val="100"/>
        <c:noMultiLvlLbl val="0"/>
      </c:catAx>
      <c:valAx>
        <c:axId val="8482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2"/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val>
            <c:numRef>
              <c:f>'experiment-9'!$B$2:$B$9</c:f>
              <c:numCache>
                <c:formatCode>0%</c:formatCode>
                <c:ptCount val="8"/>
                <c:pt idx="0">
                  <c:v>2.4340354839118648E-2</c:v>
                </c:pt>
                <c:pt idx="1">
                  <c:v>3.5118466051734749E-2</c:v>
                </c:pt>
                <c:pt idx="2">
                  <c:v>5.0589835703910437E-2</c:v>
                </c:pt>
                <c:pt idx="3">
                  <c:v>7.228018175562223E-2</c:v>
                </c:pt>
                <c:pt idx="4">
                  <c:v>6.7805382087597982E-2</c:v>
                </c:pt>
                <c:pt idx="5">
                  <c:v>6.8152102606102272E-2</c:v>
                </c:pt>
                <c:pt idx="6">
                  <c:v>6.5831667818644773E-2</c:v>
                </c:pt>
                <c:pt idx="7">
                  <c:v>6.4486493308259327E-2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6-43E8-BF78-E2BEC7E6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58727624"/>
        <c:axId val="702037456"/>
      </c:barChart>
      <c:lineChart>
        <c:grouping val="standard"/>
        <c:varyColors val="0"/>
        <c:ser>
          <c:idx val="1"/>
          <c:order val="0"/>
          <c:tx>
            <c:strRef>
              <c:f>'experiment-9'!$E$1</c:f>
              <c:strCache>
                <c:ptCount val="1"/>
                <c:pt idx="0">
                  <c:v>deep network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'experiment-9'!$F$2:$F$9</c:f>
              <c:numCache>
                <c:formatCode>0%</c:formatCode>
                <c:ptCount val="8"/>
                <c:pt idx="0">
                  <c:v>0.11378137835766577</c:v>
                </c:pt>
                <c:pt idx="1">
                  <c:v>0.11378137835766577</c:v>
                </c:pt>
                <c:pt idx="2">
                  <c:v>0.11378137835766577</c:v>
                </c:pt>
                <c:pt idx="3">
                  <c:v>0.11378137835766577</c:v>
                </c:pt>
                <c:pt idx="4">
                  <c:v>0.11378137835766577</c:v>
                </c:pt>
                <c:pt idx="5">
                  <c:v>0.11378137835766577</c:v>
                </c:pt>
                <c:pt idx="6">
                  <c:v>0.11378137835766577</c:v>
                </c:pt>
                <c:pt idx="7">
                  <c:v>0.11378137835766577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6-43E8-BF78-E2BEC7E657D5}"/>
            </c:ext>
          </c:extLst>
        </c:ser>
        <c:ser>
          <c:idx val="2"/>
          <c:order val="1"/>
          <c:tx>
            <c:strRef>
              <c:f>'experiment-9'!$J$1</c:f>
              <c:strCache>
                <c:ptCount val="1"/>
                <c:pt idx="0">
                  <c:v>feature from network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'experiment-9'!$K$2:$K$9</c:f>
              <c:numCache>
                <c:formatCode>0%</c:formatCode>
                <c:ptCount val="8"/>
                <c:pt idx="0">
                  <c:v>8.8228616106739391E-2</c:v>
                </c:pt>
                <c:pt idx="1">
                  <c:v>8.8228616106739391E-2</c:v>
                </c:pt>
                <c:pt idx="2">
                  <c:v>8.8228616106739391E-2</c:v>
                </c:pt>
                <c:pt idx="3">
                  <c:v>8.8228616106739391E-2</c:v>
                </c:pt>
                <c:pt idx="4">
                  <c:v>8.8228616106739391E-2</c:v>
                </c:pt>
                <c:pt idx="5">
                  <c:v>8.8228616106739391E-2</c:v>
                </c:pt>
                <c:pt idx="6">
                  <c:v>8.8228616106739391E-2</c:v>
                </c:pt>
                <c:pt idx="7">
                  <c:v>8.8228616106739391E-2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F6-43E8-BF78-E2BEC7E6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727624"/>
        <c:axId val="702037456"/>
      </c:lineChart>
      <c:catAx>
        <c:axId val="658727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 of polynomial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037456"/>
        <c:crosses val="autoZero"/>
        <c:auto val="1"/>
        <c:lblAlgn val="ctr"/>
        <c:lblOffset val="100"/>
        <c:noMultiLvlLbl val="0"/>
      </c:catAx>
      <c:valAx>
        <c:axId val="7020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improvement in risk vs. 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2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'experiment-11'!$A$3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'experiment-11'!$B$3:$K$3</c:f>
              <c:numCache>
                <c:formatCode>0%</c:formatCode>
                <c:ptCount val="10"/>
                <c:pt idx="0">
                  <c:v>9.8066214759778475E-2</c:v>
                </c:pt>
                <c:pt idx="1">
                  <c:v>0.16620642207749228</c:v>
                </c:pt>
                <c:pt idx="2">
                  <c:v>0.18184217066681557</c:v>
                </c:pt>
                <c:pt idx="3">
                  <c:v>0.19741288189843428</c:v>
                </c:pt>
                <c:pt idx="4">
                  <c:v>0.21180146641954323</c:v>
                </c:pt>
                <c:pt idx="5">
                  <c:v>0.21486587029650947</c:v>
                </c:pt>
                <c:pt idx="6">
                  <c:v>0.23854364375631368</c:v>
                </c:pt>
                <c:pt idx="7">
                  <c:v>0.23640685999337888</c:v>
                </c:pt>
                <c:pt idx="8">
                  <c:v>0.24231724867169549</c:v>
                </c:pt>
                <c:pt idx="9">
                  <c:v>0.23870930626024797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43-41E3-892E-B7D4E0273949}"/>
            </c:ext>
          </c:extLst>
        </c:ser>
        <c:ser>
          <c:idx val="2"/>
          <c:order val="1"/>
          <c:tx>
            <c:strRef>
              <c:f>'experiment-11'!$A$4</c:f>
              <c:strCache>
                <c:ptCount val="1"/>
                <c:pt idx="0">
                  <c:v>twin network linear 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'experiment-11'!$B$4:$K$4</c:f>
              <c:numCache>
                <c:formatCode>0%</c:formatCode>
                <c:ptCount val="10"/>
                <c:pt idx="0">
                  <c:v>7.6103011755607616E-2</c:v>
                </c:pt>
                <c:pt idx="1">
                  <c:v>0.15350471234843485</c:v>
                </c:pt>
                <c:pt idx="2">
                  <c:v>0.17687317061532201</c:v>
                </c:pt>
                <c:pt idx="3">
                  <c:v>0.18549238134395107</c:v>
                </c:pt>
                <c:pt idx="4">
                  <c:v>0.20929295628267247</c:v>
                </c:pt>
                <c:pt idx="5">
                  <c:v>0.2164613583361564</c:v>
                </c:pt>
                <c:pt idx="6">
                  <c:v>0.24311883549331281</c:v>
                </c:pt>
                <c:pt idx="7">
                  <c:v>0.23803918957589976</c:v>
                </c:pt>
                <c:pt idx="8">
                  <c:v>0.25398231268695343</c:v>
                </c:pt>
                <c:pt idx="9">
                  <c:v>0.22175477003596997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43-41E3-892E-B7D4E0273949}"/>
            </c:ext>
          </c:extLst>
        </c:ser>
        <c:ser>
          <c:idx val="3"/>
          <c:order val="2"/>
          <c:tx>
            <c:strRef>
              <c:f>'experiment-11'!$A$5</c:f>
              <c:strCache>
                <c:ptCount val="1"/>
                <c:pt idx="0">
                  <c:v>twin network matrix feature map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'experiment-11'!$B$5:$K$5</c:f>
              <c:numCache>
                <c:formatCode>0%</c:formatCode>
                <c:ptCount val="10"/>
                <c:pt idx="0">
                  <c:v>7.4963601287657319E-2</c:v>
                </c:pt>
                <c:pt idx="1">
                  <c:v>0.15207199107480135</c:v>
                </c:pt>
                <c:pt idx="2">
                  <c:v>0.17525125176523576</c:v>
                </c:pt>
                <c:pt idx="3">
                  <c:v>0.1874286618351946</c:v>
                </c:pt>
                <c:pt idx="4">
                  <c:v>0.20968558235096832</c:v>
                </c:pt>
                <c:pt idx="5">
                  <c:v>0.21929873140929973</c:v>
                </c:pt>
                <c:pt idx="6">
                  <c:v>0.24336938436682021</c:v>
                </c:pt>
                <c:pt idx="7">
                  <c:v>0.23809105304653669</c:v>
                </c:pt>
                <c:pt idx="8">
                  <c:v>0.23369855977285103</c:v>
                </c:pt>
                <c:pt idx="9">
                  <c:v>0.24956954056930958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43-41E3-892E-B7D4E0273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330064"/>
        <c:axId val="623328424"/>
      </c:barChart>
      <c:catAx>
        <c:axId val="62333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in basket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28424"/>
        <c:crosses val="autoZero"/>
        <c:auto val="1"/>
        <c:lblAlgn val="ctr"/>
        <c:lblOffset val="100"/>
        <c:noMultiLvlLbl val="0"/>
      </c:catAx>
      <c:valAx>
        <c:axId val="62332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relative improvement in risk vs. benchmark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3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'experiment-11'!$A$15</c:f>
              <c:strCache>
                <c:ptCount val="1"/>
                <c:pt idx="0">
                  <c:v>deep network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'experiment-11'!$B$15:$K$15</c:f>
              <c:numCache>
                <c:formatCode>0</c:formatCode>
                <c:ptCount val="10"/>
                <c:pt idx="0">
                  <c:v>134.53064556774157</c:v>
                </c:pt>
                <c:pt idx="1">
                  <c:v>168.09448957419318</c:v>
                </c:pt>
                <c:pt idx="2">
                  <c:v>126.24486963225777</c:v>
                </c:pt>
                <c:pt idx="3">
                  <c:v>141.70107021290278</c:v>
                </c:pt>
                <c:pt idx="4">
                  <c:v>134.85316898709635</c:v>
                </c:pt>
                <c:pt idx="5">
                  <c:v>148.15980093548359</c:v>
                </c:pt>
                <c:pt idx="6">
                  <c:v>163.19443979999949</c:v>
                </c:pt>
                <c:pt idx="7">
                  <c:v>196.70003287096733</c:v>
                </c:pt>
                <c:pt idx="8">
                  <c:v>199.31865072580598</c:v>
                </c:pt>
                <c:pt idx="9">
                  <c:v>199.52064537096729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5E-4774-8F73-DE3447492D49}"/>
            </c:ext>
          </c:extLst>
        </c:ser>
        <c:ser>
          <c:idx val="2"/>
          <c:order val="1"/>
          <c:tx>
            <c:strRef>
              <c:f>'experiment-11'!$A$16</c:f>
              <c:strCache>
                <c:ptCount val="1"/>
                <c:pt idx="0">
                  <c:v>twin network linear feature map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'experiment-11'!$B$16:$K$16</c:f>
              <c:numCache>
                <c:formatCode>0</c:formatCode>
                <c:ptCount val="10"/>
                <c:pt idx="0">
                  <c:v>52.042987745161263</c:v>
                </c:pt>
                <c:pt idx="1">
                  <c:v>35.882587841935567</c:v>
                </c:pt>
                <c:pt idx="2">
                  <c:v>34.52070800000002</c:v>
                </c:pt>
                <c:pt idx="3">
                  <c:v>42.437044103225766</c:v>
                </c:pt>
                <c:pt idx="4">
                  <c:v>46.036990980644937</c:v>
                </c:pt>
                <c:pt idx="5">
                  <c:v>50.299772570967711</c:v>
                </c:pt>
                <c:pt idx="6">
                  <c:v>69.941683316128902</c:v>
                </c:pt>
                <c:pt idx="7">
                  <c:v>82.588265590322393</c:v>
                </c:pt>
                <c:pt idx="8">
                  <c:v>96.210367806451245</c:v>
                </c:pt>
                <c:pt idx="9">
                  <c:v>107.67254239677411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5E-4774-8F73-DE3447492D49}"/>
            </c:ext>
          </c:extLst>
        </c:ser>
        <c:ser>
          <c:idx val="3"/>
          <c:order val="2"/>
          <c:tx>
            <c:strRef>
              <c:f>'experiment-11'!$A$17</c:f>
              <c:strCache>
                <c:ptCount val="1"/>
                <c:pt idx="0">
                  <c:v>twin network matrix feature map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'experiment-11'!$B$17:$K$17</c:f>
              <c:numCache>
                <c:formatCode>0</c:formatCode>
                <c:ptCount val="10"/>
                <c:pt idx="0">
                  <c:v>51.854221087096576</c:v>
                </c:pt>
                <c:pt idx="1">
                  <c:v>58.854956545161244</c:v>
                </c:pt>
                <c:pt idx="2">
                  <c:v>50.274207532258046</c:v>
                </c:pt>
                <c:pt idx="3">
                  <c:v>56.957685116128914</c:v>
                </c:pt>
                <c:pt idx="4">
                  <c:v>57.467353148386913</c:v>
                </c:pt>
                <c:pt idx="5">
                  <c:v>66.959281061290326</c:v>
                </c:pt>
                <c:pt idx="6">
                  <c:v>70.920511664515942</c:v>
                </c:pt>
                <c:pt idx="7">
                  <c:v>81.307812509677362</c:v>
                </c:pt>
                <c:pt idx="8">
                  <c:v>92.039255990322332</c:v>
                </c:pt>
                <c:pt idx="9">
                  <c:v>102.4190960967741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5E-4774-8F73-DE3447492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830208"/>
        <c:axId val="239827912"/>
      </c:barChart>
      <c:catAx>
        <c:axId val="23983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instruments in basket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27912"/>
        <c:crosses val="autoZero"/>
        <c:auto val="1"/>
        <c:lblAlgn val="ctr"/>
        <c:lblOffset val="100"/>
        <c:noMultiLvlLbl val="0"/>
      </c:catAx>
      <c:valAx>
        <c:axId val="23982791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3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boxWhisker" uniqueId="{D49FEF40-AA5A-4B8C-9C5F-1180C39961B8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relative improvement in risk vs. benchmark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relative improvement in risk vs. benchmark</a:t>
              </a:r>
            </a:p>
          </cx:txPr>
        </cx:title>
        <cx:majorGridlines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4" Type="http://schemas.openxmlformats.org/officeDocument/2006/relationships/chart" Target="../charts/chart3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1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92850</xdr:colOff>
      <xdr:row>12</xdr:row>
      <xdr:rowOff>107257</xdr:rowOff>
    </xdr:from>
    <xdr:to>
      <xdr:col>23</xdr:col>
      <xdr:colOff>532825</xdr:colOff>
      <xdr:row>27</xdr:row>
      <xdr:rowOff>50978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C1B6266-04E3-432D-BF88-4E154301CFF3}"/>
            </a:ext>
          </a:extLst>
        </xdr:cNvPr>
        <xdr:cNvGrpSpPr/>
      </xdr:nvGrpSpPr>
      <xdr:grpSpPr>
        <a:xfrm>
          <a:off x="14992671" y="2393257"/>
          <a:ext cx="9624797" cy="2801221"/>
          <a:chOff x="3114612" y="3412690"/>
          <a:chExt cx="9601585" cy="280122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EE96B1D2-908E-4A17-A0A8-3145A62DE45A}"/>
              </a:ext>
            </a:extLst>
          </xdr:cNvPr>
          <xdr:cNvGraphicFramePr>
            <a:graphicFrameLocks/>
          </xdr:cNvGraphicFramePr>
        </xdr:nvGraphicFramePr>
        <xdr:xfrm>
          <a:off x="3114612" y="3412690"/>
          <a:ext cx="4320000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B37507AC-B419-48E0-8A20-15810981A05F}"/>
              </a:ext>
            </a:extLst>
          </xdr:cNvPr>
          <xdr:cNvGraphicFramePr>
            <a:graphicFrameLocks/>
          </xdr:cNvGraphicFramePr>
        </xdr:nvGraphicFramePr>
        <xdr:xfrm>
          <a:off x="7316197" y="3418417"/>
          <a:ext cx="5400000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0</xdr:col>
      <xdr:colOff>1220008</xdr:colOff>
      <xdr:row>36</xdr:row>
      <xdr:rowOff>65291</xdr:rowOff>
    </xdr:from>
    <xdr:to>
      <xdr:col>7</xdr:col>
      <xdr:colOff>790215</xdr:colOff>
      <xdr:row>83</xdr:row>
      <xdr:rowOff>144262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27F659D-0860-45F6-A40F-75CB2DB4E8D6}"/>
            </a:ext>
          </a:extLst>
        </xdr:cNvPr>
        <xdr:cNvGrpSpPr/>
      </xdr:nvGrpSpPr>
      <xdr:grpSpPr>
        <a:xfrm>
          <a:off x="1220008" y="6923291"/>
          <a:ext cx="9340136" cy="9032471"/>
          <a:chOff x="1165580" y="5099934"/>
          <a:chExt cx="9244886" cy="9032471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83EA7F8-B1EE-40DE-8567-A1ADD26ED610}"/>
              </a:ext>
            </a:extLst>
          </xdr:cNvPr>
          <xdr:cNvGrpSpPr>
            <a:grpSpLocks/>
          </xdr:cNvGrpSpPr>
        </xdr:nvGrpSpPr>
        <xdr:grpSpPr>
          <a:xfrm>
            <a:off x="1165580" y="5099934"/>
            <a:ext cx="9231280" cy="8231962"/>
            <a:chOff x="1179305" y="5099193"/>
            <a:chExt cx="9311814" cy="7671212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97EF7035-1EE4-4DB3-8461-109123E45795}"/>
                </a:ext>
              </a:extLst>
            </xdr:cNvPr>
            <xdr:cNvGrpSpPr/>
          </xdr:nvGrpSpPr>
          <xdr:grpSpPr>
            <a:xfrm>
              <a:off x="1179305" y="5099193"/>
              <a:ext cx="4648201" cy="7671212"/>
              <a:chOff x="1206519" y="5155678"/>
              <a:chExt cx="4648201" cy="7671212"/>
            </a:xfrm>
          </xdr:grpSpPr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8853C1E5-257A-4C66-97E5-A057C1E0C505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206519" y="5155678"/>
              <a:ext cx="4648201" cy="25563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C8782208-3FD2-4E33-BCAA-0E6E30244011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206519" y="10270554"/>
              <a:ext cx="4648201" cy="25563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6" name="Chart 15">
                <a:extLst>
                  <a:ext uri="{FF2B5EF4-FFF2-40B4-BE49-F238E27FC236}">
                    <a16:creationId xmlns:a16="http://schemas.microsoft.com/office/drawing/2014/main" id="{CE743D86-53FB-4172-BDBC-32988AD81F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206519" y="7709108"/>
              <a:ext cx="4648201" cy="25563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A8234798-CEFB-4065-8FEE-DD7817F14702}"/>
                </a:ext>
              </a:extLst>
            </xdr:cNvPr>
            <xdr:cNvGrpSpPr/>
          </xdr:nvGrpSpPr>
          <xdr:grpSpPr>
            <a:xfrm>
              <a:off x="5842918" y="5101749"/>
              <a:ext cx="4648201" cy="7666100"/>
              <a:chOff x="6183093" y="5101749"/>
              <a:chExt cx="4648201" cy="7666100"/>
            </a:xfrm>
          </xdr:grpSpPr>
          <xdr:graphicFrame macro="">
            <xdr:nvGraphicFramePr>
              <xdr:cNvPr id="19" name="Chart 18">
                <a:extLst>
                  <a:ext uri="{FF2B5EF4-FFF2-40B4-BE49-F238E27FC236}">
                    <a16:creationId xmlns:a16="http://schemas.microsoft.com/office/drawing/2014/main" id="{AFCBF0A2-7420-493A-9295-7D4F22F2448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183093" y="5101749"/>
              <a:ext cx="4648201" cy="255633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graphicFrame macro="">
            <xdr:nvGraphicFramePr>
              <xdr:cNvPr id="20" name="Chart 19">
                <a:extLst>
                  <a:ext uri="{FF2B5EF4-FFF2-40B4-BE49-F238E27FC236}">
                    <a16:creationId xmlns:a16="http://schemas.microsoft.com/office/drawing/2014/main" id="{FFAE9303-20D1-4375-869A-4B4C6CFF5D3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183093" y="10211514"/>
              <a:ext cx="4648201" cy="255633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  <xdr:graphicFrame macro="">
            <xdr:nvGraphicFramePr>
              <xdr:cNvPr id="21" name="Chart 20">
                <a:extLst>
                  <a:ext uri="{FF2B5EF4-FFF2-40B4-BE49-F238E27FC236}">
                    <a16:creationId xmlns:a16="http://schemas.microsoft.com/office/drawing/2014/main" id="{0CEE1E9F-E349-41C2-9945-775E7E213D1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183093" y="7662973"/>
              <a:ext cx="4648201" cy="255633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8"/>
              </a:graphicData>
            </a:graphic>
          </xdr:graphicFrame>
        </xdr:grpSp>
      </xdr:grp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40A4501A-C373-40A6-B175-EB830A1EF6D1}"/>
              </a:ext>
            </a:extLst>
          </xdr:cNvPr>
          <xdr:cNvSpPr txBox="1"/>
        </xdr:nvSpPr>
        <xdr:spPr>
          <a:xfrm>
            <a:off x="1165580" y="13464273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butterfly</a:t>
            </a:r>
            <a:r>
              <a:rPr lang="en-US" sz="900" baseline="0"/>
              <a:t> spread 14 days</a:t>
            </a:r>
            <a:endParaRPr lang="en-US" sz="900"/>
          </a:p>
          <a:p>
            <a:r>
              <a:rPr lang="en-US" sz="900"/>
              <a:t># repetitions 16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</a:t>
            </a:r>
            <a:r>
              <a:rPr lang="en-US" sz="900" baseline="0"/>
              <a:t> </a:t>
            </a:r>
            <a:r>
              <a:rPr lang="en-US" sz="900"/>
              <a:t>price of book:</a:t>
            </a:r>
            <a:r>
              <a:rPr lang="en-US" sz="900" baseline="0"/>
              <a:t> 1.93</a:t>
            </a:r>
            <a:endParaRPr lang="en-US" sz="9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E0BE026-6C4F-48E2-A89F-C806FD671258}"/>
              </a:ext>
            </a:extLst>
          </xdr:cNvPr>
          <xdr:cNvSpPr txBox="1"/>
        </xdr:nvSpPr>
        <xdr:spPr>
          <a:xfrm>
            <a:off x="4769430" y="13464273"/>
            <a:ext cx="2030521" cy="668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2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 and PCA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3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A3CC2771-E15B-46F5-BECD-2FFF75473A87}"/>
              </a:ext>
            </a:extLst>
          </xdr:cNvPr>
          <xdr:cNvSpPr txBox="1"/>
        </xdr:nvSpPr>
        <xdr:spPr>
          <a:xfrm>
            <a:off x="8750395" y="13464273"/>
            <a:ext cx="1660071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butterfly spread 14 days</a:t>
            </a: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16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550421</xdr:colOff>
      <xdr:row>17</xdr:row>
      <xdr:rowOff>15440</xdr:rowOff>
    </xdr:from>
    <xdr:to>
      <xdr:col>24</xdr:col>
      <xdr:colOff>158312</xdr:colOff>
      <xdr:row>31</xdr:row>
      <xdr:rowOff>149661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2133ED3F-0B01-4C6D-B902-AE27C018859A}"/>
            </a:ext>
          </a:extLst>
        </xdr:cNvPr>
        <xdr:cNvGrpSpPr/>
      </xdr:nvGrpSpPr>
      <xdr:grpSpPr>
        <a:xfrm>
          <a:off x="13518028" y="3253940"/>
          <a:ext cx="8833534" cy="2801221"/>
          <a:chOff x="3114612" y="3412690"/>
          <a:chExt cx="9408057" cy="2801221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8923E033-5C73-4A13-9D0D-5BC85BCDEFF4}"/>
              </a:ext>
            </a:extLst>
          </xdr:cNvPr>
          <xdr:cNvGraphicFramePr>
            <a:graphicFrameLocks/>
          </xdr:cNvGraphicFramePr>
        </xdr:nvGraphicFramePr>
        <xdr:xfrm>
          <a:off x="3114612" y="3412690"/>
          <a:ext cx="3960000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D355B2A-7561-4637-80E7-CF1DD745C80D}"/>
              </a:ext>
            </a:extLst>
          </xdr:cNvPr>
          <xdr:cNvGraphicFramePr>
            <a:graphicFrameLocks/>
          </xdr:cNvGraphicFramePr>
        </xdr:nvGraphicFramePr>
        <xdr:xfrm>
          <a:off x="6942669" y="3418417"/>
          <a:ext cx="5580000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</xdr:col>
      <xdr:colOff>347024</xdr:colOff>
      <xdr:row>43</xdr:row>
      <xdr:rowOff>115366</xdr:rowOff>
    </xdr:from>
    <xdr:to>
      <xdr:col>10</xdr:col>
      <xdr:colOff>47604</xdr:colOff>
      <xdr:row>91</xdr:row>
      <xdr:rowOff>142252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4FEE3657-0177-4BA9-B0B6-D80C2DF19B1A}"/>
            </a:ext>
          </a:extLst>
        </xdr:cNvPr>
        <xdr:cNvGrpSpPr/>
      </xdr:nvGrpSpPr>
      <xdr:grpSpPr>
        <a:xfrm>
          <a:off x="2252024" y="8306866"/>
          <a:ext cx="9443294" cy="9170886"/>
          <a:chOff x="2252024" y="8306866"/>
          <a:chExt cx="9443294" cy="9170886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25AD862-7D57-473C-8A72-4EB836C13B8F}"/>
              </a:ext>
            </a:extLst>
          </xdr:cNvPr>
          <xdr:cNvGrpSpPr/>
        </xdr:nvGrpSpPr>
        <xdr:grpSpPr>
          <a:xfrm>
            <a:off x="2252024" y="8306866"/>
            <a:ext cx="9443293" cy="8233980"/>
            <a:chOff x="2224810" y="7817009"/>
            <a:chExt cx="9443293" cy="8233980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91533C6C-E182-4BA0-A936-27294D50F9AA}"/>
                </a:ext>
              </a:extLst>
            </xdr:cNvPr>
            <xdr:cNvGrpSpPr/>
          </xdr:nvGrpSpPr>
          <xdr:grpSpPr>
            <a:xfrm>
              <a:off x="2224810" y="7817009"/>
              <a:ext cx="4608000" cy="8233980"/>
              <a:chOff x="2224810" y="7817009"/>
              <a:chExt cx="4608000" cy="8233980"/>
            </a:xfrm>
          </xdr:grpSpPr>
          <xdr:graphicFrame macro="">
            <xdr:nvGraphicFramePr>
              <xdr:cNvPr id="16" name="Chart 15">
                <a:extLst>
                  <a:ext uri="{FF2B5EF4-FFF2-40B4-BE49-F238E27FC236}">
                    <a16:creationId xmlns:a16="http://schemas.microsoft.com/office/drawing/2014/main" id="{11A31C64-1908-444B-BE6D-D07B60DA6DAC}"/>
                  </a:ext>
                </a:extLst>
              </xdr:cNvPr>
              <xdr:cNvGraphicFramePr/>
            </xdr:nvGraphicFramePr>
            <xdr:xfrm>
              <a:off x="2224810" y="781700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7" name="Chart 16">
                <a:extLst>
                  <a:ext uri="{FF2B5EF4-FFF2-40B4-BE49-F238E27FC236}">
                    <a16:creationId xmlns:a16="http://schemas.microsoft.com/office/drawing/2014/main" id="{CDD86648-323E-4AE3-B9DA-F89E7C1ED6CE}"/>
                  </a:ext>
                </a:extLst>
              </xdr:cNvPr>
              <xdr:cNvGraphicFramePr/>
            </xdr:nvGraphicFramePr>
            <xdr:xfrm>
              <a:off x="2224810" y="1330778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8" name="Chart 17">
                <a:extLst>
                  <a:ext uri="{FF2B5EF4-FFF2-40B4-BE49-F238E27FC236}">
                    <a16:creationId xmlns:a16="http://schemas.microsoft.com/office/drawing/2014/main" id="{4DE305C2-68D6-42AA-B04B-FCD8E0A218CE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224810" y="10571350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585746B4-2FAB-42C1-B722-3F5B98CC4B4A}"/>
                </a:ext>
              </a:extLst>
            </xdr:cNvPr>
            <xdr:cNvGrpSpPr/>
          </xdr:nvGrpSpPr>
          <xdr:grpSpPr>
            <a:xfrm>
              <a:off x="7060103" y="7817009"/>
              <a:ext cx="4608000" cy="8233978"/>
              <a:chOff x="7345850" y="7965231"/>
              <a:chExt cx="4608000" cy="8233978"/>
            </a:xfrm>
          </xdr:grpSpPr>
          <xdr:graphicFrame macro="">
            <xdr:nvGraphicFramePr>
              <xdr:cNvPr id="13" name="Chart 12">
                <a:extLst>
                  <a:ext uri="{FF2B5EF4-FFF2-40B4-BE49-F238E27FC236}">
                    <a16:creationId xmlns:a16="http://schemas.microsoft.com/office/drawing/2014/main" id="{86C8DC9E-0D4B-45AA-8236-7CA6B9D22FFA}"/>
                  </a:ext>
                </a:extLst>
              </xdr:cNvPr>
              <xdr:cNvGraphicFramePr/>
            </xdr:nvGraphicFramePr>
            <xdr:xfrm>
              <a:off x="7345850" y="7965231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graphicFrame macro="">
            <xdr:nvGraphicFramePr>
              <xdr:cNvPr id="14" name="Chart 13">
                <a:extLst>
                  <a:ext uri="{FF2B5EF4-FFF2-40B4-BE49-F238E27FC236}">
                    <a16:creationId xmlns:a16="http://schemas.microsoft.com/office/drawing/2014/main" id="{EA4AEDD7-0C11-4834-9AD4-41D4A23CBCEA}"/>
                  </a:ext>
                </a:extLst>
              </xdr:cNvPr>
              <xdr:cNvGraphicFramePr/>
            </xdr:nvGraphicFramePr>
            <xdr:xfrm>
              <a:off x="7345850" y="1345600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  <xdr:graphicFrame macro="">
            <xdr:nvGraphicFramePr>
              <xdr:cNvPr id="15" name="Chart 14">
                <a:extLst>
                  <a:ext uri="{FF2B5EF4-FFF2-40B4-BE49-F238E27FC236}">
                    <a16:creationId xmlns:a16="http://schemas.microsoft.com/office/drawing/2014/main" id="{332BC154-E8D4-49D3-B7AF-8B0BDCD35C2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7345850" y="10705967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8"/>
              </a:graphicData>
            </a:graphic>
          </xdr:graphicFrame>
        </xdr:grpSp>
      </xdr:grp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7C80B6ED-F05F-4148-9504-FDB3E6F33B23}"/>
              </a:ext>
            </a:extLst>
          </xdr:cNvPr>
          <xdr:cNvSpPr txBox="1"/>
        </xdr:nvSpPr>
        <xdr:spPr>
          <a:xfrm>
            <a:off x="2252024" y="16655141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geometric</a:t>
            </a:r>
            <a:r>
              <a:rPr lang="en-US" sz="900" baseline="0"/>
              <a:t> average call 12 months</a:t>
            </a:r>
            <a:endParaRPr lang="en-US" sz="900"/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 price of book: 9.44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6A80067C-723A-4188-9FD8-F35F94D81BC2}"/>
              </a:ext>
            </a:extLst>
          </xdr:cNvPr>
          <xdr:cNvSpPr txBox="1"/>
        </xdr:nvSpPr>
        <xdr:spPr>
          <a:xfrm>
            <a:off x="5770376" y="16668748"/>
            <a:ext cx="2407518" cy="8090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memory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4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lstm 2 cells 15 units  + 1 linear output layer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686E64C8-5E0E-40C3-A9E6-14819FD2EE93}"/>
              </a:ext>
            </a:extLst>
          </xdr:cNvPr>
          <xdr:cNvSpPr txBox="1"/>
        </xdr:nvSpPr>
        <xdr:spPr>
          <a:xfrm>
            <a:off x="9878786" y="16655141"/>
            <a:ext cx="1816532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geometric average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call 12 months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535423</xdr:colOff>
      <xdr:row>19</xdr:row>
      <xdr:rowOff>5374</xdr:rowOff>
    </xdr:from>
    <xdr:to>
      <xdr:col>22</xdr:col>
      <xdr:colOff>274848</xdr:colOff>
      <xdr:row>33</xdr:row>
      <xdr:rowOff>139595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555A5BF-81A9-4BDB-9086-4E53CBE278D3}"/>
            </a:ext>
          </a:extLst>
        </xdr:cNvPr>
        <xdr:cNvGrpSpPr/>
      </xdr:nvGrpSpPr>
      <xdr:grpSpPr>
        <a:xfrm>
          <a:off x="14387494" y="3624874"/>
          <a:ext cx="9631818" cy="2801221"/>
          <a:chOff x="3114612" y="3412690"/>
          <a:chExt cx="10221816" cy="280122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1750A891-2A6A-489A-B35A-9B4AA082AF5B}"/>
              </a:ext>
            </a:extLst>
          </xdr:cNvPr>
          <xdr:cNvGraphicFramePr>
            <a:graphicFrameLocks/>
          </xdr:cNvGraphicFramePr>
        </xdr:nvGraphicFramePr>
        <xdr:xfrm>
          <a:off x="3114612" y="3412690"/>
          <a:ext cx="4414706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2CBA474B-E1BF-4DFE-870E-A73A230C69BA}"/>
              </a:ext>
            </a:extLst>
          </xdr:cNvPr>
          <xdr:cNvGraphicFramePr>
            <a:graphicFrameLocks/>
          </xdr:cNvGraphicFramePr>
        </xdr:nvGraphicFramePr>
        <xdr:xfrm>
          <a:off x="7386173" y="3418417"/>
          <a:ext cx="5950255" cy="27954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0</xdr:col>
      <xdr:colOff>1306284</xdr:colOff>
      <xdr:row>39</xdr:row>
      <xdr:rowOff>101758</xdr:rowOff>
    </xdr:from>
    <xdr:to>
      <xdr:col>7</xdr:col>
      <xdr:colOff>682751</xdr:colOff>
      <xdr:row>87</xdr:row>
      <xdr:rowOff>128646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0AB7B24-1529-49D2-86CB-D72D1AC8C51B}"/>
            </a:ext>
          </a:extLst>
        </xdr:cNvPr>
        <xdr:cNvGrpSpPr/>
      </xdr:nvGrpSpPr>
      <xdr:grpSpPr>
        <a:xfrm>
          <a:off x="1306284" y="7531258"/>
          <a:ext cx="9418538" cy="9170888"/>
          <a:chOff x="1306284" y="7531258"/>
          <a:chExt cx="9418538" cy="9170888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1121628D-B20F-478C-878B-D9A9C3EE42AC}"/>
              </a:ext>
            </a:extLst>
          </xdr:cNvPr>
          <xdr:cNvGrpSpPr/>
        </xdr:nvGrpSpPr>
        <xdr:grpSpPr>
          <a:xfrm>
            <a:off x="1306284" y="7531258"/>
            <a:ext cx="9418538" cy="8247587"/>
            <a:chOff x="1306284" y="7531258"/>
            <a:chExt cx="9418538" cy="8247587"/>
          </a:xfrm>
        </xdr:grpSpPr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FAE937EF-1B94-489B-8609-22B68105CCC9}"/>
                </a:ext>
              </a:extLst>
            </xdr:cNvPr>
            <xdr:cNvGrpSpPr/>
          </xdr:nvGrpSpPr>
          <xdr:grpSpPr>
            <a:xfrm>
              <a:off x="1306284" y="7531258"/>
              <a:ext cx="4608001" cy="8220375"/>
              <a:chOff x="1306284" y="7531258"/>
              <a:chExt cx="4608001" cy="8220375"/>
            </a:xfrm>
          </xdr:grpSpPr>
          <xdr:graphicFrame macro="">
            <xdr:nvGraphicFramePr>
              <xdr:cNvPr id="17" name="Chart 16">
                <a:extLst>
                  <a:ext uri="{FF2B5EF4-FFF2-40B4-BE49-F238E27FC236}">
                    <a16:creationId xmlns:a16="http://schemas.microsoft.com/office/drawing/2014/main" id="{5BDCF2E0-289F-4599-B338-709316486E06}"/>
                  </a:ext>
                </a:extLst>
              </xdr:cNvPr>
              <xdr:cNvGraphicFramePr/>
            </xdr:nvGraphicFramePr>
            <xdr:xfrm>
              <a:off x="1306284" y="7531258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8" name="Chart 17">
                <a:extLst>
                  <a:ext uri="{FF2B5EF4-FFF2-40B4-BE49-F238E27FC236}">
                    <a16:creationId xmlns:a16="http://schemas.microsoft.com/office/drawing/2014/main" id="{8B014624-450E-47F7-9B04-D015C6B3D2DB}"/>
                  </a:ext>
                </a:extLst>
              </xdr:cNvPr>
              <xdr:cNvGraphicFramePr/>
            </xdr:nvGraphicFramePr>
            <xdr:xfrm>
              <a:off x="1306285" y="13008433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9" name="Chart 18">
                <a:extLst>
                  <a:ext uri="{FF2B5EF4-FFF2-40B4-BE49-F238E27FC236}">
                    <a16:creationId xmlns:a16="http://schemas.microsoft.com/office/drawing/2014/main" id="{FC3EC24F-46FE-4B84-B53C-813C6CBD5FDC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306285" y="10285600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53F1CFB-3FDD-4135-A656-27B2FA18474D}"/>
                </a:ext>
              </a:extLst>
            </xdr:cNvPr>
            <xdr:cNvGrpSpPr/>
          </xdr:nvGrpSpPr>
          <xdr:grpSpPr>
            <a:xfrm>
              <a:off x="6116822" y="7531258"/>
              <a:ext cx="4608000" cy="8247587"/>
              <a:chOff x="6089608" y="7543409"/>
              <a:chExt cx="4608000" cy="8247587"/>
            </a:xfrm>
          </xdr:grpSpPr>
          <xdr:graphicFrame macro="">
            <xdr:nvGraphicFramePr>
              <xdr:cNvPr id="14" name="Chart 13">
                <a:extLst>
                  <a:ext uri="{FF2B5EF4-FFF2-40B4-BE49-F238E27FC236}">
                    <a16:creationId xmlns:a16="http://schemas.microsoft.com/office/drawing/2014/main" id="{AD937DAE-B5C1-4A5B-81E5-DFF1CADB2D65}"/>
                  </a:ext>
                </a:extLst>
              </xdr:cNvPr>
              <xdr:cNvGraphicFramePr/>
            </xdr:nvGraphicFramePr>
            <xdr:xfrm>
              <a:off x="6089608" y="7543409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graphicFrame macro="">
            <xdr:nvGraphicFramePr>
              <xdr:cNvPr id="15" name="Chart 14">
                <a:extLst>
                  <a:ext uri="{FF2B5EF4-FFF2-40B4-BE49-F238E27FC236}">
                    <a16:creationId xmlns:a16="http://schemas.microsoft.com/office/drawing/2014/main" id="{2DAEC4EA-2A1A-4831-8451-0FB82A196FF2}"/>
                  </a:ext>
                </a:extLst>
              </xdr:cNvPr>
              <xdr:cNvGraphicFramePr/>
            </xdr:nvGraphicFramePr>
            <xdr:xfrm>
              <a:off x="6089608" y="13047796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  <xdr:graphicFrame macro="">
            <xdr:nvGraphicFramePr>
              <xdr:cNvPr id="16" name="Chart 15">
                <a:extLst>
                  <a:ext uri="{FF2B5EF4-FFF2-40B4-BE49-F238E27FC236}">
                    <a16:creationId xmlns:a16="http://schemas.microsoft.com/office/drawing/2014/main" id="{A1AA198C-2AB5-4771-A47C-AD1F03B70B15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089608" y="10297753"/>
              <a:ext cx="4608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8"/>
              </a:graphicData>
            </a:graphic>
          </xdr:graphicFrame>
        </xdr:grpSp>
      </xdr:grp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9B81FA15-6388-4AA7-A492-C12515EA263D}"/>
              </a:ext>
            </a:extLst>
          </xdr:cNvPr>
          <xdr:cNvSpPr txBox="1"/>
        </xdr:nvSpPr>
        <xdr:spPr>
          <a:xfrm>
            <a:off x="1306284" y="15893142"/>
            <a:ext cx="2558144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reverse knock-out call 14 days</a:t>
            </a:r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</a:t>
            </a:r>
            <a:r>
              <a:rPr lang="en-US" sz="900" baseline="0"/>
              <a:t> price of book: 1.50</a:t>
            </a:r>
            <a:endParaRPr lang="en-US" sz="900"/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890F1026-DAA3-4CE7-B34E-F930194B79F3}"/>
              </a:ext>
            </a:extLst>
          </xdr:cNvPr>
          <xdr:cNvSpPr txBox="1"/>
        </xdr:nvSpPr>
        <xdr:spPr>
          <a:xfrm>
            <a:off x="4771437" y="15893142"/>
            <a:ext cx="2494777" cy="8090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3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memory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775E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lstm 2 cells 15 units  + 1 linear output layer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246681D1-44B5-4C53-9718-CB252DEE7106}"/>
              </a:ext>
            </a:extLst>
          </xdr:cNvPr>
          <xdr:cNvSpPr txBox="1"/>
        </xdr:nvSpPr>
        <xdr:spPr>
          <a:xfrm>
            <a:off x="9064751" y="15893142"/>
            <a:ext cx="1660071" cy="6558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reverse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knock-out call 14 days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185207</xdr:colOff>
      <xdr:row>31</xdr:row>
      <xdr:rowOff>167148</xdr:rowOff>
    </xdr:from>
    <xdr:to>
      <xdr:col>12</xdr:col>
      <xdr:colOff>1079500</xdr:colOff>
      <xdr:row>61</xdr:row>
      <xdr:rowOff>126082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5DCF8D89-0E21-450B-B15A-1B03230211BE}"/>
            </a:ext>
          </a:extLst>
        </xdr:cNvPr>
        <xdr:cNvGrpSpPr/>
      </xdr:nvGrpSpPr>
      <xdr:grpSpPr>
        <a:xfrm>
          <a:off x="1624540" y="6072648"/>
          <a:ext cx="9911293" cy="5673934"/>
          <a:chOff x="2153707" y="4135898"/>
          <a:chExt cx="9911293" cy="5673934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615E192C-DB50-4406-8BCD-8EE3F79BCA6D}"/>
              </a:ext>
            </a:extLst>
          </xdr:cNvPr>
          <xdr:cNvGrpSpPr/>
        </xdr:nvGrpSpPr>
        <xdr:grpSpPr>
          <a:xfrm>
            <a:off x="2153707" y="4135898"/>
            <a:ext cx="9900482" cy="5673934"/>
            <a:chOff x="2153707" y="4135898"/>
            <a:chExt cx="9900482" cy="5673934"/>
          </a:xfrm>
        </xdr:grpSpPr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84AF786-6C5C-4EF2-A848-0E175740B105}"/>
                </a:ext>
              </a:extLst>
            </xdr:cNvPr>
            <xdr:cNvSpPr txBox="1"/>
          </xdr:nvSpPr>
          <xdr:spPr>
            <a:xfrm>
              <a:off x="10646834" y="8122904"/>
              <a:ext cx="1407355" cy="767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900"/>
                <a:t>butterfly spread 13 weeks</a:t>
              </a:r>
            </a:p>
            <a:p>
              <a:r>
                <a:rPr lang="en-US" sz="900"/>
                <a:t># repetitions:</a:t>
              </a:r>
              <a:r>
                <a:rPr lang="en-US" sz="900" baseline="0"/>
                <a:t> 128</a:t>
              </a:r>
            </a:p>
            <a:p>
              <a:r>
                <a:rPr lang="en-US" sz="900" baseline="0"/>
                <a:t># training samples 8k</a:t>
              </a:r>
            </a:p>
            <a:p>
              <a:r>
                <a:rPr lang="en-US" sz="900" baseline="0"/>
                <a:t># test samples 128k</a:t>
              </a:r>
              <a:endParaRPr lang="en-US" sz="900"/>
            </a:p>
          </xdr:txBody>
        </xdr:sp>
        <xdr:grpSp>
          <xdr:nvGrpSpPr>
            <xdr:cNvPr id="16" name="Group 15">
              <a:extLst>
                <a:ext uri="{FF2B5EF4-FFF2-40B4-BE49-F238E27FC236}">
                  <a16:creationId xmlns:a16="http://schemas.microsoft.com/office/drawing/2014/main" id="{069C09B9-96F0-4DA5-8382-895EB58BCE43}"/>
                </a:ext>
              </a:extLst>
            </xdr:cNvPr>
            <xdr:cNvGrpSpPr/>
          </xdr:nvGrpSpPr>
          <xdr:grpSpPr>
            <a:xfrm>
              <a:off x="2153707" y="4135898"/>
              <a:ext cx="9886876" cy="5673934"/>
              <a:chOff x="2153707" y="4135898"/>
              <a:chExt cx="9886876" cy="5673934"/>
            </a:xfrm>
          </xdr:grpSpPr>
          <xdr:grpSp>
            <xdr:nvGrpSpPr>
              <xdr:cNvPr id="12" name="Group 11">
                <a:extLst>
                  <a:ext uri="{FF2B5EF4-FFF2-40B4-BE49-F238E27FC236}">
                    <a16:creationId xmlns:a16="http://schemas.microsoft.com/office/drawing/2014/main" id="{1E37993F-FC56-4526-8C79-529DFF146DC3}"/>
                  </a:ext>
                </a:extLst>
              </xdr:cNvPr>
              <xdr:cNvGrpSpPr/>
            </xdr:nvGrpSpPr>
            <xdr:grpSpPr>
              <a:xfrm>
                <a:off x="2153707" y="4135898"/>
                <a:ext cx="8589471" cy="2743200"/>
                <a:chOff x="1864177" y="6449106"/>
                <a:chExt cx="8648435" cy="2743200"/>
              </a:xfrm>
            </xdr:grpSpPr>
            <xdr:graphicFrame macro="">
              <xdr:nvGraphicFramePr>
                <xdr:cNvPr id="2" name="Chart 1">
                  <a:extLst>
                    <a:ext uri="{FF2B5EF4-FFF2-40B4-BE49-F238E27FC236}">
                      <a16:creationId xmlns:a16="http://schemas.microsoft.com/office/drawing/2014/main" id="{7EC41BC2-2ADD-4FEF-B6D0-C26B9194ED65}"/>
                    </a:ext>
                  </a:extLst>
                </xdr:cNvPr>
                <xdr:cNvGraphicFramePr/>
              </xdr:nvGraphicFramePr>
              <xdr:xfrm>
                <a:off x="1864177" y="6449106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xdr:graphicFrame macro="">
              <xdr:nvGraphicFramePr>
                <xdr:cNvPr id="3" name="Chart 2">
                  <a:extLst>
                    <a:ext uri="{FF2B5EF4-FFF2-40B4-BE49-F238E27FC236}">
                      <a16:creationId xmlns:a16="http://schemas.microsoft.com/office/drawing/2014/main" id="{6DF9B515-0780-4A7E-87CA-4BA0D783D593}"/>
                    </a:ext>
                  </a:extLst>
                </xdr:cNvPr>
                <xdr:cNvGraphicFramePr/>
              </xdr:nvGraphicFramePr>
              <xdr:xfrm>
                <a:off x="6192612" y="6449106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13" name="Group 12">
                <a:extLst>
                  <a:ext uri="{FF2B5EF4-FFF2-40B4-BE49-F238E27FC236}">
                    <a16:creationId xmlns:a16="http://schemas.microsoft.com/office/drawing/2014/main" id="{D9B5003C-CD44-4ADE-B941-D5977452F533}"/>
                  </a:ext>
                </a:extLst>
              </xdr:cNvPr>
              <xdr:cNvGrpSpPr/>
            </xdr:nvGrpSpPr>
            <xdr:grpSpPr>
              <a:xfrm>
                <a:off x="2160466" y="7066632"/>
                <a:ext cx="8575953" cy="2743200"/>
                <a:chOff x="2109106" y="3578679"/>
                <a:chExt cx="8634824" cy="2743200"/>
              </a:xfrm>
            </xdr:grpSpPr>
            <xdr:graphicFrame macro="">
              <xdr:nvGraphicFramePr>
                <xdr:cNvPr id="10" name="Chart 9">
                  <a:extLst>
                    <a:ext uri="{FF2B5EF4-FFF2-40B4-BE49-F238E27FC236}">
                      <a16:creationId xmlns:a16="http://schemas.microsoft.com/office/drawing/2014/main" id="{6CFF7908-F79D-4983-8912-18457BCC018D}"/>
                    </a:ext>
                  </a:extLst>
                </xdr:cNvPr>
                <xdr:cNvGraphicFramePr/>
              </xdr:nvGraphicFramePr>
              <xdr:xfrm>
                <a:off x="2109106" y="3578679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  <xdr:graphicFrame macro="">
              <xdr:nvGraphicFramePr>
                <xdr:cNvPr id="11" name="Chart 10">
                  <a:extLst>
                    <a:ext uri="{FF2B5EF4-FFF2-40B4-BE49-F238E27FC236}">
                      <a16:creationId xmlns:a16="http://schemas.microsoft.com/office/drawing/2014/main" id="{F5C7EFC6-6C6F-4D9B-912B-1A9D7A1CC948}"/>
                    </a:ext>
                  </a:extLst>
                </xdr:cNvPr>
                <xdr:cNvGraphicFramePr/>
              </xdr:nvGraphicFramePr>
              <xdr:xfrm>
                <a:off x="6423930" y="3578679"/>
                <a:ext cx="4320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086A337D-EC89-47CF-A23E-0A394F2A45B2}"/>
                  </a:ext>
                </a:extLst>
              </xdr:cNvPr>
              <xdr:cNvSpPr txBox="1"/>
            </xdr:nvSpPr>
            <xdr:spPr>
              <a:xfrm>
                <a:off x="10541001" y="5181929"/>
                <a:ext cx="1499582" cy="65113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900"/>
                  <a:t>at-the-money</a:t>
                </a:r>
                <a:r>
                  <a:rPr lang="en-US" sz="900" baseline="0"/>
                  <a:t> call 13 weeks</a:t>
                </a:r>
                <a:endParaRPr lang="en-US" sz="900"/>
              </a:p>
              <a:p>
                <a:r>
                  <a:rPr lang="en-US" sz="900"/>
                  <a:t># repetitions:</a:t>
                </a:r>
                <a:r>
                  <a:rPr lang="en-US" sz="900" baseline="0"/>
                  <a:t> 128</a:t>
                </a:r>
              </a:p>
              <a:p>
                <a:r>
                  <a:rPr lang="en-US" sz="900" baseline="0"/>
                  <a:t># training samples 8k</a:t>
                </a:r>
              </a:p>
              <a:p>
                <a:r>
                  <a:rPr lang="en-US" sz="900" baseline="0"/>
                  <a:t># test samples 128k</a:t>
                </a:r>
                <a:endParaRPr lang="en-US" sz="900"/>
              </a:p>
            </xdr:txBody>
          </xdr:sp>
        </xdr:grpSp>
      </xdr:grp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476FD71D-D806-492B-ACBD-1A74624C3007}"/>
              </a:ext>
            </a:extLst>
          </xdr:cNvPr>
          <xdr:cNvSpPr txBox="1"/>
        </xdr:nvSpPr>
        <xdr:spPr>
          <a:xfrm>
            <a:off x="10763250" y="6715391"/>
            <a:ext cx="1301750" cy="6558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accent1"/>
                </a:solidFill>
              </a:rPr>
              <a:t>payoff network</a:t>
            </a:r>
          </a:p>
          <a:p>
            <a:r>
              <a:rPr lang="en-US" sz="900">
                <a:solidFill>
                  <a:schemeClr val="accent2"/>
                </a:solidFill>
              </a:rPr>
              <a:t>twin network</a:t>
            </a:r>
          </a:p>
          <a:p>
            <a:r>
              <a:rPr lang="en-US" sz="900">
                <a:solidFill>
                  <a:schemeClr val="accent3"/>
                </a:solidFill>
              </a:rPr>
              <a:t>adjoin</a:t>
            </a:r>
            <a:r>
              <a:rPr lang="en-US" sz="900" baseline="0">
                <a:solidFill>
                  <a:schemeClr val="accent3"/>
                </a:solidFill>
              </a:rPr>
              <a:t>t network</a:t>
            </a:r>
          </a:p>
          <a:p>
            <a:r>
              <a:rPr lang="en-US" sz="900">
                <a:solidFill>
                  <a:sysClr val="windowText" lastClr="000000"/>
                </a:solidFill>
              </a:rPr>
              <a:t>95% confidence interval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403226</xdr:colOff>
      <xdr:row>0</xdr:row>
      <xdr:rowOff>141968</xdr:rowOff>
    </xdr:from>
    <xdr:to>
      <xdr:col>20</xdr:col>
      <xdr:colOff>438696</xdr:colOff>
      <xdr:row>15</xdr:row>
      <xdr:rowOff>27668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C8A6337-620F-43A2-8E3C-0456E55A7319}"/>
            </a:ext>
          </a:extLst>
        </xdr:cNvPr>
        <xdr:cNvGrpSpPr/>
      </xdr:nvGrpSpPr>
      <xdr:grpSpPr>
        <a:xfrm>
          <a:off x="4413251" y="141968"/>
          <a:ext cx="9179470" cy="2743200"/>
          <a:chOff x="4411053" y="141968"/>
          <a:chExt cx="9157489" cy="274320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BD30F0D0-6615-4126-B17A-F759ADEB94BB}"/>
              </a:ext>
            </a:extLst>
          </xdr:cNvPr>
          <xdr:cNvGraphicFramePr/>
        </xdr:nvGraphicFramePr>
        <xdr:xfrm>
          <a:off x="4411053" y="141968"/>
          <a:ext cx="4579327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5011F168-B556-45A2-B9B5-E25E83944EC0}"/>
              </a:ext>
            </a:extLst>
          </xdr:cNvPr>
          <xdr:cNvGraphicFramePr>
            <a:graphicFrameLocks/>
          </xdr:cNvGraphicFramePr>
        </xdr:nvGraphicFramePr>
        <xdr:xfrm>
          <a:off x="8990130" y="141968"/>
          <a:ext cx="4578412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0.64413</cdr:x>
      <cdr:y>0.10128</cdr:y>
    </cdr:from>
    <cdr:to>
      <cdr:x>0.77044</cdr:x>
      <cdr:y>0.32889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244BFB8-4B22-43D9-821B-3A4511CF818B}"/>
            </a:ext>
          </a:extLst>
        </cdr:cNvPr>
        <cdr:cNvSpPr txBox="1"/>
      </cdr:nvSpPr>
      <cdr:spPr>
        <a:xfrm xmlns:a="http://schemas.openxmlformats.org/drawingml/2006/main">
          <a:off x="4663167" y="4068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0.65454</cdr:x>
      <cdr:y>0.02451</cdr:y>
    </cdr:from>
    <cdr:to>
      <cdr:x>1</cdr:x>
      <cdr:y>0.42601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44BEF1A-01AF-46D6-B497-EF2B96C2B112}"/>
            </a:ext>
          </a:extLst>
        </cdr:cNvPr>
        <cdr:cNvSpPr txBox="1"/>
      </cdr:nvSpPr>
      <cdr:spPr>
        <a:xfrm xmlns:a="http://schemas.openxmlformats.org/drawingml/2006/main">
          <a:off x="2997350" y="67239"/>
          <a:ext cx="1581977" cy="11013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payoff network</a:t>
          </a:r>
        </a:p>
        <a:p xmlns:a="http://schemas.openxmlformats.org/drawingml/2006/main">
          <a:r>
            <a:rPr lang="en-US" sz="900">
              <a:solidFill>
                <a:schemeClr val="accent3"/>
              </a:solidFill>
            </a:rPr>
            <a:t>twin network</a:t>
          </a:r>
        </a:p>
        <a:p xmlns:a="http://schemas.openxmlformats.org/drawingml/2006/main">
          <a:r>
            <a:rPr lang="en-US" sz="900">
              <a:solidFill>
                <a:schemeClr val="accent4"/>
              </a:solidFill>
            </a:rPr>
            <a:t>adjoint network</a:t>
          </a:r>
        </a:p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repetitions</a:t>
          </a:r>
          <a:r>
            <a:rPr lang="en-US" sz="900" baseline="0">
              <a:solidFill>
                <a:sysClr val="windowText" lastClr="000000"/>
              </a:solidFill>
            </a:rPr>
            <a:t> 8</a:t>
          </a:r>
          <a:endParaRPr lang="en-US" sz="900">
            <a:solidFill>
              <a:sysClr val="windowText" lastClr="000000"/>
            </a:solidFill>
          </a:endParaRPr>
        </a:p>
        <a:p xmlns:a="http://schemas.openxmlformats.org/drawingml/2006/main">
          <a:r>
            <a:rPr lang="en-US" sz="900" baseline="0">
              <a:solidFill>
                <a:sysClr val="windowText" lastClr="000000"/>
              </a:solidFill>
            </a:rPr>
            <a:t>20 units and L layers</a:t>
          </a:r>
        </a:p>
        <a:p xmlns:a="http://schemas.openxmlformats.org/drawingml/2006/main">
          <a:r>
            <a:rPr lang="en-US" sz="900" baseline="0">
              <a:solidFill>
                <a:sysClr val="windowText" lastClr="000000"/>
              </a:solidFill>
            </a:rPr>
            <a:t>weekly hedging over 13 weeks</a:t>
          </a:r>
          <a:endParaRPr lang="en-US" sz="900">
            <a:solidFill>
              <a:schemeClr val="accent4"/>
            </a:solidFill>
          </a:endParaRPr>
        </a:p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# test</a:t>
          </a:r>
          <a:r>
            <a:rPr lang="en-US" sz="900" baseline="0">
              <a:solidFill>
                <a:sysClr val="windowText" lastClr="000000"/>
              </a:solidFill>
            </a:rPr>
            <a:t> samples 256k</a:t>
          </a:r>
          <a:endParaRPr lang="en-US" sz="9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0.52437</cdr:x>
      <cdr:y>0.22372</cdr:y>
    </cdr:from>
    <cdr:to>
      <cdr:x>0.65068</cdr:x>
      <cdr:y>0.45133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D9F5746-EAFA-4021-81C7-E97F1BCB337D}"/>
            </a:ext>
          </a:extLst>
        </cdr:cNvPr>
        <cdr:cNvSpPr txBox="1"/>
      </cdr:nvSpPr>
      <cdr:spPr>
        <a:xfrm xmlns:a="http://schemas.openxmlformats.org/drawingml/2006/main">
          <a:off x="2397404" y="613705"/>
          <a:ext cx="577490" cy="6243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0.15595</cdr:x>
      <cdr:y>0.56923</cdr:y>
    </cdr:from>
    <cdr:to>
      <cdr:x>0.28225</cdr:x>
      <cdr:y>0.79685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4B1510B-F84E-427F-B144-E8FDE73A1C3C}"/>
            </a:ext>
          </a:extLst>
        </cdr:cNvPr>
        <cdr:cNvSpPr txBox="1"/>
      </cdr:nvSpPr>
      <cdr:spPr>
        <a:xfrm xmlns:a="http://schemas.openxmlformats.org/drawingml/2006/main">
          <a:off x="713019" y="1561502"/>
          <a:ext cx="577443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0.14344</cdr:x>
      <cdr:y>0.62247</cdr:y>
    </cdr:from>
    <cdr:to>
      <cdr:x>0.26975</cdr:x>
      <cdr:y>0.85008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8EDB677-7F42-424F-935B-0CBB10499A09}"/>
            </a:ext>
          </a:extLst>
        </cdr:cNvPr>
        <cdr:cNvSpPr txBox="1"/>
      </cdr:nvSpPr>
      <cdr:spPr>
        <a:xfrm xmlns:a="http://schemas.openxmlformats.org/drawingml/2006/main">
          <a:off x="655792" y="1707550"/>
          <a:ext cx="577490" cy="624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0.46996</cdr:x>
      <cdr:y>0.54161</cdr:y>
    </cdr:from>
    <cdr:to>
      <cdr:x>0.59627</cdr:x>
      <cdr:y>0.76922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FCD8F116-0702-43B4-A225-5C4885D5BE9A}"/>
            </a:ext>
          </a:extLst>
        </cdr:cNvPr>
        <cdr:cNvSpPr txBox="1"/>
      </cdr:nvSpPr>
      <cdr:spPr>
        <a:xfrm xmlns:a="http://schemas.openxmlformats.org/drawingml/2006/main">
          <a:off x="3402238" y="217578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0.29967</cdr:x>
      <cdr:y>0.24926</cdr:y>
    </cdr:from>
    <cdr:to>
      <cdr:x>0.42598</cdr:x>
      <cdr:y>0.47688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D4F3CD09-96F7-4D43-9003-FBD5A058E81A}"/>
            </a:ext>
          </a:extLst>
        </cdr:cNvPr>
        <cdr:cNvSpPr txBox="1"/>
      </cdr:nvSpPr>
      <cdr:spPr>
        <a:xfrm xmlns:a="http://schemas.openxmlformats.org/drawingml/2006/main">
          <a:off x="2185726" y="1051084"/>
          <a:ext cx="921290" cy="959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0.1535</cdr:x>
      <cdr:y>0.07439</cdr:y>
    </cdr:from>
    <cdr:to>
      <cdr:x>0.27981</cdr:x>
      <cdr:y>0.30201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1AB2463-A4E0-46E9-BCED-972A2884A095}"/>
            </a:ext>
          </a:extLst>
        </cdr:cNvPr>
        <cdr:cNvSpPr txBox="1"/>
      </cdr:nvSpPr>
      <cdr:spPr>
        <a:xfrm xmlns:a="http://schemas.openxmlformats.org/drawingml/2006/main">
          <a:off x="1119594" y="313689"/>
          <a:ext cx="921290" cy="959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0.14242</cdr:x>
      <cdr:y>0.24063</cdr:y>
    </cdr:from>
    <cdr:to>
      <cdr:x>0.26873</cdr:x>
      <cdr:y>0.46825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EACFB8B-6126-49A1-A6F7-64BE3B821FA3}"/>
            </a:ext>
          </a:extLst>
        </cdr:cNvPr>
        <cdr:cNvSpPr txBox="1"/>
      </cdr:nvSpPr>
      <cdr:spPr>
        <a:xfrm xmlns:a="http://schemas.openxmlformats.org/drawingml/2006/main">
          <a:off x="651141" y="660106"/>
          <a:ext cx="577489" cy="6244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4</a:t>
          </a:r>
          <a:endParaRPr lang="en-US" sz="800">
            <a:solidFill>
              <a:schemeClr val="accent4"/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0.64413</cdr:x>
      <cdr:y>0.10128</cdr:y>
    </cdr:from>
    <cdr:to>
      <cdr:x>0.77044</cdr:x>
      <cdr:y>0.32889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244BFB8-4B22-43D9-821B-3A4511CF818B}"/>
            </a:ext>
          </a:extLst>
        </cdr:cNvPr>
        <cdr:cNvSpPr txBox="1"/>
      </cdr:nvSpPr>
      <cdr:spPr>
        <a:xfrm xmlns:a="http://schemas.openxmlformats.org/drawingml/2006/main">
          <a:off x="4663167" y="4068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0.33598</cdr:x>
      <cdr:y>0.53622</cdr:y>
    </cdr:from>
    <cdr:to>
      <cdr:x>0.46229</cdr:x>
      <cdr:y>0.76383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D9F5746-EAFA-4021-81C7-E97F1BCB337D}"/>
            </a:ext>
          </a:extLst>
        </cdr:cNvPr>
        <cdr:cNvSpPr txBox="1"/>
      </cdr:nvSpPr>
      <cdr:spPr>
        <a:xfrm xmlns:a="http://schemas.openxmlformats.org/drawingml/2006/main">
          <a:off x="1538267" y="1470958"/>
          <a:ext cx="578299" cy="624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0.33038</cdr:x>
      <cdr:y>0.69744</cdr:y>
    </cdr:from>
    <cdr:to>
      <cdr:x>0.45668</cdr:x>
      <cdr:y>0.92506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4B1510B-F84E-427F-B144-E8FDE73A1C3C}"/>
            </a:ext>
          </a:extLst>
        </cdr:cNvPr>
        <cdr:cNvSpPr txBox="1"/>
      </cdr:nvSpPr>
      <cdr:spPr>
        <a:xfrm xmlns:a="http://schemas.openxmlformats.org/drawingml/2006/main">
          <a:off x="1512638" y="1913204"/>
          <a:ext cx="578254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2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0.20265</cdr:x>
      <cdr:y>0.61179</cdr:y>
    </cdr:from>
    <cdr:to>
      <cdr:x>0.32896</cdr:x>
      <cdr:y>0.8394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8EDB677-7F42-424F-935B-0CBB10499A09}"/>
            </a:ext>
          </a:extLst>
        </cdr:cNvPr>
        <cdr:cNvSpPr txBox="1"/>
      </cdr:nvSpPr>
      <cdr:spPr>
        <a:xfrm xmlns:a="http://schemas.openxmlformats.org/drawingml/2006/main">
          <a:off x="927823" y="1678252"/>
          <a:ext cx="578300" cy="624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0.46996</cdr:x>
      <cdr:y>0.54161</cdr:y>
    </cdr:from>
    <cdr:to>
      <cdr:x>0.59627</cdr:x>
      <cdr:y>0.76922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FCD8F116-0702-43B4-A225-5C4885D5BE9A}"/>
            </a:ext>
          </a:extLst>
        </cdr:cNvPr>
        <cdr:cNvSpPr txBox="1"/>
      </cdr:nvSpPr>
      <cdr:spPr>
        <a:xfrm xmlns:a="http://schemas.openxmlformats.org/drawingml/2006/main">
          <a:off x="3402238" y="217578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0.20045</cdr:x>
      <cdr:y>0.53772</cdr:y>
    </cdr:from>
    <cdr:to>
      <cdr:x>0.32676</cdr:x>
      <cdr:y>0.76534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D4F3CD09-96F7-4D43-9003-FBD5A058E81A}"/>
            </a:ext>
          </a:extLst>
        </cdr:cNvPr>
        <cdr:cNvSpPr txBox="1"/>
      </cdr:nvSpPr>
      <cdr:spPr>
        <a:xfrm xmlns:a="http://schemas.openxmlformats.org/drawingml/2006/main">
          <a:off x="917743" y="1475079"/>
          <a:ext cx="578299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0.19671</cdr:x>
      <cdr:y>0.21862</cdr:y>
    </cdr:from>
    <cdr:to>
      <cdr:x>0.32302</cdr:x>
      <cdr:y>0.44624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1AB2463-A4E0-46E9-BCED-972A2884A095}"/>
            </a:ext>
          </a:extLst>
        </cdr:cNvPr>
        <cdr:cNvSpPr txBox="1"/>
      </cdr:nvSpPr>
      <cdr:spPr>
        <a:xfrm xmlns:a="http://schemas.openxmlformats.org/drawingml/2006/main">
          <a:off x="900613" y="599721"/>
          <a:ext cx="578299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0.30725</cdr:x>
      <cdr:y>0.07503</cdr:y>
    </cdr:from>
    <cdr:to>
      <cdr:x>0.43356</cdr:x>
      <cdr:y>0.30265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EACFB8B-6126-49A1-A6F7-64BE3B821FA3}"/>
            </a:ext>
          </a:extLst>
        </cdr:cNvPr>
        <cdr:cNvSpPr txBox="1"/>
      </cdr:nvSpPr>
      <cdr:spPr>
        <a:xfrm xmlns:a="http://schemas.openxmlformats.org/drawingml/2006/main">
          <a:off x="1406730" y="205827"/>
          <a:ext cx="578300" cy="624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4"/>
              </a:solidFill>
            </a:rPr>
            <a:t>L = 4</a:t>
          </a:r>
          <a:endParaRPr lang="en-US" sz="800">
            <a:solidFill>
              <a:schemeClr val="accent4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165287</xdr:colOff>
      <xdr:row>12</xdr:row>
      <xdr:rowOff>123265</xdr:rowOff>
    </xdr:from>
    <xdr:to>
      <xdr:col>12</xdr:col>
      <xdr:colOff>2140324</xdr:colOff>
      <xdr:row>41</xdr:row>
      <xdr:rowOff>86562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2243B01-AE7B-40B7-925A-E44829FE442D}"/>
            </a:ext>
          </a:extLst>
        </xdr:cNvPr>
        <xdr:cNvGrpSpPr/>
      </xdr:nvGrpSpPr>
      <xdr:grpSpPr>
        <a:xfrm>
          <a:off x="5555316" y="2409265"/>
          <a:ext cx="9953626" cy="5487797"/>
          <a:chOff x="5555316" y="2409265"/>
          <a:chExt cx="9953626" cy="5487797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7EC047CE-BD41-45B4-A4B5-1349984A1DA3}"/>
              </a:ext>
            </a:extLst>
          </xdr:cNvPr>
          <xdr:cNvGrpSpPr/>
        </xdr:nvGrpSpPr>
        <xdr:grpSpPr>
          <a:xfrm>
            <a:off x="5555316" y="2409265"/>
            <a:ext cx="9953626" cy="5487797"/>
            <a:chOff x="5555316" y="2409265"/>
            <a:chExt cx="9953626" cy="5487797"/>
          </a:xfrm>
        </xdr:grpSpPr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2F9F60C-A9FF-4CC9-9ADC-EDD0AC556C51}"/>
                </a:ext>
              </a:extLst>
            </xdr:cNvPr>
            <xdr:cNvSpPr txBox="1"/>
          </xdr:nvSpPr>
          <xdr:spPr>
            <a:xfrm>
              <a:off x="14085794" y="6189286"/>
              <a:ext cx="1423147" cy="6723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butterfly spread 13 weeks</a:t>
              </a:r>
            </a:p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repetitions:</a:t>
              </a:r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16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training samples 8k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test samples 256k</a:t>
              </a:r>
              <a:endParaRPr lang="en-US" sz="900">
                <a:effectLst/>
              </a:endParaRPr>
            </a:p>
            <a:p>
              <a:endParaRPr lang="en-US" sz="900"/>
            </a:p>
          </xdr:txBody>
        </xdr:sp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D1FD977F-AF73-4A1A-84B7-A84F672E1D9E}"/>
                </a:ext>
              </a:extLst>
            </xdr:cNvPr>
            <xdr:cNvGrpSpPr/>
          </xdr:nvGrpSpPr>
          <xdr:grpSpPr>
            <a:xfrm>
              <a:off x="5555316" y="5153862"/>
              <a:ext cx="8640159" cy="2743200"/>
              <a:chOff x="5754220" y="4974570"/>
              <a:chExt cx="8640159" cy="2743200"/>
            </a:xfrm>
          </xdr:grpSpPr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C230ED37-196B-4626-85CF-E4CA8ECB3988}"/>
                  </a:ext>
                </a:extLst>
              </xdr:cNvPr>
              <xdr:cNvGraphicFramePr/>
            </xdr:nvGraphicFramePr>
            <xdr:xfrm>
              <a:off x="5754220" y="4974570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45D2FA7E-3F44-49C2-9252-1E74C8310C28}"/>
                  </a:ext>
                </a:extLst>
              </xdr:cNvPr>
              <xdr:cNvGraphicFramePr/>
            </xdr:nvGraphicFramePr>
            <xdr:xfrm>
              <a:off x="10074379" y="4974570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</xdr:grpSp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468C328D-D071-4090-A194-611FC287C0D1}"/>
                </a:ext>
              </a:extLst>
            </xdr:cNvPr>
            <xdr:cNvGrpSpPr/>
          </xdr:nvGrpSpPr>
          <xdr:grpSpPr>
            <a:xfrm>
              <a:off x="5555317" y="2409265"/>
              <a:ext cx="8640156" cy="2743200"/>
              <a:chOff x="5468470" y="2017059"/>
              <a:chExt cx="8640156" cy="2743200"/>
            </a:xfrm>
          </xdr:grpSpPr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02C75767-62CE-45A9-AD93-084FF6498839}"/>
                  </a:ext>
                </a:extLst>
              </xdr:cNvPr>
              <xdr:cNvGraphicFramePr/>
            </xdr:nvGraphicFramePr>
            <xdr:xfrm>
              <a:off x="5468470" y="2017059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8" name="Chart 7">
                <a:extLst>
                  <a:ext uri="{FF2B5EF4-FFF2-40B4-BE49-F238E27FC236}">
                    <a16:creationId xmlns:a16="http://schemas.microsoft.com/office/drawing/2014/main" id="{B32CC88B-7114-46A6-87C6-77AB3D0C8444}"/>
                  </a:ext>
                </a:extLst>
              </xdr:cNvPr>
              <xdr:cNvGraphicFramePr/>
            </xdr:nvGraphicFramePr>
            <xdr:xfrm>
              <a:off x="9788626" y="2017059"/>
              <a:ext cx="4320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065668F-3C85-4F46-B080-64FF988B6958}"/>
                </a:ext>
              </a:extLst>
            </xdr:cNvPr>
            <xdr:cNvSpPr txBox="1"/>
          </xdr:nvSpPr>
          <xdr:spPr>
            <a:xfrm>
              <a:off x="14018560" y="3444689"/>
              <a:ext cx="1490382" cy="6723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at-the-money call 13 weeks</a:t>
              </a:r>
            </a:p>
            <a:p>
              <a:r>
                <a:rPr 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repetitions:</a:t>
              </a:r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16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training samples 8k</a:t>
              </a:r>
              <a:endParaRPr lang="en-US" sz="900">
                <a:effectLst/>
              </a:endParaRPr>
            </a:p>
            <a:p>
              <a:r>
                <a:rPr lang="en-US" sz="9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# test samples 256k</a:t>
              </a:r>
              <a:endParaRPr lang="en-US" sz="900">
                <a:effectLst/>
              </a:endParaRPr>
            </a:p>
            <a:p>
              <a:endParaRPr lang="en-US" sz="900"/>
            </a:p>
          </xdr:txBody>
        </xdr:sp>
      </xdr:grp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1554E94E-985F-4FAB-9EC2-02084B0C022C}"/>
              </a:ext>
            </a:extLst>
          </xdr:cNvPr>
          <xdr:cNvSpPr txBox="1"/>
        </xdr:nvSpPr>
        <xdr:spPr>
          <a:xfrm>
            <a:off x="14354735" y="4817247"/>
            <a:ext cx="1154206" cy="6619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payoff network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twin network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EA6D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adjoint network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23664</xdr:colOff>
      <xdr:row>21</xdr:row>
      <xdr:rowOff>78374</xdr:rowOff>
    </xdr:from>
    <xdr:to>
      <xdr:col>10</xdr:col>
      <xdr:colOff>1018613</xdr:colOff>
      <xdr:row>35</xdr:row>
      <xdr:rowOff>154574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E59AD6B-97CB-4AE9-9EE7-644E20F06955}"/>
            </a:ext>
          </a:extLst>
        </xdr:cNvPr>
        <xdr:cNvGrpSpPr/>
      </xdr:nvGrpSpPr>
      <xdr:grpSpPr>
        <a:xfrm>
          <a:off x="2223939" y="4078874"/>
          <a:ext cx="10338974" cy="2743200"/>
          <a:chOff x="1895046" y="4078874"/>
          <a:chExt cx="10374273" cy="2743200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6C8251A1-2456-4F1C-8BAE-28DE3C93F85C}"/>
              </a:ext>
            </a:extLst>
          </xdr:cNvPr>
          <xdr:cNvGrpSpPr/>
        </xdr:nvGrpSpPr>
        <xdr:grpSpPr>
          <a:xfrm>
            <a:off x="1895046" y="4078874"/>
            <a:ext cx="8640130" cy="2743200"/>
            <a:chOff x="1895046" y="4078874"/>
            <a:chExt cx="8640130" cy="2743200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1D62E46-EFAB-47D7-87AE-786E45A5E808}"/>
                </a:ext>
              </a:extLst>
            </xdr:cNvPr>
            <xdr:cNvGraphicFramePr/>
          </xdr:nvGraphicFramePr>
          <xdr:xfrm>
            <a:off x="1895046" y="4078874"/>
            <a:ext cx="4320001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E1114DA-20F5-46EB-B6AA-2DBB6C34250F}"/>
                </a:ext>
              </a:extLst>
            </xdr:cNvPr>
            <xdr:cNvGraphicFramePr/>
          </xdr:nvGraphicFramePr>
          <xdr:xfrm>
            <a:off x="6215176" y="4078874"/>
            <a:ext cx="4320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C2F5A879-5DDC-434B-80F9-9535ED967755}"/>
              </a:ext>
            </a:extLst>
          </xdr:cNvPr>
          <xdr:cNvSpPr txBox="1"/>
        </xdr:nvSpPr>
        <xdr:spPr>
          <a:xfrm>
            <a:off x="10650070" y="4567327"/>
            <a:ext cx="1619249" cy="18012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butter</a:t>
            </a:r>
            <a:r>
              <a:rPr lang="en-US" sz="900" baseline="0"/>
              <a:t>fly spread 13 weeks</a:t>
            </a:r>
          </a:p>
          <a:p>
            <a:r>
              <a:rPr lang="en-US" sz="900" baseline="0"/>
              <a:t>transaction cost 1%</a:t>
            </a:r>
          </a:p>
          <a:p>
            <a:r>
              <a:rPr lang="en-US" sz="900" baseline="0"/>
              <a:t>simulation under P measure</a:t>
            </a:r>
          </a:p>
          <a:p>
            <a:endParaRPr lang="en-US" sz="900"/>
          </a:p>
          <a:p>
            <a:pPr algn="l"/>
            <a:r>
              <a:rPr lang="en-US" sz="900"/>
              <a:t># repetitions</a:t>
            </a:r>
            <a:r>
              <a:rPr lang="en-US" sz="900" baseline="0"/>
              <a:t> 32</a:t>
            </a:r>
          </a:p>
          <a:p>
            <a:pPr algn="l"/>
            <a:r>
              <a:rPr lang="en-US" sz="900" baseline="0">
                <a:solidFill>
                  <a:schemeClr val="accent1"/>
                </a:solidFill>
              </a:rPr>
              <a:t>deep network w. softplus</a:t>
            </a:r>
          </a:p>
          <a:p>
            <a:pPr algn="l"/>
            <a:r>
              <a:rPr lang="en-US" sz="900">
                <a:solidFill>
                  <a:schemeClr val="accent2"/>
                </a:solidFill>
              </a:rPr>
              <a:t>deep network</a:t>
            </a:r>
            <a:r>
              <a:rPr lang="en-US" sz="900" baseline="0">
                <a:solidFill>
                  <a:schemeClr val="accent2"/>
                </a:solidFill>
              </a:rPr>
              <a:t> w. relu</a:t>
            </a:r>
            <a:endParaRPr lang="en-US" sz="900" baseline="0">
              <a:solidFill>
                <a:schemeClr val="accent2"/>
              </a:solidFill>
              <a:sym typeface="Symbol" panose="05050102010706020507" pitchFamily="18" charset="2"/>
            </a:endParaRPr>
          </a:p>
          <a:p>
            <a:pPr algn="l"/>
            <a:r>
              <a:rPr lang="en-US" sz="900" baseline="0">
                <a:solidFill>
                  <a:schemeClr val="accent3"/>
                </a:solidFill>
                <a:sym typeface="Symbol" panose="05050102010706020507" pitchFamily="18" charset="2"/>
              </a:rPr>
              <a:t>feature map w. approx </a:t>
            </a:r>
          </a:p>
          <a:p>
            <a:pPr algn="l"/>
            <a:r>
              <a:rPr lang="en-US" sz="900" baseline="0">
                <a:solidFill>
                  <a:sysClr val="windowText" lastClr="000000"/>
                </a:solidFill>
                <a:sym typeface="Symbol" panose="05050102010706020507" pitchFamily="18" charset="2"/>
              </a:rPr>
              <a:t>benchmark is true </a:t>
            </a:r>
            <a:endParaRPr lang="en-US" sz="900">
              <a:solidFill>
                <a:sysClr val="windowText" lastClr="000000"/>
              </a:solidFill>
            </a:endParaRPr>
          </a:p>
          <a:p>
            <a:endParaRPr lang="en-US" sz="900"/>
          </a:p>
          <a:p>
            <a:r>
              <a:rPr lang="en-US" sz="900"/>
              <a:t>deep network 4 layers 15 units</a:t>
            </a:r>
          </a:p>
          <a:p>
            <a:r>
              <a:rPr lang="en-US" sz="900"/>
              <a:t>twin network 4</a:t>
            </a:r>
            <a:r>
              <a:rPr lang="en-US" sz="900" baseline="0"/>
              <a:t> layers 20 units</a:t>
            </a:r>
            <a:endParaRPr lang="en-US" sz="900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531452</xdr:colOff>
      <xdr:row>19</xdr:row>
      <xdr:rowOff>81842</xdr:rowOff>
    </xdr:from>
    <xdr:to>
      <xdr:col>16</xdr:col>
      <xdr:colOff>552928</xdr:colOff>
      <xdr:row>66</xdr:row>
      <xdr:rowOff>56013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1EFA408-2340-43EB-B70E-FB4F05468EB7}"/>
            </a:ext>
          </a:extLst>
        </xdr:cNvPr>
        <xdr:cNvGrpSpPr/>
      </xdr:nvGrpSpPr>
      <xdr:grpSpPr>
        <a:xfrm>
          <a:off x="1932988" y="3701342"/>
          <a:ext cx="9383190" cy="8927671"/>
          <a:chOff x="1984241" y="3483628"/>
          <a:chExt cx="9376840" cy="8915029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1C66A9B5-3B98-4991-9564-017666B63989}"/>
              </a:ext>
            </a:extLst>
          </xdr:cNvPr>
          <xdr:cNvGrpSpPr/>
        </xdr:nvGrpSpPr>
        <xdr:grpSpPr>
          <a:xfrm>
            <a:off x="1984241" y="3483628"/>
            <a:ext cx="9376840" cy="8229037"/>
            <a:chOff x="5591734" y="3192275"/>
            <a:chExt cx="9293597" cy="8229037"/>
          </a:xfrm>
          <a:noFill/>
        </xdr:grpSpPr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FDA848F1-64C2-4466-8F45-8D9091CBEDC4}"/>
                </a:ext>
              </a:extLst>
            </xdr:cNvPr>
            <xdr:cNvGrpSpPr/>
          </xdr:nvGrpSpPr>
          <xdr:grpSpPr>
            <a:xfrm>
              <a:off x="10344707" y="3192275"/>
              <a:ext cx="4540624" cy="8229037"/>
              <a:chOff x="6624357" y="3400425"/>
              <a:chExt cx="4540624" cy="8229037"/>
            </a:xfrm>
            <a:grpFill/>
          </xdr:grpSpPr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B23C9FA4-4160-4369-9D8C-42CBF26A7AF9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24357" y="3400425"/>
              <a:ext cx="4540624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6" name="Chart 5">
                <a:extLst>
                  <a:ext uri="{FF2B5EF4-FFF2-40B4-BE49-F238E27FC236}">
                    <a16:creationId xmlns:a16="http://schemas.microsoft.com/office/drawing/2014/main" id="{6BCC628E-EE6B-48AE-BE8A-97F84103701C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24357" y="6140822"/>
              <a:ext cx="4540624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8" name="Chart 7">
                <a:extLst>
                  <a:ext uri="{FF2B5EF4-FFF2-40B4-BE49-F238E27FC236}">
                    <a16:creationId xmlns:a16="http://schemas.microsoft.com/office/drawing/2014/main" id="{A9546689-CDE6-4A7F-846F-906E207E97C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6624357" y="8886262"/>
              <a:ext cx="4540624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</xdr:grpSp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58DC6F05-B2D3-41C2-95D7-BE61CD7CF0FB}"/>
                </a:ext>
              </a:extLst>
            </xdr:cNvPr>
            <xdr:cNvGrpSpPr/>
          </xdr:nvGrpSpPr>
          <xdr:grpSpPr>
            <a:xfrm>
              <a:off x="5591734" y="3192275"/>
              <a:ext cx="4565837" cy="8206625"/>
              <a:chOff x="1669676" y="3371569"/>
              <a:chExt cx="4565837" cy="8206625"/>
            </a:xfrm>
            <a:grpFill/>
          </xdr:grpSpPr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6D4BD7A6-3591-4DFB-B0B9-A709AFAF038D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669676" y="8834994"/>
              <a:ext cx="4565837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9" name="Chart 8">
                <a:extLst>
                  <a:ext uri="{FF2B5EF4-FFF2-40B4-BE49-F238E27FC236}">
                    <a16:creationId xmlns:a16="http://schemas.microsoft.com/office/drawing/2014/main" id="{564B7AE1-6975-470E-BD6E-1088C602D603}"/>
                  </a:ext>
                </a:extLst>
              </xdr:cNvPr>
              <xdr:cNvGraphicFramePr/>
            </xdr:nvGraphicFramePr>
            <xdr:xfrm>
              <a:off x="1669676" y="3371569"/>
              <a:ext cx="4565837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aphicFrame macro="">
            <xdr:nvGraphicFramePr>
              <xdr:cNvPr id="10" name="Chart 9">
                <a:extLst>
                  <a:ext uri="{FF2B5EF4-FFF2-40B4-BE49-F238E27FC236}">
                    <a16:creationId xmlns:a16="http://schemas.microsoft.com/office/drawing/2014/main" id="{E7D2D207-0D83-4069-A023-9E97FC5DC534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669676" y="6111966"/>
              <a:ext cx="4565837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</xdr:grpSp>
      </xdr:grp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B07E7195-4576-4EA9-90E8-CA61F3A2DF8E}"/>
              </a:ext>
            </a:extLst>
          </xdr:cNvPr>
          <xdr:cNvSpPr txBox="1"/>
        </xdr:nvSpPr>
        <xdr:spPr>
          <a:xfrm>
            <a:off x="1984241" y="11743765"/>
            <a:ext cx="2558144" cy="65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butterfly</a:t>
            </a:r>
            <a:r>
              <a:rPr lang="en-US" sz="900" baseline="0"/>
              <a:t> spread</a:t>
            </a:r>
            <a:r>
              <a:rPr lang="en-US" sz="900"/>
              <a:t> 14 days</a:t>
            </a:r>
          </a:p>
          <a:p>
            <a:r>
              <a:rPr lang="en-US" sz="900"/>
              <a:t># repetitions 8</a:t>
            </a:r>
          </a:p>
          <a:p>
            <a:r>
              <a:rPr lang="en-US" sz="900"/>
              <a:t>simulations under Q measure</a:t>
            </a:r>
          </a:p>
          <a:p>
            <a:r>
              <a:rPr lang="en-US" sz="900"/>
              <a:t>arbitrage-free price of derivative</a:t>
            </a:r>
            <a:r>
              <a:rPr lang="en-US" sz="900" baseline="0"/>
              <a:t> 2.38</a:t>
            </a:r>
            <a:endParaRPr lang="en-US" sz="9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A1559694-2CF3-4FB1-8805-FD61C20829B9}"/>
              </a:ext>
            </a:extLst>
          </xdr:cNvPr>
          <xdr:cNvSpPr txBox="1"/>
        </xdr:nvSpPr>
        <xdr:spPr>
          <a:xfrm>
            <a:off x="5556521" y="11743765"/>
            <a:ext cx="2338698" cy="5203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E32D9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deep network 4 layers 15 units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830CC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feature map w. discrete jump minimisation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C830CC"/>
              </a:solidFill>
              <a:effectLst/>
              <a:uLnTx/>
              <a:uFillTx/>
              <a:latin typeface="+mn-lt"/>
              <a:ea typeface="+mn-ea"/>
              <a:cs typeface="+mn-cs"/>
              <a:sym typeface="Symbol" panose="05050102010706020507" pitchFamily="18" charset="2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benchmark is true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  <a:sym typeface="Symbol" panose="05050102010706020507" pitchFamily="18" charset="2"/>
              </a:rPr>
              <a:t>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7DD6E5E-DCB0-46AE-804C-DB5CB9388AED}"/>
              </a:ext>
            </a:extLst>
          </xdr:cNvPr>
          <xdr:cNvSpPr txBox="1"/>
        </xdr:nvSpPr>
        <xdr:spPr>
          <a:xfrm>
            <a:off x="9686602" y="11743765"/>
            <a:ext cx="1660071" cy="65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butterfly spread</a:t>
            </a:r>
            <a:r>
              <a:rPr lang="en-US" sz="9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14 days</a:t>
            </a:r>
            <a:endPara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 repetitions 8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 cost 1%</a:t>
            </a:r>
            <a:endParaRPr lang="en-US" sz="900">
              <a:effectLst/>
            </a:endParaRPr>
          </a:p>
          <a:p>
            <a:r>
              <a:rPr 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simulations under P measure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0.31204</cdr:x>
      <cdr:y>0.2376</cdr:y>
    </cdr:from>
    <cdr:to>
      <cdr:x>0.51059</cdr:x>
      <cdr:y>0.57034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B9E4F0-0BCD-4846-BBAE-4EF4DBB53E79}"/>
            </a:ext>
          </a:extLst>
        </cdr:cNvPr>
        <cdr:cNvSpPr txBox="1"/>
      </cdr:nvSpPr>
      <cdr:spPr>
        <a:xfrm xmlns:a="http://schemas.openxmlformats.org/drawingml/2006/main">
          <a:off x="1437049" y="65294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0.32385</cdr:x>
      <cdr:y>0.2442</cdr:y>
    </cdr:from>
    <cdr:to>
      <cdr:x>0.5224</cdr:x>
      <cdr:y>0.57694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B40D657-07F0-4EE3-97BB-0F9FFE95BD8F}"/>
            </a:ext>
          </a:extLst>
        </cdr:cNvPr>
        <cdr:cNvSpPr txBox="1"/>
      </cdr:nvSpPr>
      <cdr:spPr>
        <a:xfrm xmlns:a="http://schemas.openxmlformats.org/drawingml/2006/main">
          <a:off x="1491478" y="67108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0.22143</cdr:x>
      <cdr:y>0.231</cdr:y>
    </cdr:from>
    <cdr:to>
      <cdr:x>0.82811</cdr:x>
      <cdr:y>0.32012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F9A7469-BEA0-408D-9C11-B56CF528AC15}"/>
            </a:ext>
          </a:extLst>
        </cdr:cNvPr>
        <cdr:cNvSpPr txBox="1"/>
      </cdr:nvSpPr>
      <cdr:spPr>
        <a:xfrm xmlns:a="http://schemas.openxmlformats.org/drawingml/2006/main">
          <a:off x="1019762" y="634800"/>
          <a:ext cx="2794000" cy="244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4EA6DC"/>
              </a:solidFill>
              <a:effectLst/>
              <a:uLnTx/>
              <a:uFillTx/>
              <a:latin typeface="+mn-lt"/>
              <a:ea typeface="+mn-ea"/>
              <a:cs typeface="+mn-cs"/>
            </a:rPr>
            <a:t>discrete jump risk minimisation w. 8 hedge instruments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0.2234</cdr:x>
      <cdr:y>0.20912</cdr:y>
    </cdr:from>
    <cdr:to>
      <cdr:x>0.83402</cdr:x>
      <cdr:y>0.29824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4A8FC63-3E8C-4B42-945E-00604D17F6AC}"/>
            </a:ext>
          </a:extLst>
        </cdr:cNvPr>
        <cdr:cNvSpPr txBox="1"/>
      </cdr:nvSpPr>
      <cdr:spPr>
        <a:xfrm xmlns:a="http://schemas.openxmlformats.org/drawingml/2006/main">
          <a:off x="1028834" y="574669"/>
          <a:ext cx="2812143" cy="244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4EA6DC"/>
              </a:solidFill>
              <a:effectLst/>
              <a:uLnTx/>
              <a:uFillTx/>
              <a:latin typeface="+mn-lt"/>
              <a:ea typeface="+mn-ea"/>
              <a:cs typeface="+mn-cs"/>
            </a:rPr>
            <a:t>discrete jump risk minimisation w. 8 hedge instruments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13</xdr:row>
      <xdr:rowOff>61912</xdr:rowOff>
    </xdr:from>
    <xdr:to>
      <xdr:col>9</xdr:col>
      <xdr:colOff>988499</xdr:colOff>
      <xdr:row>27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3EF18-711E-47CA-AEDB-B8DD766B0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0.20466</cdr:x>
      <cdr:y>0.16493</cdr:y>
    </cdr:from>
    <cdr:to>
      <cdr:x>0.60184</cdr:x>
      <cdr:y>0.25521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43E19EF-FA00-4031-BC69-4D0C00D9FC6D}"/>
            </a:ext>
          </a:extLst>
        </cdr:cNvPr>
        <cdr:cNvSpPr txBox="1"/>
      </cdr:nvSpPr>
      <cdr:spPr>
        <a:xfrm xmlns:a="http://schemas.openxmlformats.org/drawingml/2006/main">
          <a:off x="943090" y="452436"/>
          <a:ext cx="1830205" cy="247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3"/>
              </a:solidFill>
            </a:rPr>
            <a:t>feature</a:t>
          </a:r>
          <a:r>
            <a:rPr lang="en-US" sz="900" baseline="0">
              <a:solidFill>
                <a:schemeClr val="accent3"/>
              </a:solidFill>
            </a:rPr>
            <a:t> map w. (twin network) approximated </a:t>
          </a:r>
          <a:r>
            <a:rPr lang="en-US" sz="900" baseline="0">
              <a:solidFill>
                <a:schemeClr val="accent3"/>
              </a:solidFill>
              <a:sym typeface="Symbol" panose="05050102010706020507" pitchFamily="18" charset="2"/>
            </a:rPr>
            <a:t></a:t>
          </a:r>
          <a:endParaRPr lang="en-US" sz="90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0.20109</cdr:x>
      <cdr:y>0.01562</cdr:y>
    </cdr:from>
    <cdr:to>
      <cdr:x>0.67997</cdr:x>
      <cdr:y>0.09201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F439477-69B8-484B-8FFF-E1274B89104A}"/>
            </a:ext>
          </a:extLst>
        </cdr:cNvPr>
        <cdr:cNvSpPr txBox="1"/>
      </cdr:nvSpPr>
      <cdr:spPr>
        <a:xfrm xmlns:a="http://schemas.openxmlformats.org/drawingml/2006/main">
          <a:off x="926626" y="42861"/>
          <a:ext cx="2206679" cy="2095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1"/>
              </a:solidFill>
            </a:rPr>
            <a:t>deep network w. softplus</a:t>
          </a:r>
          <a:r>
            <a:rPr lang="en-US" sz="900" baseline="0">
              <a:solidFill>
                <a:schemeClr val="accent1"/>
              </a:solidFill>
            </a:rPr>
            <a:t> 4 layers 15 units</a:t>
          </a:r>
          <a:endParaRPr lang="en-US" sz="900">
            <a:solidFill>
              <a:schemeClr val="accent1"/>
            </a:solidFill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33337</xdr:rowOff>
    </xdr:from>
    <xdr:to>
      <xdr:col>21</xdr:col>
      <xdr:colOff>52800</xdr:colOff>
      <xdr:row>18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E8E073-0ABD-4420-90F8-6EA478D8CE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58700" y="795337"/>
              <a:ext cx="432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23664</xdr:colOff>
      <xdr:row>21</xdr:row>
      <xdr:rowOff>78374</xdr:rowOff>
    </xdr:from>
    <xdr:to>
      <xdr:col>10</xdr:col>
      <xdr:colOff>1018614</xdr:colOff>
      <xdr:row>35</xdr:row>
      <xdr:rowOff>154574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F5FB89B-2B7E-4349-847C-BF886009282D}"/>
            </a:ext>
          </a:extLst>
        </xdr:cNvPr>
        <xdr:cNvGrpSpPr/>
      </xdr:nvGrpSpPr>
      <xdr:grpSpPr>
        <a:xfrm>
          <a:off x="1895046" y="4078874"/>
          <a:ext cx="10374274" cy="2743200"/>
          <a:chOff x="1895046" y="4078874"/>
          <a:chExt cx="10374274" cy="274320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6860B626-FD6E-49A1-8DC5-F5A98A09BDFB}"/>
              </a:ext>
            </a:extLst>
          </xdr:cNvPr>
          <xdr:cNvGrpSpPr/>
        </xdr:nvGrpSpPr>
        <xdr:grpSpPr>
          <a:xfrm>
            <a:off x="1895046" y="4078874"/>
            <a:ext cx="8640130" cy="2743200"/>
            <a:chOff x="1895046" y="4078874"/>
            <a:chExt cx="8640130" cy="2743200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990B473-57C1-402C-AA46-AFC19AA7F9B0}"/>
                </a:ext>
              </a:extLst>
            </xdr:cNvPr>
            <xdr:cNvGraphicFramePr/>
          </xdr:nvGraphicFramePr>
          <xdr:xfrm>
            <a:off x="1895046" y="4078874"/>
            <a:ext cx="4320001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369F9B9-AE96-406C-A49B-482709281EB5}"/>
                </a:ext>
              </a:extLst>
            </xdr:cNvPr>
            <xdr:cNvGraphicFramePr/>
          </xdr:nvGraphicFramePr>
          <xdr:xfrm>
            <a:off x="6215176" y="4078874"/>
            <a:ext cx="4320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2967C44-7EB0-4116-A099-94E2F0A3D3B2}"/>
              </a:ext>
            </a:extLst>
          </xdr:cNvPr>
          <xdr:cNvSpPr txBox="1"/>
        </xdr:nvSpPr>
        <xdr:spPr>
          <a:xfrm>
            <a:off x="10533529" y="4567327"/>
            <a:ext cx="1735791" cy="19482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900"/>
              <a:t>call option written on basket</a:t>
            </a:r>
            <a:endParaRPr lang="en-US" sz="900" baseline="0"/>
          </a:p>
          <a:p>
            <a:r>
              <a:rPr lang="en-US" sz="900" baseline="0"/>
              <a:t>transaction cost 1%</a:t>
            </a:r>
          </a:p>
          <a:p>
            <a:r>
              <a:rPr lang="en-US" sz="900" baseline="0"/>
              <a:t>simulation under P measure</a:t>
            </a:r>
          </a:p>
          <a:p>
            <a:endParaRPr lang="en-US" sz="900"/>
          </a:p>
          <a:p>
            <a:r>
              <a:rPr lang="en-US" sz="900"/>
              <a:t># repetitions</a:t>
            </a:r>
            <a:r>
              <a:rPr lang="en-US" sz="900" baseline="0"/>
              <a:t> 32</a:t>
            </a:r>
          </a:p>
          <a:p>
            <a:r>
              <a:rPr lang="en-US" sz="900" baseline="0">
                <a:solidFill>
                  <a:schemeClr val="accent1"/>
                </a:solidFill>
              </a:rPr>
              <a:t>deep network</a:t>
            </a:r>
          </a:p>
          <a:p>
            <a:r>
              <a:rPr lang="en-US" sz="900">
                <a:solidFill>
                  <a:schemeClr val="accent2"/>
                </a:solidFill>
              </a:rPr>
              <a:t>linear feature map w.</a:t>
            </a:r>
            <a:r>
              <a:rPr lang="en-US" sz="900" baseline="0">
                <a:solidFill>
                  <a:schemeClr val="accent2"/>
                </a:solidFill>
              </a:rPr>
              <a:t> true </a:t>
            </a:r>
            <a:r>
              <a:rPr lang="en-US" sz="900" baseline="0">
                <a:solidFill>
                  <a:schemeClr val="accent2"/>
                </a:solidFill>
                <a:sym typeface="Symbol" panose="05050102010706020507" pitchFamily="18" charset="2"/>
              </a:rPr>
              <a:t></a:t>
            </a:r>
          </a:p>
          <a:p>
            <a:r>
              <a:rPr lang="en-US" sz="900" baseline="0">
                <a:solidFill>
                  <a:schemeClr val="accent3"/>
                </a:solidFill>
                <a:sym typeface="Symbol" panose="05050102010706020507" pitchFamily="18" charset="2"/>
              </a:rPr>
              <a:t>linear feature map w. approx </a:t>
            </a:r>
          </a:p>
          <a:p>
            <a:r>
              <a:rPr lang="en-US" sz="900" baseline="0">
                <a:solidFill>
                  <a:schemeClr val="accent4"/>
                </a:solidFill>
                <a:sym typeface="Symbol" panose="05050102010706020507" pitchFamily="18" charset="2"/>
              </a:rPr>
              <a:t>matrix feature map w. approx </a:t>
            </a:r>
          </a:p>
          <a:p>
            <a:r>
              <a:rPr lang="en-US" sz="900" baseline="0">
                <a:solidFill>
                  <a:sysClr val="windowText" lastClr="000000"/>
                </a:solidFill>
                <a:sym typeface="Symbol" panose="05050102010706020507" pitchFamily="18" charset="2"/>
              </a:rPr>
              <a:t>benchmark is true </a:t>
            </a:r>
            <a:endParaRPr lang="en-US" sz="900">
              <a:solidFill>
                <a:sysClr val="windowText" lastClr="000000"/>
              </a:solidFill>
            </a:endParaRPr>
          </a:p>
          <a:p>
            <a:endParaRPr lang="en-US" sz="900"/>
          </a:p>
          <a:p>
            <a:r>
              <a:rPr lang="en-US" sz="900"/>
              <a:t>deep network 4 layers 15 units</a:t>
            </a:r>
          </a:p>
          <a:p>
            <a:r>
              <a:rPr lang="en-US" sz="900"/>
              <a:t>twin network 4</a:t>
            </a:r>
            <a:r>
              <a:rPr lang="en-US" sz="900" baseline="0"/>
              <a:t> layers 20 units</a:t>
            </a:r>
            <a:endParaRPr lang="en-US" sz="9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-ra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2-ra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3-raw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4-raw-sprea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4-raw-cal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5-ra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6-raw-sprea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6-raw-call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7-raw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8-ra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9-ra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0-ra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1-ra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cost dimension 1"/>
      <sheetName val="nocost dimension 2"/>
      <sheetName val="nocost dimension 4"/>
      <sheetName val="nocost dimension 8"/>
      <sheetName val="cost dimension 1"/>
      <sheetName val="cost dimension 2"/>
      <sheetName val="cost dimension 4"/>
      <sheetName val="cost dimension 8"/>
    </sheetNames>
    <sheetDataSet>
      <sheetData sheetId="0">
        <row r="2">
          <cell r="Y2" t="str">
            <v>relative risk</v>
          </cell>
          <cell r="Z2" t="str">
            <v>nocost dimension 1</v>
          </cell>
          <cell r="AA2" t="str">
            <v>nocost dimension 2</v>
          </cell>
          <cell r="AB2" t="str">
            <v>nocost dimension 4</v>
          </cell>
          <cell r="AC2" t="str">
            <v>nocost dimension 8</v>
          </cell>
          <cell r="AD2" t="str">
            <v>cost dimension 1</v>
          </cell>
          <cell r="AE2" t="str">
            <v>cost dimension 2</v>
          </cell>
          <cell r="AF2" t="str">
            <v>cost dimension 4</v>
          </cell>
          <cell r="AG2" t="str">
            <v>cost dimension 8</v>
          </cell>
        </row>
        <row r="3">
          <cell r="I3">
            <v>4.1321110000000001</v>
          </cell>
          <cell r="Y3" t="str">
            <v>deep network</v>
          </cell>
          <cell r="Z3">
            <v>5.3838705959455106E-2</v>
          </cell>
          <cell r="AA3">
            <v>4.3176541274953698E-2</v>
          </cell>
          <cell r="AB3">
            <v>4.1413088889315615E-4</v>
          </cell>
          <cell r="AC3">
            <v>-8.665168860854576E-2</v>
          </cell>
          <cell r="AD3">
            <v>0.14578233955377443</v>
          </cell>
          <cell r="AE3">
            <v>0.12341671191626505</v>
          </cell>
          <cell r="AF3">
            <v>7.8386482988120426E-2</v>
          </cell>
          <cell r="AG3">
            <v>-0.22167785292426598</v>
          </cell>
        </row>
        <row r="4">
          <cell r="I4">
            <v>4.1747189999999996</v>
          </cell>
          <cell r="Y4" t="str">
            <v>deep network w. PCA</v>
          </cell>
          <cell r="Z4">
            <v>5.9125564270608513E-2</v>
          </cell>
          <cell r="AA4">
            <v>3.4270366958291797E-2</v>
          </cell>
          <cell r="AB4">
            <v>-2.4175306385381529E-2</v>
          </cell>
          <cell r="AC4">
            <v>-8.5919701549695679E-2</v>
          </cell>
          <cell r="AD4">
            <v>0.14192916902163535</v>
          </cell>
          <cell r="AE4">
            <v>0.13385137950930889</v>
          </cell>
          <cell r="AF4">
            <v>5.672825045454484E-2</v>
          </cell>
          <cell r="AG4">
            <v>-0.19687245948505888</v>
          </cell>
        </row>
        <row r="5">
          <cell r="I5">
            <v>4.1574935999999996</v>
          </cell>
          <cell r="Y5" t="str">
            <v>feature map</v>
          </cell>
          <cell r="Z5">
            <v>2.4889884412608532E-2</v>
          </cell>
          <cell r="AA5">
            <v>1.6756020850335201E-2</v>
          </cell>
          <cell r="AB5">
            <v>1.1640393262668318E-2</v>
          </cell>
          <cell r="AC5">
            <v>6.3298395607956385E-3</v>
          </cell>
          <cell r="AD5">
            <v>0.12783709403821691</v>
          </cell>
          <cell r="AE5">
            <v>0.13844601556529815</v>
          </cell>
          <cell r="AF5">
            <v>0.17738131387712758</v>
          </cell>
          <cell r="AG5">
            <v>0.22019256554444844</v>
          </cell>
        </row>
        <row r="6">
          <cell r="I6">
            <v>4.2257410000000002</v>
          </cell>
          <cell r="Y6" t="str">
            <v>theoretical bound</v>
          </cell>
          <cell r="Z6">
            <v>0.5673923004614021</v>
          </cell>
          <cell r="AA6">
            <v>0.51276848358363714</v>
          </cell>
          <cell r="AB6">
            <v>0.34997894401324392</v>
          </cell>
          <cell r="AC6">
            <v>0.25460136890885371</v>
          </cell>
          <cell r="AD6"/>
          <cell r="AE6"/>
          <cell r="AF6"/>
          <cell r="AG6"/>
        </row>
        <row r="7">
          <cell r="I7">
            <v>4.1872689999999997</v>
          </cell>
        </row>
        <row r="8">
          <cell r="I8">
            <v>4.1445030000000003</v>
          </cell>
          <cell r="Y8" t="str">
            <v>absolute risk</v>
          </cell>
        </row>
        <row r="9">
          <cell r="I9">
            <v>4.1586619999999996</v>
          </cell>
          <cell r="Y9" t="str">
            <v>deep network</v>
          </cell>
          <cell r="Z9">
            <v>0.17796768750000005</v>
          </cell>
          <cell r="AA9">
            <v>0.13757929374999997</v>
          </cell>
          <cell r="AB9">
            <v>1.5563312500000703E-3</v>
          </cell>
          <cell r="AC9">
            <v>-0.22556893125000002</v>
          </cell>
          <cell r="AD9">
            <v>0.69663581250000006</v>
          </cell>
          <cell r="AE9">
            <v>0.57162228749999988</v>
          </cell>
          <cell r="AF9">
            <v>0.32315978749999996</v>
          </cell>
          <cell r="AG9">
            <v>-1.0450602312500001</v>
          </cell>
        </row>
        <row r="10">
          <cell r="I10">
            <v>4.1331854000000003</v>
          </cell>
          <cell r="Y10" t="str">
            <v>deep network w. PCA</v>
          </cell>
          <cell r="Z10">
            <v>0.19535948750000001</v>
          </cell>
          <cell r="AA10">
            <v>0.11002099374999993</v>
          </cell>
          <cell r="AB10">
            <v>-6.713438749999992E-2</v>
          </cell>
          <cell r="AC10">
            <v>-0.22328745</v>
          </cell>
          <cell r="AD10">
            <v>0.67909436249999988</v>
          </cell>
          <cell r="AE10">
            <v>0.61821444999999986</v>
          </cell>
          <cell r="AF10">
            <v>0.23290368749999993</v>
          </cell>
          <cell r="AG10">
            <v>-0.92729200000000001</v>
          </cell>
        </row>
        <row r="11">
          <cell r="I11">
            <v>4.1753793000000003</v>
          </cell>
          <cell r="Y11" t="str">
            <v>feature map</v>
          </cell>
          <cell r="Z11">
            <v>8.3619793750000032E-2</v>
          </cell>
          <cell r="AA11">
            <v>5.3885599999999978E-2</v>
          </cell>
          <cell r="AB11">
            <v>3.1974193750000074E-2</v>
          </cell>
          <cell r="AC11">
            <v>1.5736074999999988E-2</v>
          </cell>
          <cell r="AD11">
            <v>0.61711811250000004</v>
          </cell>
          <cell r="AE11">
            <v>0.63846208125000026</v>
          </cell>
          <cell r="AF11">
            <v>0.72066882499999996</v>
          </cell>
          <cell r="AG11">
            <v>0.82050081875000003</v>
          </cell>
        </row>
        <row r="12">
          <cell r="I12">
            <v>4.1555479999999996</v>
          </cell>
          <cell r="Y12" t="str">
            <v>theoretical bound</v>
          </cell>
          <cell r="Z12">
            <v>1.4734533625000004</v>
          </cell>
          <cell r="AA12">
            <v>1.2959635562499998</v>
          </cell>
          <cell r="AB12">
            <v>0.80946845000000012</v>
          </cell>
          <cell r="AC12">
            <v>0.55953835624999992</v>
          </cell>
          <cell r="AD12"/>
          <cell r="AE12"/>
          <cell r="AF12"/>
          <cell r="AG12"/>
        </row>
        <row r="13">
          <cell r="I13">
            <v>4.1200247000000001</v>
          </cell>
        </row>
        <row r="14">
          <cell r="I14">
            <v>4.1235476000000002</v>
          </cell>
          <cell r="Y14" t="str">
            <v>train time</v>
          </cell>
        </row>
        <row r="15">
          <cell r="I15">
            <v>4.1390833999999996</v>
          </cell>
          <cell r="Y15" t="str">
            <v>deep network</v>
          </cell>
          <cell r="Z15">
            <v>65.962888143749922</v>
          </cell>
          <cell r="AA15">
            <v>97.19975971874976</v>
          </cell>
          <cell r="AB15">
            <v>90.488343149999793</v>
          </cell>
          <cell r="AC15">
            <v>121.10763105624982</v>
          </cell>
          <cell r="AD15">
            <v>108.77291368124979</v>
          </cell>
          <cell r="AE15">
            <v>102.76850886249964</v>
          </cell>
          <cell r="AF15">
            <v>94.830000699999758</v>
          </cell>
          <cell r="AG15">
            <v>56.658033231249917</v>
          </cell>
        </row>
        <row r="16">
          <cell r="I16">
            <v>4.1233740000000001</v>
          </cell>
          <cell r="Y16" t="str">
            <v>deep network w. PCA</v>
          </cell>
          <cell r="Z16">
            <v>79.42896379374983</v>
          </cell>
          <cell r="AA16">
            <v>79.882703837499918</v>
          </cell>
          <cell r="AB16">
            <v>103.06772859999975</v>
          </cell>
          <cell r="AC16">
            <v>119.87110075624979</v>
          </cell>
          <cell r="AD16">
            <v>100.79491618124986</v>
          </cell>
          <cell r="AE16">
            <v>114.19416520624968</v>
          </cell>
          <cell r="AF16">
            <v>101.48680723124984</v>
          </cell>
          <cell r="AG16">
            <v>69.957611462499926</v>
          </cell>
        </row>
        <row r="17">
          <cell r="I17">
            <v>4.1412789999999999</v>
          </cell>
          <cell r="Y17" t="str">
            <v>feature map</v>
          </cell>
          <cell r="Z17">
            <v>5.9928559499999841</v>
          </cell>
          <cell r="AA17">
            <v>9.3628194187500089</v>
          </cell>
          <cell r="AB17">
            <v>9.5875333687500053</v>
          </cell>
          <cell r="AC17">
            <v>18.131193587499947</v>
          </cell>
          <cell r="AD17">
            <v>7.4709251437500148</v>
          </cell>
          <cell r="AE17">
            <v>11.479320449999964</v>
          </cell>
          <cell r="AF17">
            <v>15.557581224999943</v>
          </cell>
          <cell r="AG17">
            <v>24.237502687499951</v>
          </cell>
        </row>
        <row r="18">
          <cell r="I18">
            <v>4.1531963000000003</v>
          </cell>
          <cell r="Y18"/>
          <cell r="Z18"/>
          <cell r="AA18"/>
          <cell r="AB18"/>
          <cell r="AC18"/>
          <cell r="AD18"/>
          <cell r="AE18"/>
          <cell r="AF18"/>
          <cell r="AG18"/>
        </row>
        <row r="19">
          <cell r="Y19" t="str">
            <v>price</v>
          </cell>
          <cell r="Z19">
            <v>1.9294548</v>
          </cell>
        </row>
        <row r="21">
          <cell r="I21">
            <v>5.3175780000000001</v>
          </cell>
        </row>
        <row r="22">
          <cell r="I22">
            <v>3.9267797</v>
          </cell>
        </row>
        <row r="23">
          <cell r="I23">
            <v>5.0265564999999999</v>
          </cell>
        </row>
        <row r="24">
          <cell r="I24">
            <v>5.1826569999999998</v>
          </cell>
        </row>
        <row r="25">
          <cell r="I25">
            <v>5.4841490000000004</v>
          </cell>
        </row>
        <row r="26">
          <cell r="I26">
            <v>5.2295666000000001</v>
          </cell>
        </row>
        <row r="27">
          <cell r="I27">
            <v>5.4537139999999997</v>
          </cell>
        </row>
        <row r="28">
          <cell r="I28">
            <v>5.2135634</v>
          </cell>
        </row>
        <row r="29">
          <cell r="I29">
            <v>5.0117463999999998</v>
          </cell>
        </row>
        <row r="30">
          <cell r="I30">
            <v>5.5710889999999997</v>
          </cell>
        </row>
        <row r="31">
          <cell r="I31">
            <v>5.1761727000000004</v>
          </cell>
        </row>
        <row r="32">
          <cell r="I32">
            <v>5.1626276999999998</v>
          </cell>
        </row>
        <row r="33">
          <cell r="I33">
            <v>5.4765300000000003</v>
          </cell>
        </row>
        <row r="34">
          <cell r="I34">
            <v>5.2099880000000001</v>
          </cell>
        </row>
        <row r="35">
          <cell r="I35">
            <v>5.3381689999999997</v>
          </cell>
        </row>
        <row r="36">
          <cell r="I36">
            <v>5.3851930000000001</v>
          </cell>
        </row>
        <row r="39">
          <cell r="I39">
            <v>3.2791855000000001</v>
          </cell>
        </row>
        <row r="40">
          <cell r="I40">
            <v>3.3696005000000002</v>
          </cell>
        </row>
        <row r="41">
          <cell r="I41">
            <v>3.3405452000000002</v>
          </cell>
        </row>
        <row r="42">
          <cell r="I42">
            <v>3.4559023</v>
          </cell>
        </row>
        <row r="43">
          <cell r="I43">
            <v>3.3879942999999999</v>
          </cell>
        </row>
        <row r="44">
          <cell r="I44">
            <v>3.3180627999999999</v>
          </cell>
        </row>
        <row r="45">
          <cell r="I45">
            <v>3.3366476999999999</v>
          </cell>
        </row>
        <row r="46">
          <cell r="I46">
            <v>3.3676721999999999</v>
          </cell>
        </row>
        <row r="47">
          <cell r="I47">
            <v>3.3601052999999999</v>
          </cell>
        </row>
        <row r="48">
          <cell r="I48">
            <v>3.3283029000000002</v>
          </cell>
        </row>
        <row r="49">
          <cell r="I49">
            <v>3.2814299999999998</v>
          </cell>
        </row>
        <row r="50">
          <cell r="I50">
            <v>3.2878305999999999</v>
          </cell>
        </row>
        <row r="51">
          <cell r="I51">
            <v>3.3006357999999998</v>
          </cell>
        </row>
        <row r="52">
          <cell r="I52">
            <v>3.2847111</v>
          </cell>
        </row>
        <row r="53">
          <cell r="I53">
            <v>3.30775</v>
          </cell>
        </row>
        <row r="54">
          <cell r="I54">
            <v>3.310727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cost dimension 1"/>
      <sheetName val="nocost dimension 2"/>
      <sheetName val="nocost dimension 4"/>
      <sheetName val="nocost dimension 8"/>
      <sheetName val="cost dimension 1"/>
      <sheetName val="cost dimension 2"/>
      <sheetName val="cost dimension 4"/>
      <sheetName val="cost dimension 8"/>
    </sheetNames>
    <sheetDataSet>
      <sheetData sheetId="0">
        <row r="56">
          <cell r="A56" t="str">
            <v>relative risk</v>
          </cell>
          <cell r="B56" t="str">
            <v>nocost dimension 1</v>
          </cell>
          <cell r="C56" t="str">
            <v>nocost dimension 2</v>
          </cell>
          <cell r="D56" t="str">
            <v>nocost dimension 4</v>
          </cell>
          <cell r="E56" t="str">
            <v>nocost dimension 8</v>
          </cell>
          <cell r="F56" t="str">
            <v>cost dimension 1</v>
          </cell>
          <cell r="G56" t="str">
            <v>cost dimension 2</v>
          </cell>
          <cell r="H56" t="str">
            <v>cost dimension 4</v>
          </cell>
          <cell r="I56" t="str">
            <v>cost dimension 8</v>
          </cell>
        </row>
        <row r="57">
          <cell r="A57" t="str">
            <v>deep network</v>
          </cell>
          <cell r="B57">
            <v>5.5364544690556516E-2</v>
          </cell>
          <cell r="C57">
            <v>7.5274834066371685E-2</v>
          </cell>
          <cell r="D57">
            <v>3.8093873730793128E-2</v>
          </cell>
          <cell r="E57">
            <v>-2.6886212026512001E-3</v>
          </cell>
          <cell r="F57">
            <v>0.14086634579615573</v>
          </cell>
          <cell r="G57">
            <v>0.13870718707623342</v>
          </cell>
          <cell r="H57">
            <v>2.4049449241940156E-2</v>
          </cell>
          <cell r="I57">
            <v>3.5134968495402668E-3</v>
          </cell>
        </row>
        <row r="58">
          <cell r="A58" t="str">
            <v>feature map</v>
          </cell>
          <cell r="B58">
            <v>8.7868750063316972E-2</v>
          </cell>
          <cell r="C58">
            <v>0.10915140264687634</v>
          </cell>
          <cell r="D58">
            <v>8.2169055136746952E-2</v>
          </cell>
          <cell r="E58">
            <v>6.3088039405180263E-2</v>
          </cell>
          <cell r="F58">
            <v>0.16863945302057243</v>
          </cell>
          <cell r="G58">
            <v>0.15163910610170711</v>
          </cell>
          <cell r="H58">
            <v>9.08127391401925E-2</v>
          </cell>
          <cell r="I58">
            <v>6.4544892649199465E-2</v>
          </cell>
        </row>
        <row r="59">
          <cell r="A59" t="str">
            <v>deep memory network</v>
          </cell>
          <cell r="B59">
            <v>9.3221520653998607E-2</v>
          </cell>
          <cell r="C59">
            <v>0.11414900508340008</v>
          </cell>
          <cell r="D59">
            <v>5.4345252650468988E-2</v>
          </cell>
          <cell r="E59">
            <v>-5.8715088795083421E-3</v>
          </cell>
          <cell r="F59">
            <v>0.1514934016671661</v>
          </cell>
          <cell r="G59">
            <v>0.15387048550870777</v>
          </cell>
          <cell r="H59">
            <v>3.0318194361235694E-2</v>
          </cell>
          <cell r="I59">
            <v>-4.5492080845043531E-3</v>
          </cell>
        </row>
        <row r="60">
          <cell r="A60" t="str">
            <v>lstm</v>
          </cell>
          <cell r="B60">
            <v>9.3511473032544035E-2</v>
          </cell>
          <cell r="C60">
            <v>0.11661279537994089</v>
          </cell>
          <cell r="D60">
            <v>7.293414210777395E-2</v>
          </cell>
          <cell r="E60">
            <v>3.0377796786324636E-2</v>
          </cell>
          <cell r="F60">
            <v>0.17027740002329966</v>
          </cell>
          <cell r="G60">
            <v>0.21391266386324181</v>
          </cell>
          <cell r="H60">
            <v>9.3559964289356576E-2</v>
          </cell>
          <cell r="I60">
            <v>5.898060671663493E-2</v>
          </cell>
        </row>
        <row r="61">
          <cell r="A61" t="str">
            <v>theoretical bound</v>
          </cell>
          <cell r="B61">
            <v>0.59938068363153352</v>
          </cell>
          <cell r="C61">
            <v>0.55776368469093351</v>
          </cell>
          <cell r="D61">
            <v>0.40255737305571265</v>
          </cell>
          <cell r="E61">
            <v>0.30890585629924217</v>
          </cell>
          <cell r="F61"/>
          <cell r="G61"/>
          <cell r="H61"/>
          <cell r="I61"/>
        </row>
        <row r="63">
          <cell r="A63" t="str">
            <v>absolute risk</v>
          </cell>
        </row>
        <row r="64">
          <cell r="A64" t="str">
            <v>deep network</v>
          </cell>
          <cell r="B64">
            <v>0.92585787499999972</v>
          </cell>
          <cell r="C64">
            <v>1.1734091249999998</v>
          </cell>
          <cell r="D64">
            <v>0.53245668750000008</v>
          </cell>
          <cell r="E64">
            <v>-3.3107250000000477E-2</v>
          </cell>
          <cell r="F64">
            <v>2.1930963749999997</v>
          </cell>
          <cell r="G64">
            <v>1.9809840000000007</v>
          </cell>
          <cell r="H64">
            <v>0.3033413749999998</v>
          </cell>
          <cell r="I64">
            <v>3.926131250000009E-2</v>
          </cell>
        </row>
        <row r="65">
          <cell r="A65" t="str">
            <v>feature map</v>
          </cell>
          <cell r="B65">
            <v>1.4459692499999997</v>
          </cell>
          <cell r="C65">
            <v>1.6894165000000001</v>
          </cell>
          <cell r="D65">
            <v>1.11861875</v>
          </cell>
          <cell r="E65">
            <v>0.78710924999999965</v>
          </cell>
          <cell r="F65">
            <v>2.5900416874999994</v>
          </cell>
          <cell r="G65">
            <v>2.1639213750000001</v>
          </cell>
          <cell r="H65">
            <v>1.10050125</v>
          </cell>
          <cell r="I65">
            <v>0.71987987499999995</v>
          </cell>
        </row>
        <row r="66">
          <cell r="A66" t="str">
            <v>deep memory network</v>
          </cell>
          <cell r="B66">
            <v>1.530030875</v>
          </cell>
          <cell r="C66">
            <v>1.7516516875000001</v>
          </cell>
          <cell r="D66">
            <v>0.75029325000000013</v>
          </cell>
          <cell r="E66">
            <v>-7.37595000000002E-2</v>
          </cell>
          <cell r="F66">
            <v>2.3461123750000001</v>
          </cell>
          <cell r="G66">
            <v>2.1810732500000003</v>
          </cell>
          <cell r="H66">
            <v>0.37632918750000011</v>
          </cell>
          <cell r="I66">
            <v>-5.2817875000000347E-2</v>
          </cell>
        </row>
        <row r="67">
          <cell r="A67" t="str">
            <v>lstm</v>
          </cell>
          <cell r="B67">
            <v>1.5334596249999999</v>
          </cell>
          <cell r="C67">
            <v>1.7816453749999999</v>
          </cell>
          <cell r="D67">
            <v>0.99777581250000003</v>
          </cell>
          <cell r="E67">
            <v>0.3860119999999998</v>
          </cell>
          <cell r="F67">
            <v>2.6128156250000001</v>
          </cell>
          <cell r="G67">
            <v>2.9442664375000005</v>
          </cell>
          <cell r="H67">
            <v>1.1298985000000001</v>
          </cell>
          <cell r="I67">
            <v>0.65799187500000023</v>
          </cell>
        </row>
        <row r="68">
          <cell r="A68" t="str">
            <v>theoretical bound</v>
          </cell>
          <cell r="B68">
            <v>7.7506476250000009</v>
          </cell>
          <cell r="C68">
            <v>7.0671943750000006</v>
          </cell>
          <cell r="D68">
            <v>4.6857941250000001</v>
          </cell>
          <cell r="E68">
            <v>3.4190728750000003</v>
          </cell>
          <cell r="F68"/>
          <cell r="G68"/>
          <cell r="H68"/>
          <cell r="I68"/>
        </row>
        <row r="69">
          <cell r="B69"/>
          <cell r="C69"/>
          <cell r="D69"/>
          <cell r="E69"/>
          <cell r="F69"/>
          <cell r="G69"/>
          <cell r="H69"/>
          <cell r="I69"/>
        </row>
        <row r="70">
          <cell r="A70" t="str">
            <v>train time</v>
          </cell>
        </row>
        <row r="71">
          <cell r="A71" t="str">
            <v>deep network</v>
          </cell>
          <cell r="B71">
            <v>53.958839187499912</v>
          </cell>
          <cell r="C71">
            <v>61.442538224999922</v>
          </cell>
          <cell r="D71">
            <v>78.313676274999949</v>
          </cell>
          <cell r="E71">
            <v>76.943107187499962</v>
          </cell>
          <cell r="F71">
            <v>74.336792324999834</v>
          </cell>
          <cell r="G71">
            <v>92.645088974999823</v>
          </cell>
          <cell r="H71">
            <v>96.005920299999843</v>
          </cell>
          <cell r="I71">
            <v>115.77216878749987</v>
          </cell>
        </row>
        <row r="72">
          <cell r="A72" t="str">
            <v>feature map</v>
          </cell>
          <cell r="B72">
            <v>4.6286511249999629</v>
          </cell>
          <cell r="C72">
            <v>7.6409757374999856</v>
          </cell>
          <cell r="D72">
            <v>10.371009649999994</v>
          </cell>
          <cell r="E72">
            <v>12.597341862500015</v>
          </cell>
          <cell r="F72">
            <v>5.6651276249999922</v>
          </cell>
          <cell r="G72">
            <v>8.6464140249999559</v>
          </cell>
          <cell r="H72">
            <v>12.91036564999991</v>
          </cell>
          <cell r="I72">
            <v>19.195727699999914</v>
          </cell>
        </row>
        <row r="73">
          <cell r="A73" t="str">
            <v>deep memory network</v>
          </cell>
          <cell r="B73">
            <v>90.818237437499846</v>
          </cell>
          <cell r="C73">
            <v>104.18922873749987</v>
          </cell>
          <cell r="D73">
            <v>130.48094509999964</v>
          </cell>
          <cell r="E73">
            <v>111.5611651249996</v>
          </cell>
          <cell r="F73">
            <v>96.821983337499617</v>
          </cell>
          <cell r="G73">
            <v>108.08942388749963</v>
          </cell>
          <cell r="H73">
            <v>122.54498713749949</v>
          </cell>
          <cell r="I73">
            <v>128.79143777499974</v>
          </cell>
        </row>
        <row r="74">
          <cell r="A74" t="str">
            <v>lstm</v>
          </cell>
          <cell r="B74">
            <v>104.80025728749976</v>
          </cell>
          <cell r="C74">
            <v>108.76255411249963</v>
          </cell>
          <cell r="D74">
            <v>145.82463532499938</v>
          </cell>
          <cell r="E74">
            <v>147.44506778749974</v>
          </cell>
          <cell r="F74">
            <v>75.060340200000041</v>
          </cell>
          <cell r="G74">
            <v>123.13103907499999</v>
          </cell>
          <cell r="H74">
            <v>99.904063974999815</v>
          </cell>
          <cell r="I74">
            <v>130.14518084999989</v>
          </cell>
        </row>
        <row r="76">
          <cell r="A76" t="str">
            <v>price</v>
          </cell>
          <cell r="B76">
            <v>9.4405789999999996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cost dimension 1"/>
      <sheetName val="nocost dimension 2"/>
      <sheetName val="nocost dimension 4"/>
      <sheetName val="nocost dimension 8"/>
      <sheetName val="cost dimension 1"/>
      <sheetName val="cost dimension 2"/>
      <sheetName val="cost dimension 4"/>
      <sheetName val="cost dimension 8"/>
    </sheetNames>
    <sheetDataSet>
      <sheetData sheetId="0">
        <row r="56">
          <cell r="A56" t="str">
            <v>relative risk</v>
          </cell>
          <cell r="B56" t="str">
            <v>nocost dimension 1</v>
          </cell>
          <cell r="C56" t="str">
            <v>nocost dimension 2</v>
          </cell>
          <cell r="D56" t="str">
            <v>nocost dimension 4</v>
          </cell>
          <cell r="E56" t="str">
            <v>nocost dimension 8</v>
          </cell>
          <cell r="F56" t="str">
            <v>cost dimension 1</v>
          </cell>
          <cell r="G56" t="str">
            <v>cost dimension 2</v>
          </cell>
          <cell r="H56" t="str">
            <v>cost dimension 4</v>
          </cell>
          <cell r="I56" t="str">
            <v>cost dimension 8</v>
          </cell>
        </row>
        <row r="57">
          <cell r="A57" t="str">
            <v>deep network</v>
          </cell>
          <cell r="B57">
            <v>0.40627429435087692</v>
          </cell>
          <cell r="C57">
            <v>0.31052486079624936</v>
          </cell>
          <cell r="D57">
            <v>0.19820753567567936</v>
          </cell>
          <cell r="E57">
            <v>3.6896571254352445E-2</v>
          </cell>
          <cell r="F57">
            <v>0.50911086304470743</v>
          </cell>
          <cell r="G57">
            <v>0.51227865107830439</v>
          </cell>
          <cell r="H57">
            <v>0.55180414006366052</v>
          </cell>
          <cell r="I57">
            <v>0.62722431500014619</v>
          </cell>
        </row>
        <row r="58">
          <cell r="A58" t="str">
            <v>feature map</v>
          </cell>
          <cell r="B58">
            <v>0.13918426311730528</v>
          </cell>
          <cell r="C58">
            <v>9.5476263870800035E-2</v>
          </cell>
          <cell r="D58">
            <v>8.7721143244083019E-2</v>
          </cell>
          <cell r="E58">
            <v>4.8688917838464421E-2</v>
          </cell>
          <cell r="F58">
            <v>0.4697067612470901</v>
          </cell>
          <cell r="G58">
            <v>0.49669028496655176</v>
          </cell>
          <cell r="H58">
            <v>0.58209871764089283</v>
          </cell>
          <cell r="I58">
            <v>0.65527133656208814</v>
          </cell>
        </row>
        <row r="59">
          <cell r="A59" t="str">
            <v>deep memory network</v>
          </cell>
          <cell r="B59">
            <v>0.40160971410285712</v>
          </cell>
          <cell r="C59">
            <v>0.31391101061626947</v>
          </cell>
          <cell r="D59">
            <v>0.1999552006951078</v>
          </cell>
          <cell r="E59">
            <v>3.8334388707810078E-2</v>
          </cell>
          <cell r="F59">
            <v>0.51509784502248512</v>
          </cell>
          <cell r="G59">
            <v>0.50835855732509394</v>
          </cell>
          <cell r="H59">
            <v>0.55573724958403248</v>
          </cell>
          <cell r="I59">
            <v>0.52980199600754407</v>
          </cell>
        </row>
        <row r="60">
          <cell r="A60" t="str">
            <v>lstm</v>
          </cell>
          <cell r="B60">
            <v>0.42640908563098384</v>
          </cell>
          <cell r="C60">
            <v>0.32722176169242967</v>
          </cell>
          <cell r="D60">
            <v>0.21467884328889963</v>
          </cell>
          <cell r="E60">
            <v>7.789667789618207E-2</v>
          </cell>
          <cell r="F60">
            <v>0.52756039238083274</v>
          </cell>
          <cell r="G60">
            <v>0.54944368854939718</v>
          </cell>
          <cell r="H60">
            <v>0.56924193392297062</v>
          </cell>
          <cell r="I60">
            <v>0.63200470458074642</v>
          </cell>
        </row>
        <row r="61">
          <cell r="A61" t="str">
            <v>theoretical bound</v>
          </cell>
          <cell r="B61">
            <v>1.0089381454824675</v>
          </cell>
          <cell r="C61">
            <v>0.87807526070806374</v>
          </cell>
          <cell r="D61">
            <v>0.6642311700400807</v>
          </cell>
          <cell r="E61">
            <v>0.49225677297670289</v>
          </cell>
          <cell r="F61"/>
          <cell r="G61"/>
          <cell r="H61"/>
          <cell r="I61"/>
        </row>
        <row r="63">
          <cell r="A63" t="str">
            <v>absolute risk</v>
          </cell>
        </row>
        <row r="64">
          <cell r="A64" t="str">
            <v>deep network</v>
          </cell>
          <cell r="B64">
            <v>1.3756120874999997</v>
          </cell>
          <cell r="C64">
            <v>0.97074442500000013</v>
          </cell>
          <cell r="D64">
            <v>0.52513315000000005</v>
          </cell>
          <cell r="E64">
            <v>8.9044512500000172E-2</v>
          </cell>
          <cell r="F64">
            <v>1.7551946624999999</v>
          </cell>
          <cell r="G64">
            <v>1.563021625</v>
          </cell>
          <cell r="H64">
            <v>1.4507141625</v>
          </cell>
          <cell r="I64">
            <v>1.4922418749999999</v>
          </cell>
        </row>
        <row r="65">
          <cell r="A65" t="str">
            <v>feature map</v>
          </cell>
          <cell r="B65">
            <v>0.53531338749999979</v>
          </cell>
          <cell r="C65">
            <v>0.33365905000000007</v>
          </cell>
          <cell r="D65">
            <v>0.24537185000000006</v>
          </cell>
          <cell r="E65">
            <v>0.11690006250000012</v>
          </cell>
          <cell r="F65">
            <v>1.6488271874999998</v>
          </cell>
          <cell r="G65">
            <v>1.522589325</v>
          </cell>
          <cell r="H65">
            <v>1.5087372875</v>
          </cell>
          <cell r="I65">
            <v>1.5387807499999999</v>
          </cell>
        </row>
        <row r="66">
          <cell r="A66" t="str">
            <v>deep memory network</v>
          </cell>
          <cell r="B66">
            <v>1.3619730124999998</v>
          </cell>
          <cell r="C66">
            <v>0.97967001249999996</v>
          </cell>
          <cell r="D66">
            <v>0.52932475000000001</v>
          </cell>
          <cell r="E66">
            <v>9.2437412500000093E-2</v>
          </cell>
          <cell r="F66">
            <v>1.7709503249999998</v>
          </cell>
          <cell r="G66">
            <v>1.5548192000000001</v>
          </cell>
          <cell r="H66">
            <v>1.4589118500000002</v>
          </cell>
          <cell r="I66">
            <v>1.2495104125000001</v>
          </cell>
        </row>
        <row r="67">
          <cell r="A67" t="str">
            <v>lstm</v>
          </cell>
          <cell r="B67">
            <v>1.4301387624999999</v>
          </cell>
          <cell r="C67">
            <v>1.0145169875</v>
          </cell>
          <cell r="D67">
            <v>0.56415854999999993</v>
          </cell>
          <cell r="E67">
            <v>0.18425342500000008</v>
          </cell>
          <cell r="F67">
            <v>1.8029665124999998</v>
          </cell>
          <cell r="G67">
            <v>1.6457273125</v>
          </cell>
          <cell r="H67">
            <v>1.4851550250000001</v>
          </cell>
          <cell r="I67">
            <v>1.4999132625</v>
          </cell>
        </row>
        <row r="68">
          <cell r="A68" t="str">
            <v>theoretical bound</v>
          </cell>
          <cell r="B68">
            <v>2.6179209749999992</v>
          </cell>
          <cell r="C68">
            <v>2.1188840875000006</v>
          </cell>
          <cell r="D68">
            <v>1.4170142625000002</v>
          </cell>
          <cell r="E68">
            <v>0.95560392500000024</v>
          </cell>
          <cell r="F68"/>
          <cell r="G68"/>
          <cell r="H68"/>
          <cell r="I68"/>
        </row>
        <row r="69">
          <cell r="B69"/>
          <cell r="C69"/>
          <cell r="D69"/>
          <cell r="E69"/>
          <cell r="F69"/>
          <cell r="G69"/>
          <cell r="H69"/>
          <cell r="I69"/>
        </row>
        <row r="70">
          <cell r="A70" t="str">
            <v>train time</v>
          </cell>
        </row>
        <row r="71">
          <cell r="A71" t="str">
            <v>deep network</v>
          </cell>
          <cell r="B71">
            <v>56.899255549999978</v>
          </cell>
          <cell r="C71">
            <v>76.825407624999912</v>
          </cell>
          <cell r="D71">
            <v>96.031337950000008</v>
          </cell>
          <cell r="E71">
            <v>108.34979768749974</v>
          </cell>
          <cell r="F71">
            <v>116.97320671249948</v>
          </cell>
          <cell r="G71">
            <v>133.1948755249997</v>
          </cell>
          <cell r="H71">
            <v>142.10448157499962</v>
          </cell>
          <cell r="I71">
            <v>175.56334414999949</v>
          </cell>
        </row>
        <row r="72">
          <cell r="A72" t="str">
            <v>feature map</v>
          </cell>
          <cell r="B72">
            <v>3.2478952874999827</v>
          </cell>
          <cell r="C72">
            <v>4.9921470374999695</v>
          </cell>
          <cell r="D72">
            <v>8.1310890374999811</v>
          </cell>
          <cell r="E72">
            <v>14.12982031249997</v>
          </cell>
          <cell r="F72">
            <v>7.4267548375000132</v>
          </cell>
          <cell r="G72">
            <v>12.597528774999873</v>
          </cell>
          <cell r="H72">
            <v>19.741889562499914</v>
          </cell>
          <cell r="I72">
            <v>35.540699287500011</v>
          </cell>
        </row>
        <row r="73">
          <cell r="A73" t="str">
            <v>deep memory network</v>
          </cell>
          <cell r="B73">
            <v>103.16318517499974</v>
          </cell>
          <cell r="C73">
            <v>117.79655036249963</v>
          </cell>
          <cell r="D73">
            <v>166.86094663749964</v>
          </cell>
          <cell r="E73">
            <v>156.42103856249952</v>
          </cell>
          <cell r="F73">
            <v>133.34060642499975</v>
          </cell>
          <cell r="G73">
            <v>126.72518028749963</v>
          </cell>
          <cell r="H73">
            <v>166.85064482499973</v>
          </cell>
          <cell r="I73">
            <v>164.88738577499976</v>
          </cell>
        </row>
        <row r="74">
          <cell r="A74" t="str">
            <v>lstm</v>
          </cell>
          <cell r="B74">
            <v>101.55323122499982</v>
          </cell>
          <cell r="C74">
            <v>117.26868043749977</v>
          </cell>
          <cell r="D74">
            <v>147.82070486249935</v>
          </cell>
          <cell r="E74">
            <v>216.89563069999926</v>
          </cell>
          <cell r="F74">
            <v>125.91500107499959</v>
          </cell>
          <cell r="G74">
            <v>190.14335301249963</v>
          </cell>
          <cell r="H74">
            <v>156.63053806249962</v>
          </cell>
          <cell r="I74">
            <v>206.0061769624995</v>
          </cell>
        </row>
        <row r="76">
          <cell r="A76" t="str">
            <v>price</v>
          </cell>
          <cell r="B76">
            <v>1.5021891999999999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1">
          <cell r="A1"/>
          <cell r="B1" t="str">
            <v>dimension 1</v>
          </cell>
          <cell r="C1" t="str">
            <v>dimension 2</v>
          </cell>
          <cell r="D1" t="str">
            <v>dimension 3</v>
          </cell>
          <cell r="E1" t="str">
            <v>dimension 4</v>
          </cell>
          <cell r="F1" t="str">
            <v>dimension 5</v>
          </cell>
          <cell r="G1" t="str">
            <v>dimension 6</v>
          </cell>
          <cell r="H1" t="str">
            <v>dimension 7</v>
          </cell>
          <cell r="I1" t="str">
            <v>dimension 8</v>
          </cell>
          <cell r="J1" t="str">
            <v>dimension 9</v>
          </cell>
          <cell r="K1" t="str">
            <v>dimension 10</v>
          </cell>
        </row>
        <row r="2">
          <cell r="A2" t="str">
            <v>payoff network</v>
          </cell>
          <cell r="B2"/>
          <cell r="C2"/>
          <cell r="D2"/>
          <cell r="E2"/>
          <cell r="F2"/>
          <cell r="G2"/>
          <cell r="H2"/>
          <cell r="I2"/>
          <cell r="J2"/>
          <cell r="K2"/>
        </row>
        <row r="3">
          <cell r="A3" t="str">
            <v>mean train time</v>
          </cell>
          <cell r="B3">
            <v>5.2234135624999958</v>
          </cell>
          <cell r="C3">
            <v>6.2009717531250024</v>
          </cell>
          <cell r="D3">
            <v>6.6162050468749953</v>
          </cell>
          <cell r="E3">
            <v>6.8248434742187474</v>
          </cell>
          <cell r="F3">
            <v>7.0171518882812443</v>
          </cell>
          <cell r="G3">
            <v>7.0585824710937493</v>
          </cell>
          <cell r="H3">
            <v>7.3132800460937499</v>
          </cell>
          <cell r="I3">
            <v>7.4300114554687156</v>
          </cell>
          <cell r="J3">
            <v>7.3086921335937545</v>
          </cell>
          <cell r="K3">
            <v>7.3429542203125191</v>
          </cell>
        </row>
        <row r="4">
          <cell r="A4" t="str">
            <v>SE train time</v>
          </cell>
          <cell r="B4">
            <v>0.18848686959444258</v>
          </cell>
          <cell r="C4">
            <v>0.19110321262403515</v>
          </cell>
          <cell r="D4">
            <v>0.14559708550217446</v>
          </cell>
          <cell r="E4">
            <v>0.11397052900560553</v>
          </cell>
          <cell r="F4">
            <v>0.10300533531507505</v>
          </cell>
          <cell r="G4">
            <v>8.6678467366754788E-2</v>
          </cell>
          <cell r="H4">
            <v>5.422463741890754E-2</v>
          </cell>
          <cell r="I4">
            <v>6.0741081386718979E-2</v>
          </cell>
          <cell r="J4">
            <v>5.899476496978584E-2</v>
          </cell>
          <cell r="K4">
            <v>5.4081895631664018E-2</v>
          </cell>
        </row>
        <row r="5">
          <cell r="A5" t="str">
            <v>mean squared error</v>
          </cell>
          <cell r="B5">
            <v>1.4354771687067098E-2</v>
          </cell>
          <cell r="C5">
            <v>1.7052486007742097E-2</v>
          </cell>
          <cell r="D5">
            <v>2.0319530478445796E-2</v>
          </cell>
          <cell r="E5">
            <v>2.2725431423168612E-2</v>
          </cell>
          <cell r="F5">
            <v>2.4447611256618967E-2</v>
          </cell>
          <cell r="G5">
            <v>2.5300282883108576E-2</v>
          </cell>
          <cell r="H5">
            <v>2.6137972890865044E-2</v>
          </cell>
          <cell r="I5">
            <v>2.6711338214226985E-2</v>
          </cell>
          <cell r="J5">
            <v>2.765265718335284E-2</v>
          </cell>
          <cell r="K5">
            <v>2.8361715027131126E-2</v>
          </cell>
        </row>
        <row r="6">
          <cell r="A6" t="str">
            <v>SE squared error</v>
          </cell>
          <cell r="B6">
            <v>5.2060954538917859E-4</v>
          </cell>
          <cell r="C6">
            <v>3.9678303062734896E-4</v>
          </cell>
          <cell r="D6">
            <v>3.3759245122680083E-4</v>
          </cell>
          <cell r="E6">
            <v>2.4963472000319594E-4</v>
          </cell>
          <cell r="F6">
            <v>2.4052317326833905E-4</v>
          </cell>
          <cell r="G6">
            <v>2.3176714912333298E-4</v>
          </cell>
          <cell r="H6">
            <v>2.0355906971132929E-4</v>
          </cell>
          <cell r="I6">
            <v>2.0164822053535741E-4</v>
          </cell>
          <cell r="J6">
            <v>2.0805661129298284E-4</v>
          </cell>
          <cell r="K6">
            <v>2.2832008415778226E-4</v>
          </cell>
        </row>
        <row r="7">
          <cell r="A7"/>
          <cell r="B7"/>
          <cell r="C7"/>
          <cell r="D7"/>
          <cell r="E7"/>
          <cell r="F7"/>
          <cell r="G7"/>
          <cell r="H7"/>
          <cell r="I7"/>
          <cell r="J7"/>
          <cell r="K7"/>
        </row>
        <row r="8">
          <cell r="A8" t="str">
            <v>twin network</v>
          </cell>
          <cell r="B8"/>
          <cell r="C8"/>
          <cell r="D8"/>
          <cell r="E8"/>
          <cell r="F8"/>
          <cell r="G8"/>
          <cell r="H8"/>
          <cell r="I8"/>
          <cell r="J8"/>
          <cell r="K8"/>
        </row>
        <row r="9">
          <cell r="A9" t="str">
            <v>mean train time</v>
          </cell>
          <cell r="B9">
            <v>5.6464277617187539</v>
          </cell>
          <cell r="C9">
            <v>7.8141659906249883</v>
          </cell>
          <cell r="D9">
            <v>7.9445419382812368</v>
          </cell>
          <cell r="E9">
            <v>8.0188593078124946</v>
          </cell>
          <cell r="F9">
            <v>8.0536715671874983</v>
          </cell>
          <cell r="G9">
            <v>8.2370689687500054</v>
          </cell>
          <cell r="H9">
            <v>8.3259588367187565</v>
          </cell>
          <cell r="I9">
            <v>8.4838870320312427</v>
          </cell>
          <cell r="J9">
            <v>8.3546297296875114</v>
          </cell>
          <cell r="K9">
            <v>8.460265134374982</v>
          </cell>
        </row>
        <row r="10">
          <cell r="A10" t="str">
            <v>SE train time</v>
          </cell>
          <cell r="B10">
            <v>0.20964135333284384</v>
          </cell>
          <cell r="C10">
            <v>0.14512143938923788</v>
          </cell>
          <cell r="D10">
            <v>0.10999620484710319</v>
          </cell>
          <cell r="E10">
            <v>0.11089777696322342</v>
          </cell>
          <cell r="F10">
            <v>0.11686487312218351</v>
          </cell>
          <cell r="G10">
            <v>9.2666533783594823E-2</v>
          </cell>
          <cell r="H10">
            <v>9.6872414388104289E-2</v>
          </cell>
          <cell r="I10">
            <v>9.7097557701853909E-2</v>
          </cell>
          <cell r="J10">
            <v>8.3225274354345347E-2</v>
          </cell>
          <cell r="K10">
            <v>8.3539750292903628E-2</v>
          </cell>
        </row>
        <row r="11">
          <cell r="A11" t="str">
            <v>mean squared error</v>
          </cell>
          <cell r="B11">
            <v>1.1441665574238855E-2</v>
          </cell>
          <cell r="C11">
            <v>1.0652408880559938E-2</v>
          </cell>
          <cell r="D11">
            <v>1.2657683691941174E-2</v>
          </cell>
          <cell r="E11">
            <v>1.4270554245740618E-2</v>
          </cell>
          <cell r="F11">
            <v>1.6004241231712485E-2</v>
          </cell>
          <cell r="G11">
            <v>1.7211003447300734E-2</v>
          </cell>
          <cell r="H11">
            <v>1.8358396715484539E-2</v>
          </cell>
          <cell r="I11">
            <v>1.9098837030469419E-2</v>
          </cell>
          <cell r="J11">
            <v>1.9751912856008833E-2</v>
          </cell>
          <cell r="K11">
            <v>2.0090607366000747E-2</v>
          </cell>
        </row>
        <row r="12">
          <cell r="A12" t="str">
            <v>SE squared error</v>
          </cell>
          <cell r="B12">
            <v>4.3955880162574619E-4</v>
          </cell>
          <cell r="C12">
            <v>1.7678950243784134E-4</v>
          </cell>
          <cell r="D12">
            <v>1.6364559484911966E-4</v>
          </cell>
          <cell r="E12">
            <v>1.8143133139943341E-4</v>
          </cell>
          <cell r="F12">
            <v>1.9632849215637426E-4</v>
          </cell>
          <cell r="G12">
            <v>2.4217781232893014E-4</v>
          </cell>
          <cell r="H12">
            <v>2.4140454815507214E-4</v>
          </cell>
          <cell r="I12">
            <v>2.5104168845376727E-4</v>
          </cell>
          <cell r="J12">
            <v>2.2089600392085195E-4</v>
          </cell>
          <cell r="K12">
            <v>2.1868294936737721E-4</v>
          </cell>
        </row>
        <row r="13">
          <cell r="A13"/>
          <cell r="B13"/>
          <cell r="C13"/>
          <cell r="D13"/>
          <cell r="E13"/>
          <cell r="F13"/>
          <cell r="G13"/>
          <cell r="H13"/>
          <cell r="I13"/>
          <cell r="J13"/>
          <cell r="K13"/>
        </row>
        <row r="14">
          <cell r="A14" t="str">
            <v>adjoint network</v>
          </cell>
          <cell r="B14"/>
          <cell r="C14"/>
          <cell r="D14"/>
          <cell r="E14"/>
          <cell r="F14"/>
          <cell r="G14"/>
          <cell r="H14"/>
          <cell r="I14"/>
          <cell r="J14"/>
          <cell r="K14"/>
        </row>
        <row r="15">
          <cell r="A15" t="str">
            <v>mean train time</v>
          </cell>
          <cell r="B15">
            <v>3.7956352093750052</v>
          </cell>
          <cell r="C15">
            <v>5.3678783429687451</v>
          </cell>
          <cell r="D15">
            <v>5.6119442195312432</v>
          </cell>
          <cell r="E15">
            <v>5.8065330109374891</v>
          </cell>
          <cell r="F15">
            <v>6.0099168874999922</v>
          </cell>
          <cell r="G15">
            <v>6.2884702507812431</v>
          </cell>
          <cell r="H15">
            <v>6.55743599687501</v>
          </cell>
          <cell r="I15">
            <v>6.5536068453124958</v>
          </cell>
          <cell r="J15">
            <v>6.4666326796874927</v>
          </cell>
          <cell r="K15">
            <v>6.487781386718753</v>
          </cell>
        </row>
        <row r="16">
          <cell r="A16" t="str">
            <v>SE train time</v>
          </cell>
          <cell r="B16">
            <v>0.16534867948178156</v>
          </cell>
          <cell r="C16">
            <v>0.13927520050382095</v>
          </cell>
          <cell r="D16">
            <v>9.6879259371126555E-2</v>
          </cell>
          <cell r="E16">
            <v>9.2695591162825511E-2</v>
          </cell>
          <cell r="F16">
            <v>7.1621671280637123E-2</v>
          </cell>
          <cell r="G16">
            <v>6.014793933271595E-2</v>
          </cell>
          <cell r="H16">
            <v>5.4417357135230306E-2</v>
          </cell>
          <cell r="I16">
            <v>5.8634604925112133E-2</v>
          </cell>
          <cell r="J16">
            <v>5.1635259426902863E-2</v>
          </cell>
          <cell r="K16">
            <v>4.7532914268680927E-2</v>
          </cell>
        </row>
        <row r="17">
          <cell r="A17" t="str">
            <v>mean squared error</v>
          </cell>
          <cell r="B17">
            <v>2.9551060120866151E-2</v>
          </cell>
          <cell r="C17">
            <v>1.9454937886621317E-2</v>
          </cell>
          <cell r="D17">
            <v>1.8282954704773129E-2</v>
          </cell>
          <cell r="E17">
            <v>1.8437554128468016E-2</v>
          </cell>
          <cell r="F17">
            <v>1.8787610970321091E-2</v>
          </cell>
          <cell r="G17">
            <v>1.8967425894516034E-2</v>
          </cell>
          <cell r="H17">
            <v>1.9332825555466095E-2</v>
          </cell>
          <cell r="I17">
            <v>1.9306909016449915E-2</v>
          </cell>
          <cell r="J17">
            <v>1.9306239133584292E-2</v>
          </cell>
          <cell r="K17">
            <v>1.9515972773660885E-2</v>
          </cell>
        </row>
        <row r="18">
          <cell r="A18" t="str">
            <v>SE squared error</v>
          </cell>
          <cell r="B18">
            <v>1.5772791782660569E-3</v>
          </cell>
          <cell r="C18">
            <v>4.1025093194816607E-4</v>
          </cell>
          <cell r="D18">
            <v>2.3143480758060092E-4</v>
          </cell>
          <cell r="E18">
            <v>1.7220243673130825E-4</v>
          </cell>
          <cell r="F18">
            <v>1.3999400136876329E-4</v>
          </cell>
          <cell r="G18">
            <v>1.2444043679100047E-4</v>
          </cell>
          <cell r="H18">
            <v>1.0015441148692138E-4</v>
          </cell>
          <cell r="I18">
            <v>9.369121199848861E-5</v>
          </cell>
          <cell r="J18">
            <v>8.2222783449301541E-5</v>
          </cell>
          <cell r="K18">
            <v>7.6967829106887756E-5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1">
          <cell r="B1" t="str">
            <v>dimension 1</v>
          </cell>
          <cell r="C1" t="str">
            <v>dimension 2</v>
          </cell>
          <cell r="D1" t="str">
            <v>dimension 3</v>
          </cell>
          <cell r="E1" t="str">
            <v>dimension 4</v>
          </cell>
          <cell r="F1" t="str">
            <v>dimension 5</v>
          </cell>
          <cell r="G1" t="str">
            <v>dimension 6</v>
          </cell>
          <cell r="H1" t="str">
            <v>dimension 7</v>
          </cell>
          <cell r="I1" t="str">
            <v>dimension 8</v>
          </cell>
          <cell r="J1" t="str">
            <v>dimension 9</v>
          </cell>
          <cell r="K1" t="str">
            <v>dimension 10</v>
          </cell>
        </row>
        <row r="2">
          <cell r="A2" t="str">
            <v>payoff network</v>
          </cell>
        </row>
        <row r="3">
          <cell r="A3" t="str">
            <v>mean train time</v>
          </cell>
          <cell r="B3">
            <v>3.4020133726562487</v>
          </cell>
          <cell r="C3">
            <v>4.1918928554687431</v>
          </cell>
          <cell r="D3">
            <v>4.7807564492187522</v>
          </cell>
          <cell r="E3">
            <v>6.6474448890624895</v>
          </cell>
          <cell r="F3">
            <v>6.7814038468749986</v>
          </cell>
          <cell r="G3">
            <v>6.8281318765625114</v>
          </cell>
          <cell r="H3">
            <v>7.537912692187489</v>
          </cell>
          <cell r="I3">
            <v>7.7109140835937753</v>
          </cell>
          <cell r="J3">
            <v>8.4391406320312594</v>
          </cell>
          <cell r="K3">
            <v>8.4053744031249895</v>
          </cell>
        </row>
        <row r="4">
          <cell r="A4" t="str">
            <v>SE train time</v>
          </cell>
          <cell r="B4">
            <v>0.19564358897436762</v>
          </cell>
          <cell r="C4">
            <v>0.22422280405445316</v>
          </cell>
          <cell r="D4">
            <v>0.23828497932916073</v>
          </cell>
          <cell r="E4">
            <v>0.26334179315957618</v>
          </cell>
          <cell r="F4">
            <v>0.21595382596685919</v>
          </cell>
          <cell r="G4">
            <v>0.15829633629737444</v>
          </cell>
          <cell r="H4">
            <v>0.13206454136956119</v>
          </cell>
          <cell r="I4">
            <v>0.1045089185895257</v>
          </cell>
          <cell r="J4">
            <v>0.12572919673057983</v>
          </cell>
          <cell r="K4">
            <v>9.3146536276956474E-2</v>
          </cell>
        </row>
        <row r="5">
          <cell r="A5" t="str">
            <v>mean squared error</v>
          </cell>
          <cell r="B5">
            <v>4.4829763071902555E-2</v>
          </cell>
          <cell r="C5">
            <v>4.2396535864099853E-2</v>
          </cell>
          <cell r="D5">
            <v>4.5031945293885642E-2</v>
          </cell>
          <cell r="E5">
            <v>4.6494179288856678E-2</v>
          </cell>
          <cell r="F5">
            <v>4.797837859950959E-2</v>
          </cell>
          <cell r="G5">
            <v>5.0568917737109573E-2</v>
          </cell>
          <cell r="H5">
            <v>5.3915655793389299E-2</v>
          </cell>
          <cell r="I5">
            <v>5.6862369965529062E-2</v>
          </cell>
          <cell r="J5">
            <v>6.0220337880309664E-2</v>
          </cell>
          <cell r="K5">
            <v>6.234929742640815E-2</v>
          </cell>
        </row>
        <row r="6">
          <cell r="A6" t="str">
            <v>SE squared error</v>
          </cell>
          <cell r="B6">
            <v>1.3573215167871156E-3</v>
          </cell>
          <cell r="C6">
            <v>1.0147709838067673E-3</v>
          </cell>
          <cell r="D6">
            <v>8.9451773310879844E-4</v>
          </cell>
          <cell r="E6">
            <v>6.6392472317842208E-4</v>
          </cell>
          <cell r="F6">
            <v>5.7349873630093957E-4</v>
          </cell>
          <cell r="G6">
            <v>6.2177593181026803E-4</v>
          </cell>
          <cell r="H6">
            <v>6.8608751487041349E-4</v>
          </cell>
          <cell r="I6">
            <v>6.9733585265133419E-4</v>
          </cell>
          <cell r="J6">
            <v>7.6511931219532339E-4</v>
          </cell>
          <cell r="K6">
            <v>7.6398057383782495E-4</v>
          </cell>
        </row>
        <row r="8">
          <cell r="A8" t="str">
            <v>twin network</v>
          </cell>
        </row>
        <row r="9">
          <cell r="A9" t="str">
            <v>mean train time</v>
          </cell>
          <cell r="B9">
            <v>3.2722457742187459</v>
          </cell>
          <cell r="C9">
            <v>5.3109747531249969</v>
          </cell>
          <cell r="D9">
            <v>7.6532950414062491</v>
          </cell>
          <cell r="E9">
            <v>9.3439542593749785</v>
          </cell>
          <cell r="F9">
            <v>8.7212650374999861</v>
          </cell>
          <cell r="G9">
            <v>7.2178754445312663</v>
          </cell>
          <cell r="H9">
            <v>7.1168455125000118</v>
          </cell>
          <cell r="I9">
            <v>7.5805924117187491</v>
          </cell>
          <cell r="J9">
            <v>8.0409617718749882</v>
          </cell>
          <cell r="K9">
            <v>7.7706760640624806</v>
          </cell>
        </row>
        <row r="10">
          <cell r="A10" t="str">
            <v>SE train time</v>
          </cell>
          <cell r="B10">
            <v>0.17672398366513356</v>
          </cell>
          <cell r="C10">
            <v>0.25952661592700571</v>
          </cell>
          <cell r="D10">
            <v>0.23367613902353554</v>
          </cell>
          <cell r="E10">
            <v>0.26649178223790548</v>
          </cell>
          <cell r="F10">
            <v>0.23863288899427165</v>
          </cell>
          <cell r="G10">
            <v>0.24974856918951466</v>
          </cell>
          <cell r="H10">
            <v>0.31019420199176534</v>
          </cell>
          <cell r="I10">
            <v>0.30288065038237982</v>
          </cell>
          <cell r="J10">
            <v>0.32901653375384837</v>
          </cell>
          <cell r="K10">
            <v>0.30734584527490261</v>
          </cell>
        </row>
        <row r="11">
          <cell r="A11" t="str">
            <v>mean squared error</v>
          </cell>
          <cell r="B11">
            <v>2.9397622911346823E-2</v>
          </cell>
          <cell r="C11">
            <v>1.8612571970152189E-2</v>
          </cell>
          <cell r="D11">
            <v>1.342902665783184E-2</v>
          </cell>
          <cell r="E11">
            <v>1.3995883058669258E-2</v>
          </cell>
          <cell r="F11">
            <v>1.4870978382532462E-2</v>
          </cell>
          <cell r="G11">
            <v>1.7362422389851397E-2</v>
          </cell>
          <cell r="H11">
            <v>1.9147572202200515E-2</v>
          </cell>
          <cell r="I11">
            <v>1.9604703709774168E-2</v>
          </cell>
          <cell r="J11">
            <v>2.0712723933684153E-2</v>
          </cell>
          <cell r="K11">
            <v>2.1144017518963647E-2</v>
          </cell>
        </row>
        <row r="12">
          <cell r="A12" t="str">
            <v>SE squared error</v>
          </cell>
          <cell r="B12">
            <v>1.714008207949449E-3</v>
          </cell>
          <cell r="C12">
            <v>9.8662541943821949E-4</v>
          </cell>
          <cell r="D12">
            <v>5.617181991840821E-4</v>
          </cell>
          <cell r="E12">
            <v>5.8839638053164356E-4</v>
          </cell>
          <cell r="F12">
            <v>5.2550808018149236E-4</v>
          </cell>
          <cell r="G12">
            <v>6.36888785323423E-4</v>
          </cell>
          <cell r="H12">
            <v>5.7334999445738267E-4</v>
          </cell>
          <cell r="I12">
            <v>5.5435445735134501E-4</v>
          </cell>
          <cell r="J12">
            <v>5.2123837672116364E-4</v>
          </cell>
          <cell r="K12">
            <v>4.9231150512605323E-4</v>
          </cell>
        </row>
        <row r="14">
          <cell r="A14" t="str">
            <v>adjoint network</v>
          </cell>
        </row>
        <row r="15">
          <cell r="A15" t="str">
            <v>mean train time</v>
          </cell>
          <cell r="B15">
            <v>1.7909796554687489</v>
          </cell>
          <cell r="C15">
            <v>2.5625699789062448</v>
          </cell>
          <cell r="D15">
            <v>4.460827487499996</v>
          </cell>
          <cell r="E15">
            <v>6.2105341460937513</v>
          </cell>
          <cell r="F15">
            <v>6.8013147843749948</v>
          </cell>
          <cell r="G15">
            <v>6.2778442742187357</v>
          </cell>
          <cell r="H15">
            <v>6.777315239062494</v>
          </cell>
          <cell r="I15">
            <v>6.7923743351562607</v>
          </cell>
          <cell r="J15">
            <v>7.3036958679687469</v>
          </cell>
          <cell r="K15">
            <v>7.3880877624999943</v>
          </cell>
        </row>
        <row r="16">
          <cell r="A16" t="str">
            <v>SE train time</v>
          </cell>
          <cell r="B16">
            <v>6.9389887904172123E-2</v>
          </cell>
          <cell r="C16">
            <v>0.13938454141537934</v>
          </cell>
          <cell r="D16">
            <v>0.22157564987170378</v>
          </cell>
          <cell r="E16">
            <v>0.22240510863293611</v>
          </cell>
          <cell r="F16">
            <v>0.14497459715738983</v>
          </cell>
          <cell r="G16">
            <v>8.4342534957675838E-2</v>
          </cell>
          <cell r="H16">
            <v>8.4499424310342991E-2</v>
          </cell>
          <cell r="I16">
            <v>5.9744242601215893E-2</v>
          </cell>
          <cell r="J16">
            <v>0.10128251184176484</v>
          </cell>
          <cell r="K16">
            <v>7.7319869047686271E-2</v>
          </cell>
        </row>
        <row r="17">
          <cell r="A17" t="str">
            <v>mean squared error</v>
          </cell>
          <cell r="B17">
            <v>3.6043273870745879E-2</v>
          </cell>
          <cell r="C17">
            <v>2.6792951641255048E-2</v>
          </cell>
          <cell r="D17">
            <v>1.957382234832037E-2</v>
          </cell>
          <cell r="E17">
            <v>1.6716647427529076E-2</v>
          </cell>
          <cell r="F17">
            <v>1.5824195550521811E-2</v>
          </cell>
          <cell r="G17">
            <v>1.7035045835655158E-2</v>
          </cell>
          <cell r="H17">
            <v>1.7174127075122649E-2</v>
          </cell>
          <cell r="I17">
            <v>1.7044728258042572E-2</v>
          </cell>
          <cell r="J17">
            <v>1.647850198787635E-2</v>
          </cell>
          <cell r="K17">
            <v>1.6004872624762329E-2</v>
          </cell>
        </row>
        <row r="18">
          <cell r="A18" t="str">
            <v>SE squared error</v>
          </cell>
          <cell r="B18">
            <v>2.2353186297997679E-3</v>
          </cell>
          <cell r="C18">
            <v>1.1119082620475616E-3</v>
          </cell>
          <cell r="D18">
            <v>7.8365139895532332E-4</v>
          </cell>
          <cell r="E18">
            <v>5.064389164909103E-4</v>
          </cell>
          <cell r="F18">
            <v>1.7766451901015477E-4</v>
          </cell>
          <cell r="G18">
            <v>1.8524367174759749E-4</v>
          </cell>
          <cell r="H18">
            <v>6.563536818529576E-5</v>
          </cell>
          <cell r="I18">
            <v>5.1753099521105879E-5</v>
          </cell>
          <cell r="J18">
            <v>4.8202855956752089E-5</v>
          </cell>
          <cell r="K18">
            <v>4.8695113435271552E-5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024"/>
      <sheetName val="2048"/>
      <sheetName val="4096"/>
      <sheetName val="8192"/>
    </sheetNames>
    <sheetDataSet>
      <sheetData sheetId="0">
        <row r="2">
          <cell r="U2">
            <v>1024</v>
          </cell>
          <cell r="V2">
            <v>2048</v>
          </cell>
          <cell r="W2">
            <v>4096</v>
          </cell>
          <cell r="X2">
            <v>8192</v>
          </cell>
        </row>
        <row r="3">
          <cell r="T3" t="str">
            <v>value network layers 2</v>
          </cell>
          <cell r="U3">
            <v>0.32567137802374829</v>
          </cell>
          <cell r="V3">
            <v>0.30740936470291536</v>
          </cell>
          <cell r="W3">
            <v>0.20507321464331288</v>
          </cell>
          <cell r="X3">
            <v>0.11425679006081343</v>
          </cell>
        </row>
        <row r="4">
          <cell r="T4" t="str">
            <v>twin network layers 2</v>
          </cell>
          <cell r="U4">
            <v>0.32388775735031666</v>
          </cell>
          <cell r="V4">
            <v>0.27335821528023024</v>
          </cell>
          <cell r="W4">
            <v>0.12184860960383173</v>
          </cell>
          <cell r="X4">
            <v>4.2079764206788037E-2</v>
          </cell>
        </row>
        <row r="5">
          <cell r="T5" t="str">
            <v>delta network layers 2</v>
          </cell>
          <cell r="U5">
            <v>0.34371117810201329</v>
          </cell>
          <cell r="V5">
            <v>0.28080916099985836</v>
          </cell>
          <cell r="W5">
            <v>0.10950528336910374</v>
          </cell>
          <cell r="X5">
            <v>1.6328915658272464E-2</v>
          </cell>
        </row>
        <row r="6">
          <cell r="T6" t="str">
            <v>value network layers 4</v>
          </cell>
          <cell r="U6">
            <v>4.2783280311258338E-2</v>
          </cell>
          <cell r="V6">
            <v>1.2949758907186032E-2</v>
          </cell>
          <cell r="W6">
            <v>1.1684211755615872E-2</v>
          </cell>
          <cell r="X6">
            <v>2.125212404531512E-2</v>
          </cell>
        </row>
        <row r="7">
          <cell r="T7" t="str">
            <v>twin network layers 4</v>
          </cell>
          <cell r="U7">
            <v>3.0113481344600117E-2</v>
          </cell>
          <cell r="V7">
            <v>1.6775809844910155E-2</v>
          </cell>
          <cell r="W7">
            <v>1.387423121931174E-2</v>
          </cell>
          <cell r="X7">
            <v>1.1570618689364782E-2</v>
          </cell>
        </row>
        <row r="8">
          <cell r="T8" t="str">
            <v>delta network layers 4</v>
          </cell>
          <cell r="U8">
            <v>0.2678195279624207</v>
          </cell>
          <cell r="V8">
            <v>6.6938667475293784E-2</v>
          </cell>
          <cell r="W8">
            <v>2.3342735223915292E-2</v>
          </cell>
          <cell r="X8">
            <v>1.2805552959728612E-2</v>
          </cell>
        </row>
        <row r="11">
          <cell r="U11">
            <v>1024</v>
          </cell>
          <cell r="V11">
            <v>2048</v>
          </cell>
          <cell r="W11">
            <v>4096</v>
          </cell>
          <cell r="X11">
            <v>8192</v>
          </cell>
        </row>
        <row r="12">
          <cell r="T12" t="str">
            <v>value network layers 2</v>
          </cell>
          <cell r="U12">
            <v>4.0884862499999675E-3</v>
          </cell>
          <cell r="V12">
            <v>3.2470250000000145E-3</v>
          </cell>
          <cell r="W12">
            <v>2.3171062500000061E-3</v>
          </cell>
          <cell r="X12">
            <v>9.3690375000000936E-4</v>
          </cell>
        </row>
        <row r="13">
          <cell r="T13" t="str">
            <v>twin network layers 2</v>
          </cell>
          <cell r="U13">
            <v>4.0960774999999616E-3</v>
          </cell>
          <cell r="V13">
            <v>2.964422500000008E-3</v>
          </cell>
          <cell r="W13">
            <v>1.5194975000000083E-3</v>
          </cell>
          <cell r="X13">
            <v>1.4999249999999853E-3</v>
          </cell>
        </row>
        <row r="14">
          <cell r="T14" t="str">
            <v>delta network layers 2</v>
          </cell>
          <cell r="U14">
            <v>1.0915248750000009E-2</v>
          </cell>
          <cell r="V14">
            <v>9.4512062499999827E-3</v>
          </cell>
          <cell r="W14">
            <v>1.0860263750000015E-2</v>
          </cell>
          <cell r="X14">
            <v>4.6542087499999857E-3</v>
          </cell>
        </row>
        <row r="15">
          <cell r="T15" t="str">
            <v>value network layers 4</v>
          </cell>
          <cell r="U15">
            <v>1.9521950000000038E-3</v>
          </cell>
          <cell r="V15">
            <v>2.4639925000000396E-3</v>
          </cell>
          <cell r="W15">
            <v>2.5777400000000228E-3</v>
          </cell>
          <cell r="X15">
            <v>1.022917499999984E-3</v>
          </cell>
        </row>
        <row r="16">
          <cell r="T16" t="str">
            <v>twin network layers 4</v>
          </cell>
          <cell r="U16">
            <v>2.5043687499999856E-3</v>
          </cell>
          <cell r="V16">
            <v>3.4001312499999936E-3</v>
          </cell>
          <cell r="W16">
            <v>2.5591775000000094E-3</v>
          </cell>
          <cell r="X16">
            <v>1.7888224999999675E-3</v>
          </cell>
        </row>
        <row r="17">
          <cell r="T17" t="str">
            <v>delta network layers 4</v>
          </cell>
          <cell r="U17">
            <v>1.4770407500000013E-2</v>
          </cell>
          <cell r="V17">
            <v>7.8097799999999745E-3</v>
          </cell>
          <cell r="W17">
            <v>1.0481745000000028E-2</v>
          </cell>
          <cell r="X17">
            <v>5.0826924999999995E-3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S2" t="str">
            <v>relative difference risk</v>
          </cell>
          <cell r="AT2" t="str">
            <v>dimension 1</v>
          </cell>
          <cell r="AU2" t="str">
            <v>dimension 2</v>
          </cell>
          <cell r="AV2" t="str">
            <v>dimension 3</v>
          </cell>
          <cell r="AW2" t="str">
            <v>dimension 4</v>
          </cell>
          <cell r="AX2" t="str">
            <v>dimension 5</v>
          </cell>
          <cell r="AY2" t="str">
            <v>dimension 6</v>
          </cell>
          <cell r="AZ2" t="str">
            <v>dimension 7</v>
          </cell>
          <cell r="BA2" t="str">
            <v>dimension 8</v>
          </cell>
          <cell r="BB2" t="str">
            <v>dimension 9</v>
          </cell>
          <cell r="BC2" t="str">
            <v>dimension 10</v>
          </cell>
        </row>
        <row r="3">
          <cell r="AS3" t="str">
            <v>payoff network</v>
          </cell>
          <cell r="AT3">
            <v>1.7131856339387193E-2</v>
          </cell>
          <cell r="AU3">
            <v>1.1358259535106698E-2</v>
          </cell>
          <cell r="AV3">
            <v>1.2032846193491336E-2</v>
          </cell>
          <cell r="AW3">
            <v>1.5738586916349832E-2</v>
          </cell>
          <cell r="AX3">
            <v>3.6012421291839465E-2</v>
          </cell>
          <cell r="AY3">
            <v>5.9173233685381882E-2</v>
          </cell>
          <cell r="AZ3">
            <v>8.2351952807654949E-2</v>
          </cell>
          <cell r="BA3">
            <v>0.10099415021197852</v>
          </cell>
          <cell r="BB3">
            <v>0.11900184170004879</v>
          </cell>
          <cell r="BC3">
            <v>0.13204893799325132</v>
          </cell>
        </row>
        <row r="4">
          <cell r="AS4" t="str">
            <v>twin network</v>
          </cell>
          <cell r="AT4">
            <v>6.6115983496757682E-3</v>
          </cell>
          <cell r="AU4">
            <v>6.6916574069259046E-3</v>
          </cell>
          <cell r="AV4">
            <v>5.8557877529013726E-3</v>
          </cell>
          <cell r="AW4">
            <v>5.7060245688322943E-3</v>
          </cell>
          <cell r="AX4">
            <v>6.3005654873236156E-3</v>
          </cell>
          <cell r="AY4">
            <v>9.2362474619304864E-3</v>
          </cell>
          <cell r="AZ4">
            <v>1.6038186845339371E-2</v>
          </cell>
          <cell r="BA4">
            <v>2.2119341248140034E-2</v>
          </cell>
          <cell r="BB4">
            <v>3.3653199277610978E-2</v>
          </cell>
          <cell r="BC4">
            <v>4.4560932600048307E-2</v>
          </cell>
        </row>
        <row r="5">
          <cell r="AS5" t="str">
            <v>adjoint network</v>
          </cell>
          <cell r="AT5">
            <v>8.1857486626972543E-3</v>
          </cell>
          <cell r="AU5">
            <v>8.599656781737141E-3</v>
          </cell>
          <cell r="AV5">
            <v>1.302602831504928E-2</v>
          </cell>
          <cell r="AW5">
            <v>2.4243204249890186E-2</v>
          </cell>
          <cell r="AX5">
            <v>3.629070713475048E-2</v>
          </cell>
          <cell r="AY5">
            <v>4.8048727908849953E-2</v>
          </cell>
          <cell r="AZ5">
            <v>6.1405364106787284E-2</v>
          </cell>
          <cell r="BA5">
            <v>6.8231406257756311E-2</v>
          </cell>
          <cell r="BB5">
            <v>7.9055929647134815E-2</v>
          </cell>
          <cell r="BC5">
            <v>8.6443992984111595E-2</v>
          </cell>
        </row>
        <row r="7">
          <cell r="AS7" t="str">
            <v>absolute difference wealth / price</v>
          </cell>
          <cell r="AT7" t="str">
            <v>dimension 1</v>
          </cell>
          <cell r="AU7" t="str">
            <v>dimension 2</v>
          </cell>
          <cell r="AV7" t="str">
            <v>dimension 3</v>
          </cell>
          <cell r="AW7" t="str">
            <v>dimension 4</v>
          </cell>
          <cell r="AX7" t="str">
            <v>dimension 5</v>
          </cell>
          <cell r="AY7" t="str">
            <v>dimension 6</v>
          </cell>
          <cell r="AZ7" t="str">
            <v>dimension 7</v>
          </cell>
          <cell r="BA7" t="str">
            <v>dimension 8</v>
          </cell>
          <cell r="BB7" t="str">
            <v>dimension 9</v>
          </cell>
          <cell r="BC7" t="str">
            <v>dimension 10</v>
          </cell>
        </row>
        <row r="8">
          <cell r="AS8" t="str">
            <v>payoff network</v>
          </cell>
          <cell r="AT8">
            <v>5.3505923458769926E-4</v>
          </cell>
          <cell r="AU8">
            <v>1.3879697611285215E-3</v>
          </cell>
          <cell r="AV8">
            <v>6.4777943975785157E-4</v>
          </cell>
          <cell r="AW8">
            <v>1.088286797927468E-3</v>
          </cell>
          <cell r="AX8">
            <v>1.6476668338242881E-3</v>
          </cell>
          <cell r="AY8">
            <v>1.3462441092827238E-3</v>
          </cell>
          <cell r="AZ8">
            <v>1.8111781386807566E-3</v>
          </cell>
          <cell r="BA8">
            <v>1.9796137540816555E-3</v>
          </cell>
          <cell r="BB8">
            <v>1.7599322313799712E-3</v>
          </cell>
          <cell r="BC8">
            <v>1.7482685889047094E-3</v>
          </cell>
        </row>
        <row r="9">
          <cell r="AS9" t="str">
            <v>twin network</v>
          </cell>
          <cell r="AT9">
            <v>5.9807785325236506E-4</v>
          </cell>
          <cell r="AU9">
            <v>7.5366966214038169E-4</v>
          </cell>
          <cell r="AV9">
            <v>8.0795746344890359E-4</v>
          </cell>
          <cell r="AW9">
            <v>6.7930153356359803E-4</v>
          </cell>
          <cell r="AX9">
            <v>8.8269828268314763E-4</v>
          </cell>
          <cell r="AY9">
            <v>7.9149136389560263E-4</v>
          </cell>
          <cell r="AZ9">
            <v>8.6269240214384478E-4</v>
          </cell>
          <cell r="BA9">
            <v>1.1760376669203967E-3</v>
          </cell>
          <cell r="BB9">
            <v>8.6920856942713685E-4</v>
          </cell>
          <cell r="BC9">
            <v>6.9444176116662904E-4</v>
          </cell>
        </row>
        <row r="10">
          <cell r="AS10" t="str">
            <v>adjoint network</v>
          </cell>
          <cell r="AT10">
            <v>1.7274172866271545E-3</v>
          </cell>
          <cell r="AU10">
            <v>2.3653865142754995E-3</v>
          </cell>
          <cell r="AV10">
            <v>1.5827858095354655E-3</v>
          </cell>
          <cell r="AW10">
            <v>1.229184000437067E-3</v>
          </cell>
          <cell r="AX10">
            <v>1.5345351264284502E-3</v>
          </cell>
          <cell r="AY10">
            <v>1.0959002006235439E-3</v>
          </cell>
          <cell r="AZ10">
            <v>1.1409336913280788E-3</v>
          </cell>
          <cell r="BA10">
            <v>1.3738136381895663E-3</v>
          </cell>
          <cell r="BB10">
            <v>8.9405290981769384E-4</v>
          </cell>
          <cell r="BC10">
            <v>1.1275478582740343E-3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S2" t="str">
            <v>relative difference risk</v>
          </cell>
          <cell r="AT2" t="str">
            <v>dimension 1</v>
          </cell>
          <cell r="AU2" t="str">
            <v>dimension 2</v>
          </cell>
          <cell r="AV2" t="str">
            <v>dimension 3</v>
          </cell>
          <cell r="AW2" t="str">
            <v>dimension 4</v>
          </cell>
          <cell r="AX2" t="str">
            <v>dimension 5</v>
          </cell>
          <cell r="AY2" t="str">
            <v>dimension 6</v>
          </cell>
          <cell r="AZ2" t="str">
            <v>dimension 7</v>
          </cell>
          <cell r="BA2" t="str">
            <v>dimension 8</v>
          </cell>
          <cell r="BB2" t="str">
            <v>dimension 9</v>
          </cell>
          <cell r="BC2" t="str">
            <v>dimension 10</v>
          </cell>
        </row>
        <row r="3">
          <cell r="AS3" t="str">
            <v>payoff network</v>
          </cell>
          <cell r="AT3">
            <v>3.3674534105340853E-2</v>
          </cell>
          <cell r="AU3">
            <v>1.8115422851467538E-2</v>
          </cell>
          <cell r="AV3">
            <v>2.4881809720764453E-2</v>
          </cell>
          <cell r="AW3">
            <v>3.2570293373963125E-2</v>
          </cell>
          <cell r="AX3">
            <v>3.4499336532027768E-2</v>
          </cell>
          <cell r="AY3">
            <v>4.7033717627664409E-2</v>
          </cell>
          <cell r="AZ3">
            <v>5.13527872724776E-2</v>
          </cell>
          <cell r="BA3">
            <v>5.3768382400958874E-2</v>
          </cell>
          <cell r="BB3">
            <v>6.0240286244018226E-2</v>
          </cell>
          <cell r="BC3">
            <v>7.1247647176974419E-2</v>
          </cell>
        </row>
        <row r="4">
          <cell r="AS4" t="str">
            <v>twin network</v>
          </cell>
          <cell r="AT4">
            <v>2.4640068299624247E-2</v>
          </cell>
          <cell r="AU4">
            <v>4.7854812655632696E-3</v>
          </cell>
          <cell r="AV4">
            <v>3.7039773014898294E-3</v>
          </cell>
          <cell r="AW4">
            <v>3.9832827639482097E-3</v>
          </cell>
          <cell r="AX4">
            <v>3.7911252444346884E-3</v>
          </cell>
          <cell r="AY4">
            <v>4.206228413563713E-3</v>
          </cell>
          <cell r="AZ4">
            <v>4.6373574127561617E-3</v>
          </cell>
          <cell r="BA4">
            <v>3.8945560245889368E-3</v>
          </cell>
          <cell r="BB4">
            <v>4.4852337945073635E-3</v>
          </cell>
          <cell r="BC4">
            <v>5.7318816634572105E-3</v>
          </cell>
        </row>
        <row r="5">
          <cell r="AS5" t="str">
            <v>adjoint network</v>
          </cell>
          <cell r="AT5">
            <v>4.0478548240546135E-2</v>
          </cell>
          <cell r="AU5">
            <v>3.1483143312118406E-2</v>
          </cell>
          <cell r="AV5">
            <v>1.9277528912851734E-2</v>
          </cell>
          <cell r="AW5">
            <v>1.5550951788538721E-2</v>
          </cell>
          <cell r="AX5">
            <v>2.1239374517025723E-2</v>
          </cell>
          <cell r="AY5">
            <v>2.5483529455370389E-2</v>
          </cell>
          <cell r="AZ5">
            <v>3.0916398164743522E-2</v>
          </cell>
          <cell r="BA5">
            <v>2.9745651020088217E-2</v>
          </cell>
          <cell r="BB5">
            <v>2.6338205488829067E-2</v>
          </cell>
          <cell r="BC5">
            <v>2.4025672876783255E-2</v>
          </cell>
        </row>
        <row r="7">
          <cell r="AS7" t="str">
            <v>absolute difference wealth / price</v>
          </cell>
          <cell r="AT7" t="str">
            <v>dimension 1</v>
          </cell>
          <cell r="AU7" t="str">
            <v>dimension 2</v>
          </cell>
          <cell r="AV7" t="str">
            <v>dimension 3</v>
          </cell>
          <cell r="AW7" t="str">
            <v>dimension 4</v>
          </cell>
          <cell r="AX7" t="str">
            <v>dimension 5</v>
          </cell>
          <cell r="AY7" t="str">
            <v>dimension 6</v>
          </cell>
          <cell r="AZ7" t="str">
            <v>dimension 7</v>
          </cell>
          <cell r="BA7" t="str">
            <v>dimension 8</v>
          </cell>
          <cell r="BB7" t="str">
            <v>dimension 9</v>
          </cell>
          <cell r="BC7" t="str">
            <v>dimension 10</v>
          </cell>
        </row>
        <row r="8">
          <cell r="AS8" t="str">
            <v>payoff network</v>
          </cell>
          <cell r="AT8">
            <v>2.3079648261140518E-3</v>
          </cell>
          <cell r="AU8">
            <v>1.4415910795227286E-3</v>
          </cell>
          <cell r="AV8">
            <v>1.2875654693073422E-3</v>
          </cell>
          <cell r="AW8">
            <v>1.4996531052116342E-3</v>
          </cell>
          <cell r="AX8">
            <v>1.3372304518343304E-3</v>
          </cell>
          <cell r="AY8">
            <v>1.6995547369146049E-3</v>
          </cell>
          <cell r="AZ8">
            <v>2.0037240831640157E-3</v>
          </cell>
          <cell r="BA8">
            <v>1.8205066398134019E-3</v>
          </cell>
          <cell r="BB8">
            <v>1.7132343878023635E-3</v>
          </cell>
          <cell r="BC8">
            <v>2.6688860083806994E-3</v>
          </cell>
        </row>
        <row r="9">
          <cell r="AS9" t="str">
            <v>twin network</v>
          </cell>
          <cell r="AT9">
            <v>2.6220005947567128E-3</v>
          </cell>
          <cell r="AU9">
            <v>4.7038187557916296E-4</v>
          </cell>
          <cell r="AV9">
            <v>4.6033039635828154E-4</v>
          </cell>
          <cell r="AW9">
            <v>5.7767023258115764E-4</v>
          </cell>
          <cell r="AX9">
            <v>5.3322661111833512E-4</v>
          </cell>
          <cell r="AY9">
            <v>7.3618434070254872E-4</v>
          </cell>
          <cell r="AZ9">
            <v>6.0769421932919108E-4</v>
          </cell>
          <cell r="BA9">
            <v>6.1006174645181991E-4</v>
          </cell>
          <cell r="BB9">
            <v>6.5392600663010216E-4</v>
          </cell>
          <cell r="BC9">
            <v>8.8048043578550588E-4</v>
          </cell>
        </row>
        <row r="10">
          <cell r="AS10" t="str">
            <v>adjoint network</v>
          </cell>
          <cell r="AT10">
            <v>4.7987897315103379E-3</v>
          </cell>
          <cell r="AU10">
            <v>2.9943791628246142E-3</v>
          </cell>
          <cell r="AV10">
            <v>9.0245124690018137E-4</v>
          </cell>
          <cell r="AW10">
            <v>6.7257242175229452E-4</v>
          </cell>
          <cell r="AX10">
            <v>8.7952575761152823E-4</v>
          </cell>
          <cell r="AY10">
            <v>9.0385245177985519E-4</v>
          </cell>
          <cell r="AZ10">
            <v>1.0121842026916752E-3</v>
          </cell>
          <cell r="BA10">
            <v>1.2601192540289325E-3</v>
          </cell>
          <cell r="BB10">
            <v>1.1878194225613144E-3</v>
          </cell>
          <cell r="BC10">
            <v>1.1281061019219826E-3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C2" t="str">
            <v>relative risk</v>
          </cell>
          <cell r="AD2" t="str">
            <v>dimension 1</v>
          </cell>
          <cell r="AE2" t="str">
            <v>dimension 2</v>
          </cell>
          <cell r="AF2" t="str">
            <v>dimension 3</v>
          </cell>
          <cell r="AG2" t="str">
            <v>dimension 4</v>
          </cell>
          <cell r="AH2" t="str">
            <v>dimension 5</v>
          </cell>
          <cell r="AI2" t="str">
            <v>dimension 6</v>
          </cell>
          <cell r="AJ2" t="str">
            <v>dimension 7</v>
          </cell>
          <cell r="AK2" t="str">
            <v>dimension 8</v>
          </cell>
          <cell r="AL2" t="str">
            <v>dimension 9</v>
          </cell>
          <cell r="AM2" t="str">
            <v>dimension 10</v>
          </cell>
        </row>
        <row r="3">
          <cell r="AC3" t="str">
            <v>feature map w. true delta</v>
          </cell>
          <cell r="AD3">
            <v>3.7658212941899319E-2</v>
          </cell>
          <cell r="AE3">
            <v>3.8056483542420617E-2</v>
          </cell>
          <cell r="AF3">
            <v>3.7939462110715721E-2</v>
          </cell>
          <cell r="AG3">
            <v>4.8336813744613273E-2</v>
          </cell>
          <cell r="AH3">
            <v>4.1747839671492176E-2</v>
          </cell>
          <cell r="AI3">
            <v>4.4905921953222246E-2</v>
          </cell>
          <cell r="AJ3">
            <v>4.9711427692255478E-2</v>
          </cell>
          <cell r="AK3">
            <v>5.3056857634211051E-2</v>
          </cell>
          <cell r="AL3">
            <v>5.6139191738635706E-2</v>
          </cell>
          <cell r="AM3">
            <v>6.5268729314583218E-2</v>
          </cell>
        </row>
        <row r="4">
          <cell r="AC4" t="str">
            <v>deep network w. softplus</v>
          </cell>
          <cell r="AD4">
            <v>5.9309216005760605E-2</v>
          </cell>
          <cell r="AE4">
            <v>5.5274653939903877E-2</v>
          </cell>
          <cell r="AF4">
            <v>1.5932114822279804E-2</v>
          </cell>
          <cell r="AG4">
            <v>-4.0192360103665753E-2</v>
          </cell>
          <cell r="AH4">
            <v>-6.8757949662428611E-2</v>
          </cell>
          <cell r="AI4">
            <v>-0.11629414016354481</v>
          </cell>
          <cell r="AJ4">
            <v>-9.5354818110348252E-2</v>
          </cell>
          <cell r="AK4">
            <v>-0.1355931208294138</v>
          </cell>
          <cell r="AL4">
            <v>-0.14519750019631653</v>
          </cell>
          <cell r="AM4">
            <v>-0.1120028949550784</v>
          </cell>
        </row>
        <row r="5">
          <cell r="AC5" t="str">
            <v>feature map w. approximated delta</v>
          </cell>
          <cell r="AD5">
            <v>3.358170496680575E-2</v>
          </cell>
          <cell r="AE5">
            <v>3.3947450833898031E-2</v>
          </cell>
          <cell r="AF5">
            <v>3.4863881833619298E-2</v>
          </cell>
          <cell r="AG5">
            <v>4.3574694761296655E-2</v>
          </cell>
          <cell r="AH5">
            <v>3.5678166076390253E-2</v>
          </cell>
          <cell r="AI5">
            <v>4.033390924336834E-2</v>
          </cell>
          <cell r="AJ5">
            <v>4.23800100452889E-2</v>
          </cell>
          <cell r="AK5">
            <v>4.2667202289612391E-2</v>
          </cell>
          <cell r="AL5">
            <v>4.4795813573186037E-2</v>
          </cell>
          <cell r="AM5">
            <v>5.1158506389785606E-2</v>
          </cell>
        </row>
        <row r="6">
          <cell r="AC6" t="str">
            <v>deep network w. relu</v>
          </cell>
          <cell r="AD6">
            <v>8.8541535938481741E-2</v>
          </cell>
          <cell r="AE6">
            <v>-4.8531020352767093E-3</v>
          </cell>
          <cell r="AF6">
            <v>-0.16165016049628711</v>
          </cell>
          <cell r="AG6">
            <v>-0.16910845667343835</v>
          </cell>
          <cell r="AH6">
            <v>-0.14852220732656227</v>
          </cell>
          <cell r="AI6">
            <v>-0.13464669789100744</v>
          </cell>
          <cell r="AJ6">
            <v>-0.11332758095152504</v>
          </cell>
          <cell r="AK6">
            <v>-0.10018670433190432</v>
          </cell>
          <cell r="AL6">
            <v>-9.0726514780638798E-2</v>
          </cell>
          <cell r="AM6">
            <v>-8.0855734699724416E-2</v>
          </cell>
        </row>
        <row r="8">
          <cell r="AC8" t="str">
            <v>absolute risk</v>
          </cell>
        </row>
        <row r="9">
          <cell r="AC9" t="str">
            <v>feature map w. true delta</v>
          </cell>
          <cell r="AD9">
            <v>0.28896436451612895</v>
          </cell>
          <cell r="AE9">
            <v>0.26969493870967726</v>
          </cell>
          <cell r="AF9">
            <v>0.24302885161290325</v>
          </cell>
          <cell r="AG9">
            <v>0.29003495161290327</v>
          </cell>
          <cell r="AH9">
            <v>0.24236260645161287</v>
          </cell>
          <cell r="AI9">
            <v>0.25329109677419337</v>
          </cell>
          <cell r="AJ9">
            <v>0.27364712258064516</v>
          </cell>
          <cell r="AK9">
            <v>0.28566176451612896</v>
          </cell>
          <cell r="AL9">
            <v>0.29700243225806455</v>
          </cell>
          <cell r="AM9">
            <v>0.33785232903225804</v>
          </cell>
        </row>
        <row r="10">
          <cell r="AC10" t="str">
            <v>deep network w. softplus</v>
          </cell>
          <cell r="AD10">
            <v>0.44846066774193555</v>
          </cell>
          <cell r="AE10">
            <v>0.38957753870967732</v>
          </cell>
          <cell r="AF10">
            <v>9.6379732258064621E-2</v>
          </cell>
          <cell r="AG10">
            <v>-0.27332451290322568</v>
          </cell>
          <cell r="AH10">
            <v>-0.43302416774193553</v>
          </cell>
          <cell r="AI10">
            <v>-0.72485856774193558</v>
          </cell>
          <cell r="AJ10">
            <v>-0.58050607741935478</v>
          </cell>
          <cell r="AK10">
            <v>-0.82322556774193556</v>
          </cell>
          <cell r="AL10">
            <v>-0.87069680000000005</v>
          </cell>
          <cell r="AM10">
            <v>-0.6534781354838709</v>
          </cell>
        </row>
        <row r="11">
          <cell r="AC11" t="str">
            <v>feature map w. approximated delta</v>
          </cell>
          <cell r="AD11">
            <v>0.25846550645161287</v>
          </cell>
          <cell r="AE11">
            <v>0.24109360645161274</v>
          </cell>
          <cell r="AF11">
            <v>0.22393299032258063</v>
          </cell>
          <cell r="AG11">
            <v>0.26268968064516135</v>
          </cell>
          <cell r="AH11">
            <v>0.20796616129032258</v>
          </cell>
          <cell r="AI11">
            <v>0.2282799516129031</v>
          </cell>
          <cell r="AJ11">
            <v>0.2342772580645161</v>
          </cell>
          <cell r="AK11">
            <v>0.23105589677419344</v>
          </cell>
          <cell r="AL11">
            <v>0.23836787096774184</v>
          </cell>
          <cell r="AM11">
            <v>0.26646138709677425</v>
          </cell>
        </row>
        <row r="12">
          <cell r="AC12" t="str">
            <v>deep network w. relu</v>
          </cell>
          <cell r="AD12">
            <v>0.66389887096774203</v>
          </cell>
          <cell r="AE12">
            <v>-3.8798445161290426E-2</v>
          </cell>
          <cell r="AF12">
            <v>-1.1545449645161288</v>
          </cell>
          <cell r="AG12">
            <v>-1.1353060419354839</v>
          </cell>
          <cell r="AH12">
            <v>-0.94720515483871004</v>
          </cell>
          <cell r="AI12">
            <v>-0.83279143225806485</v>
          </cell>
          <cell r="AJ12">
            <v>-0.6777716322580648</v>
          </cell>
          <cell r="AK12">
            <v>-0.58199966129032255</v>
          </cell>
          <cell r="AL12">
            <v>-0.51539664838709687</v>
          </cell>
          <cell r="AM12">
            <v>-0.45179812258064544</v>
          </cell>
        </row>
        <row r="14">
          <cell r="AC14" t="str">
            <v>train time</v>
          </cell>
        </row>
        <row r="15">
          <cell r="AC15" t="str">
            <v>feature map w. true delta</v>
          </cell>
          <cell r="AD15">
            <v>8.1382177903225408</v>
          </cell>
          <cell r="AE15">
            <v>9.1493806354838014</v>
          </cell>
          <cell r="AF15">
            <v>11.510466067741898</v>
          </cell>
          <cell r="AG15">
            <v>13.266445245161245</v>
          </cell>
          <cell r="AH15">
            <v>18.423761964516078</v>
          </cell>
          <cell r="AI15">
            <v>20.367389983870957</v>
          </cell>
          <cell r="AJ15">
            <v>23.192388274193448</v>
          </cell>
          <cell r="AK15">
            <v>28.181386348387043</v>
          </cell>
          <cell r="AL15">
            <v>27.063088048387076</v>
          </cell>
          <cell r="AM15">
            <v>32.547964538709643</v>
          </cell>
        </row>
        <row r="16">
          <cell r="AC16" t="str">
            <v>deep network w. softplus</v>
          </cell>
          <cell r="AD16">
            <v>115.74724498064492</v>
          </cell>
          <cell r="AE16">
            <v>115.46784008709652</v>
          </cell>
          <cell r="AF16">
            <v>110.1951382354834</v>
          </cell>
          <cell r="AG16">
            <v>99.408488570967435</v>
          </cell>
          <cell r="AH16">
            <v>115.80702916451584</v>
          </cell>
          <cell r="AI16">
            <v>89.145038690322338</v>
          </cell>
          <cell r="AJ16">
            <v>107.7808429774191</v>
          </cell>
          <cell r="AK16">
            <v>103.49199822258039</v>
          </cell>
          <cell r="AL16">
            <v>107.80989102903213</v>
          </cell>
          <cell r="AM16">
            <v>128.2496290645158</v>
          </cell>
        </row>
        <row r="17">
          <cell r="AC17" t="str">
            <v>feature map w. approximated delta</v>
          </cell>
          <cell r="AD17">
            <v>48.68600957741937</v>
          </cell>
          <cell r="AE17">
            <v>51.244007335483786</v>
          </cell>
          <cell r="AF17">
            <v>52.797780332257965</v>
          </cell>
          <cell r="AG17">
            <v>55.823663283870914</v>
          </cell>
          <cell r="AH17">
            <v>63.703725483870748</v>
          </cell>
          <cell r="AI17">
            <v>70.79660595483864</v>
          </cell>
          <cell r="AJ17">
            <v>63.503933958064493</v>
          </cell>
          <cell r="AK17">
            <v>72.573478522580572</v>
          </cell>
          <cell r="AL17">
            <v>73.144807206451461</v>
          </cell>
          <cell r="AM17">
            <v>74.340911370967589</v>
          </cell>
        </row>
        <row r="18">
          <cell r="AC18" t="str">
            <v>deep network w. relu</v>
          </cell>
          <cell r="AD18">
            <v>89.913615548386943</v>
          </cell>
          <cell r="AE18">
            <v>83.440169661290227</v>
          </cell>
          <cell r="AF18">
            <v>87.94406121935468</v>
          </cell>
          <cell r="AG18">
            <v>80.521195661290236</v>
          </cell>
          <cell r="AH18">
            <v>105.10176238387081</v>
          </cell>
          <cell r="AI18">
            <v>90.17750953225783</v>
          </cell>
          <cell r="AJ18">
            <v>101.92139305483839</v>
          </cell>
          <cell r="AK18">
            <v>104.80010641612891</v>
          </cell>
          <cell r="AL18">
            <v>96.412600019354571</v>
          </cell>
          <cell r="AM18">
            <v>103.65633889677385</v>
          </cell>
        </row>
        <row r="20">
          <cell r="AC20" t="str">
            <v>price</v>
          </cell>
          <cell r="AD20">
            <v>3.3169384000000002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risk"/>
      <sheetName val="nocost 1"/>
      <sheetName val="nocost 2"/>
      <sheetName val="nocost 4"/>
      <sheetName val="nocost 8"/>
      <sheetName val="cost 1"/>
      <sheetName val="cost 2"/>
      <sheetName val="cost 4"/>
      <sheetName val="cost 8"/>
    </sheetNames>
    <sheetDataSet>
      <sheetData sheetId="0">
        <row r="3">
          <cell r="AA3" t="str">
            <v>relative risk</v>
          </cell>
          <cell r="AB3" t="str">
            <v>nocost 1</v>
          </cell>
          <cell r="AC3" t="str">
            <v>nocost 2</v>
          </cell>
          <cell r="AD3" t="str">
            <v>nocost 4</v>
          </cell>
          <cell r="AE3" t="str">
            <v>nocost 8</v>
          </cell>
          <cell r="AF3" t="str">
            <v>cost 1</v>
          </cell>
          <cell r="AG3" t="str">
            <v>cost 2</v>
          </cell>
          <cell r="AH3" t="str">
            <v>cost 4</v>
          </cell>
          <cell r="AI3" t="str">
            <v>cost 8</v>
          </cell>
        </row>
        <row r="4">
          <cell r="AA4" t="str">
            <v>deep network</v>
          </cell>
          <cell r="AB4">
            <v>0.11844289009257243</v>
          </cell>
          <cell r="AC4">
            <v>0.16346964082327517</v>
          </cell>
          <cell r="AD4">
            <v>0.16055135013288174</v>
          </cell>
          <cell r="AE4">
            <v>0.23183561828076085</v>
          </cell>
          <cell r="AF4">
            <v>0.22076237190442893</v>
          </cell>
          <cell r="AG4">
            <v>0.28215597900446826</v>
          </cell>
          <cell r="AH4">
            <v>0.28456790191186954</v>
          </cell>
          <cell r="AI4">
            <v>0.40240166764756069</v>
          </cell>
        </row>
        <row r="5">
          <cell r="AA5" t="str">
            <v>feature map</v>
          </cell>
          <cell r="AB5">
            <v>9.1123176451652341E-2</v>
          </cell>
          <cell r="AC5">
            <v>0.12847932654042746</v>
          </cell>
          <cell r="AD5">
            <v>0.12625939006038148</v>
          </cell>
          <cell r="AE5">
            <v>0.15870013945519998</v>
          </cell>
          <cell r="AF5">
            <v>0.2648597439874491</v>
          </cell>
          <cell r="AG5">
            <v>0.27441836595088359</v>
          </cell>
          <cell r="AH5">
            <v>0.27030941720866808</v>
          </cell>
          <cell r="AI5">
            <v>0.37386754656370758</v>
          </cell>
        </row>
        <row r="6">
          <cell r="AA6" t="str">
            <v>jump continuous-time</v>
          </cell>
          <cell r="AB6">
            <v>-1.6978634721732229E-2</v>
          </cell>
          <cell r="AC6">
            <v>-0.20004765913638495</v>
          </cell>
          <cell r="AD6">
            <v>4.7757507625404386E-2</v>
          </cell>
          <cell r="AE6">
            <v>0.16373816415570489</v>
          </cell>
          <cell r="AF6">
            <v>-1.4380844174452703E-2</v>
          </cell>
          <cell r="AG6">
            <v>-0.1502518650705375</v>
          </cell>
          <cell r="AH6">
            <v>2.6439953358709561E-2</v>
          </cell>
          <cell r="AI6">
            <v>-1.157656372369944</v>
          </cell>
        </row>
        <row r="7">
          <cell r="AB7"/>
          <cell r="AC7"/>
          <cell r="AD7"/>
          <cell r="AE7"/>
          <cell r="AF7"/>
          <cell r="AG7"/>
          <cell r="AH7"/>
          <cell r="AI7"/>
        </row>
        <row r="8">
          <cell r="AA8" t="str">
            <v>absolute risk</v>
          </cell>
        </row>
        <row r="9">
          <cell r="AA9" t="str">
            <v>deep network</v>
          </cell>
          <cell r="AB9">
            <v>0.45768533749999984</v>
          </cell>
          <cell r="AC9">
            <v>0.62061828749999992</v>
          </cell>
          <cell r="AD9">
            <v>0.60858618750000004</v>
          </cell>
          <cell r="AE9">
            <v>0.84872839999999994</v>
          </cell>
          <cell r="AF9">
            <v>1.2182235375000001</v>
          </cell>
          <cell r="AG9">
            <v>1.5301101625000004</v>
          </cell>
          <cell r="AH9">
            <v>1.5406278375</v>
          </cell>
          <cell r="AI9">
            <v>2.0482177625000002</v>
          </cell>
        </row>
        <row r="10">
          <cell r="AA10" t="str">
            <v>feature map</v>
          </cell>
          <cell r="AB10">
            <v>0.35769132499999984</v>
          </cell>
          <cell r="AC10">
            <v>0.49621621249999998</v>
          </cell>
          <cell r="AD10">
            <v>0.48669656249999999</v>
          </cell>
          <cell r="AE10">
            <v>0.60174322499999966</v>
          </cell>
          <cell r="AF10">
            <v>1.4466954875</v>
          </cell>
          <cell r="AG10">
            <v>1.4938899500000002</v>
          </cell>
          <cell r="AH10">
            <v>1.473590475</v>
          </cell>
          <cell r="AI10">
            <v>1.9376284749999999</v>
          </cell>
        </row>
        <row r="11">
          <cell r="AA11" t="str">
            <v>jump continuous-time</v>
          </cell>
          <cell r="AB11">
            <v>-7.039743750000016E-2</v>
          </cell>
          <cell r="AC11">
            <v>-0.91158832500000009</v>
          </cell>
          <cell r="AD11">
            <v>0.19111917499999997</v>
          </cell>
          <cell r="AE11">
            <v>0.61949649999999967</v>
          </cell>
          <cell r="AF11">
            <v>-9.0125675000000016E-2</v>
          </cell>
          <cell r="AG11">
            <v>-1.009424425</v>
          </cell>
          <cell r="AH11">
            <v>0.16217338749999988</v>
          </cell>
          <cell r="AI11">
            <v>-13.557284287499998</v>
          </cell>
        </row>
        <row r="12">
          <cell r="AB12"/>
          <cell r="AC12"/>
          <cell r="AD12"/>
          <cell r="AE12"/>
          <cell r="AF12"/>
          <cell r="AG12"/>
          <cell r="AH12"/>
          <cell r="AI12"/>
        </row>
        <row r="13">
          <cell r="AA13" t="str">
            <v>train time</v>
          </cell>
        </row>
        <row r="14">
          <cell r="AA14" t="str">
            <v>deep network</v>
          </cell>
          <cell r="AB14">
            <v>98.71127729999958</v>
          </cell>
          <cell r="AC14">
            <v>71.872426549999943</v>
          </cell>
          <cell r="AD14">
            <v>79.626962462499947</v>
          </cell>
          <cell r="AE14">
            <v>113.32810419999949</v>
          </cell>
          <cell r="AF14">
            <v>103.45401296249963</v>
          </cell>
          <cell r="AG14">
            <v>119.18565424999989</v>
          </cell>
          <cell r="AH14">
            <v>130.65468937499949</v>
          </cell>
          <cell r="AI14">
            <v>138.20120342499987</v>
          </cell>
        </row>
        <row r="15">
          <cell r="AA15" t="str">
            <v>feature map</v>
          </cell>
          <cell r="AB15">
            <v>32.225613500000009</v>
          </cell>
          <cell r="AC15">
            <v>59.748377962499944</v>
          </cell>
          <cell r="AD15">
            <v>170.48906489999993</v>
          </cell>
          <cell r="AE15">
            <v>834.16278718749857</v>
          </cell>
          <cell r="AF15">
            <v>32.526124124999967</v>
          </cell>
          <cell r="AG15">
            <v>64.961237574999913</v>
          </cell>
          <cell r="AH15">
            <v>180.78491193749997</v>
          </cell>
          <cell r="AI15">
            <v>850.49015498750009</v>
          </cell>
        </row>
        <row r="16">
          <cell r="AA16" t="str">
            <v>jump continuous-time</v>
          </cell>
          <cell r="AB16">
            <v>21.9</v>
          </cell>
          <cell r="AC16">
            <v>49.1</v>
          </cell>
          <cell r="AD16">
            <v>159</v>
          </cell>
          <cell r="AE16">
            <v>819</v>
          </cell>
          <cell r="AF16">
            <v>21.9</v>
          </cell>
          <cell r="AG16">
            <v>49.1</v>
          </cell>
          <cell r="AH16">
            <v>159</v>
          </cell>
          <cell r="AI16">
            <v>819</v>
          </cell>
        </row>
        <row r="18">
          <cell r="AA18" t="str">
            <v>discrete jump risk time</v>
          </cell>
          <cell r="AB18">
            <v>21.9</v>
          </cell>
          <cell r="AC18">
            <v>49.1</v>
          </cell>
          <cell r="AD18">
            <v>159</v>
          </cell>
          <cell r="AE18">
            <v>819</v>
          </cell>
          <cell r="AF18">
            <v>21.9</v>
          </cell>
          <cell r="AG18">
            <v>49.1</v>
          </cell>
          <cell r="AH18">
            <v>159</v>
          </cell>
          <cell r="AI18">
            <v>819</v>
          </cell>
        </row>
        <row r="19">
          <cell r="AA19" t="str">
            <v>price</v>
          </cell>
          <cell r="AB19">
            <v>2.3832371000000001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rom exp7"/>
      <sheetName val="cost dimension 1"/>
    </sheetNames>
    <sheetDataSet>
      <sheetData sheetId="0">
        <row r="2">
          <cell r="P2" t="str">
            <v>relative risk</v>
          </cell>
          <cell r="Q2" t="str">
            <v>cost dimension 1</v>
          </cell>
        </row>
        <row r="3">
          <cell r="P3" t="str">
            <v>polynomial 2</v>
          </cell>
          <cell r="Q3">
            <v>2.4340354839118648E-2</v>
          </cell>
        </row>
        <row r="4">
          <cell r="P4" t="str">
            <v>polynomial 3</v>
          </cell>
          <cell r="Q4">
            <v>3.5118466051734749E-2</v>
          </cell>
        </row>
        <row r="5">
          <cell r="P5" t="str">
            <v>polynomial 4</v>
          </cell>
          <cell r="Q5">
            <v>5.0589835703910437E-2</v>
          </cell>
        </row>
        <row r="6">
          <cell r="P6" t="str">
            <v>polynomial 5</v>
          </cell>
          <cell r="Q6">
            <v>7.228018175562223E-2</v>
          </cell>
        </row>
        <row r="7">
          <cell r="P7" t="str">
            <v>polynomial 6</v>
          </cell>
          <cell r="Q7">
            <v>6.7805382087597982E-2</v>
          </cell>
        </row>
        <row r="8">
          <cell r="P8" t="str">
            <v>polynomial 7</v>
          </cell>
          <cell r="Q8">
            <v>6.8152102606102272E-2</v>
          </cell>
        </row>
        <row r="9">
          <cell r="P9" t="str">
            <v>polynomial 8</v>
          </cell>
          <cell r="Q9">
            <v>6.5831667818644773E-2</v>
          </cell>
        </row>
        <row r="10">
          <cell r="P10" t="str">
            <v>polynomial 9</v>
          </cell>
          <cell r="Q10">
            <v>6.4486493308259327E-2</v>
          </cell>
        </row>
        <row r="11">
          <cell r="P11" t="str">
            <v>deep network</v>
          </cell>
          <cell r="Q11">
            <v>0.11378137835766577</v>
          </cell>
        </row>
        <row r="12">
          <cell r="P12" t="str">
            <v>twin network feature map</v>
          </cell>
          <cell r="Q12">
            <v>8.8228616106739391E-2</v>
          </cell>
        </row>
        <row r="13">
          <cell r="Q13"/>
        </row>
        <row r="14">
          <cell r="P14" t="str">
            <v>absolute risk</v>
          </cell>
        </row>
        <row r="15">
          <cell r="P15" t="str">
            <v>polynomial 2</v>
          </cell>
          <cell r="Q15">
            <v>0.19423462499999999</v>
          </cell>
        </row>
        <row r="16">
          <cell r="P16" t="str">
            <v>polynomial 3</v>
          </cell>
          <cell r="Q16">
            <v>0.27839177500000006</v>
          </cell>
        </row>
        <row r="17">
          <cell r="P17" t="str">
            <v>polynomial 4</v>
          </cell>
          <cell r="Q17">
            <v>0.39848414999999998</v>
          </cell>
        </row>
        <row r="18">
          <cell r="P18" t="str">
            <v>polynomial 5</v>
          </cell>
          <cell r="Q18">
            <v>0.56314214374999993</v>
          </cell>
        </row>
        <row r="19">
          <cell r="P19" t="str">
            <v>polynomial 6</v>
          </cell>
          <cell r="Q19">
            <v>0.52944489375000003</v>
          </cell>
        </row>
        <row r="20">
          <cell r="P20" t="str">
            <v>polynomial 7</v>
          </cell>
          <cell r="Q20">
            <v>0.52995891875000001</v>
          </cell>
        </row>
        <row r="21">
          <cell r="P21" t="str">
            <v>polynomial 8</v>
          </cell>
          <cell r="Q21">
            <v>0.51349591875000011</v>
          </cell>
        </row>
        <row r="22">
          <cell r="P22" t="str">
            <v>polynomial 9</v>
          </cell>
          <cell r="Q22">
            <v>0.50327103750000002</v>
          </cell>
        </row>
        <row r="23">
          <cell r="P23" t="str">
            <v>deep network</v>
          </cell>
          <cell r="Q23">
            <v>0.86890723124999991</v>
          </cell>
        </row>
        <row r="24">
          <cell r="P24" t="str">
            <v>twin network feature map</v>
          </cell>
          <cell r="Q24">
            <v>0.68220451249999992</v>
          </cell>
        </row>
        <row r="25">
          <cell r="Q25"/>
        </row>
        <row r="26">
          <cell r="P26" t="str">
            <v>train time</v>
          </cell>
        </row>
        <row r="27">
          <cell r="P27" t="str">
            <v>polynomial 2</v>
          </cell>
          <cell r="Q27">
            <v>8.5416142062499745</v>
          </cell>
        </row>
        <row r="28">
          <cell r="P28" t="str">
            <v>polynomial 3</v>
          </cell>
          <cell r="Q28">
            <v>8.4478043250000141</v>
          </cell>
        </row>
        <row r="29">
          <cell r="P29" t="str">
            <v>polynomial 4</v>
          </cell>
          <cell r="Q29">
            <v>7.4816601062499792</v>
          </cell>
        </row>
        <row r="30">
          <cell r="P30" t="str">
            <v>polynomial 5</v>
          </cell>
          <cell r="Q30">
            <v>8.1879874562499637</v>
          </cell>
        </row>
        <row r="31">
          <cell r="P31" t="str">
            <v>polynomial 6</v>
          </cell>
          <cell r="Q31">
            <v>8.2582029624999915</v>
          </cell>
        </row>
        <row r="32">
          <cell r="P32" t="str">
            <v>polynomial 7</v>
          </cell>
          <cell r="Q32">
            <v>7.5079846562500094</v>
          </cell>
        </row>
        <row r="33">
          <cell r="P33" t="str">
            <v>polynomial 8</v>
          </cell>
          <cell r="Q33">
            <v>7.1584436875000197</v>
          </cell>
        </row>
        <row r="34">
          <cell r="P34" t="str">
            <v>polynomial 9</v>
          </cell>
          <cell r="Q34">
            <v>8.1542105562500087</v>
          </cell>
        </row>
        <row r="35">
          <cell r="P35" t="str">
            <v>deep network</v>
          </cell>
          <cell r="Q35">
            <v>94.493114449999865</v>
          </cell>
        </row>
        <row r="36">
          <cell r="P36" t="str">
            <v>twin network feature map</v>
          </cell>
          <cell r="Q36">
            <v>28.124873749999992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atch"/>
      <sheetName val="layer"/>
      <sheetName val="units"/>
      <sheetName val="sigmoid"/>
      <sheetName val="relu"/>
    </sheetNames>
    <sheetDataSet>
      <sheetData sheetId="0">
        <row r="1">
          <cell r="A1" t="str">
            <v>test_risk</v>
          </cell>
          <cell r="B1"/>
        </row>
        <row r="2">
          <cell r="A2" t="str">
            <v>batch</v>
          </cell>
          <cell r="B2" t="str">
            <v>layer</v>
          </cell>
          <cell r="C2" t="str">
            <v>units</v>
          </cell>
          <cell r="D2" t="str">
            <v>sigmoid</v>
          </cell>
          <cell r="E2" t="str">
            <v>relu</v>
          </cell>
        </row>
        <row r="3">
          <cell r="A3">
            <v>3.4223115000000002</v>
          </cell>
          <cell r="B3">
            <v>5.5295873000000002</v>
          </cell>
          <cell r="C3">
            <v>3.8113402999999999</v>
          </cell>
          <cell r="D3">
            <v>4.8256407000000001</v>
          </cell>
          <cell r="E3">
            <v>3.6906346999999999</v>
          </cell>
        </row>
        <row r="4">
          <cell r="A4">
            <v>3.6807666000000001</v>
          </cell>
          <cell r="B4">
            <v>5.6043219999999998</v>
          </cell>
          <cell r="C4">
            <v>3.5196049999999999</v>
          </cell>
          <cell r="D4">
            <v>5.0921105999999998</v>
          </cell>
          <cell r="E4">
            <v>3.529058</v>
          </cell>
        </row>
        <row r="5">
          <cell r="A5">
            <v>3.5971242999999999</v>
          </cell>
          <cell r="B5">
            <v>4.0198809999999998</v>
          </cell>
          <cell r="C5">
            <v>5.3676269999999997</v>
          </cell>
          <cell r="D5">
            <v>4.6818390000000001</v>
          </cell>
          <cell r="E5">
            <v>3.9312081000000001</v>
          </cell>
        </row>
        <row r="6">
          <cell r="A6">
            <v>3.4693765999999999</v>
          </cell>
          <cell r="B6">
            <v>5.1775427000000001</v>
          </cell>
          <cell r="C6">
            <v>5.6253539999999997</v>
          </cell>
          <cell r="D6">
            <v>5.0272370000000004</v>
          </cell>
          <cell r="E6">
            <v>3.8973300000000002</v>
          </cell>
        </row>
        <row r="7">
          <cell r="A7">
            <v>3.3938514999999998</v>
          </cell>
          <cell r="B7">
            <v>5.3051523999999999</v>
          </cell>
          <cell r="C7">
            <v>3.8782399999999999</v>
          </cell>
          <cell r="D7">
            <v>4.6734266</v>
          </cell>
          <cell r="E7">
            <v>3.8503126999999999</v>
          </cell>
        </row>
        <row r="8">
          <cell r="A8">
            <v>3.4295132000000002</v>
          </cell>
          <cell r="B8">
            <v>4.1520624000000002</v>
          </cell>
          <cell r="C8">
            <v>4.2647550000000001</v>
          </cell>
          <cell r="D8">
            <v>4.8156920000000003</v>
          </cell>
          <cell r="E8">
            <v>3.6369957999999998</v>
          </cell>
        </row>
        <row r="9">
          <cell r="A9">
            <v>3.3828939999999998</v>
          </cell>
          <cell r="B9">
            <v>5.4682402999999997</v>
          </cell>
          <cell r="C9">
            <v>3.9502386999999999</v>
          </cell>
          <cell r="D9">
            <v>4.8384320000000001</v>
          </cell>
          <cell r="E9">
            <v>3.6545057000000001</v>
          </cell>
        </row>
        <row r="10">
          <cell r="A10">
            <v>3.377418</v>
          </cell>
          <cell r="B10">
            <v>3.9945257000000001</v>
          </cell>
          <cell r="C10">
            <v>5.3816949999999997</v>
          </cell>
          <cell r="D10">
            <v>4.9675946</v>
          </cell>
          <cell r="E10">
            <v>3.5733902</v>
          </cell>
        </row>
        <row r="11">
          <cell r="A11">
            <v>3.5402138000000001</v>
          </cell>
          <cell r="B11">
            <v>5.4652395</v>
          </cell>
          <cell r="C11">
            <v>3.9429843</v>
          </cell>
          <cell r="D11">
            <v>5.1006473999999997</v>
          </cell>
          <cell r="E11">
            <v>3.7045870000000001</v>
          </cell>
        </row>
        <row r="12">
          <cell r="A12">
            <v>3.4703488</v>
          </cell>
          <cell r="B12">
            <v>5.5040509999999996</v>
          </cell>
          <cell r="C12">
            <v>5.6503490000000003</v>
          </cell>
          <cell r="D12">
            <v>5.6131453999999996</v>
          </cell>
          <cell r="E12">
            <v>3.732818</v>
          </cell>
        </row>
        <row r="13">
          <cell r="A13">
            <v>3.383381</v>
          </cell>
          <cell r="B13">
            <v>3.3950969999999998</v>
          </cell>
          <cell r="C13">
            <v>5.2921649999999998</v>
          </cell>
          <cell r="D13">
            <v>5.0163169999999999</v>
          </cell>
          <cell r="E13">
            <v>3.5403755000000001</v>
          </cell>
        </row>
        <row r="14">
          <cell r="A14">
            <v>3.5080228</v>
          </cell>
          <cell r="B14">
            <v>5.4428929999999998</v>
          </cell>
          <cell r="C14">
            <v>5.5234480000000001</v>
          </cell>
          <cell r="D14">
            <v>5.0963200000000004</v>
          </cell>
          <cell r="E14">
            <v>3.6519102999999999</v>
          </cell>
        </row>
        <row r="15">
          <cell r="A15">
            <v>3.4105398999999998</v>
          </cell>
          <cell r="B15">
            <v>5.2854279999999996</v>
          </cell>
          <cell r="C15">
            <v>4.0596290000000002</v>
          </cell>
          <cell r="D15">
            <v>4.5998669999999997</v>
          </cell>
          <cell r="E15">
            <v>3.6507382000000002</v>
          </cell>
        </row>
        <row r="16">
          <cell r="A16">
            <v>3.3861094</v>
          </cell>
          <cell r="B16">
            <v>5.2549939999999999</v>
          </cell>
          <cell r="C16">
            <v>5.5357976000000004</v>
          </cell>
          <cell r="D16">
            <v>4.9705060000000003</v>
          </cell>
          <cell r="E16">
            <v>3.6365980000000002</v>
          </cell>
        </row>
        <row r="17">
          <cell r="A17">
            <v>3.6630585</v>
          </cell>
          <cell r="B17">
            <v>4.0437855999999996</v>
          </cell>
          <cell r="C17">
            <v>3.9215686000000001</v>
          </cell>
          <cell r="D17">
            <v>4.7416945000000004</v>
          </cell>
          <cell r="E17">
            <v>3.6827809999999999</v>
          </cell>
        </row>
        <row r="18">
          <cell r="A18">
            <v>3.3506477000000001</v>
          </cell>
          <cell r="B18">
            <v>5.0245876000000003</v>
          </cell>
          <cell r="C18">
            <v>3.7502341000000001</v>
          </cell>
          <cell r="D18">
            <v>4.9316690000000003</v>
          </cell>
          <cell r="E18">
            <v>3.7041354000000002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imension 1"/>
      <sheetName val="dimension 2"/>
      <sheetName val="dimension 3"/>
      <sheetName val="dimension 4"/>
      <sheetName val="dimension 5"/>
      <sheetName val="dimension 6"/>
      <sheetName val="dimension 7"/>
      <sheetName val="dimension 8"/>
      <sheetName val="dimension 9"/>
      <sheetName val="dimension 10"/>
    </sheetNames>
    <sheetDataSet>
      <sheetData sheetId="0">
        <row r="2">
          <cell r="AC2" t="str">
            <v>relative risk</v>
          </cell>
          <cell r="AD2" t="str">
            <v>dimension 1</v>
          </cell>
          <cell r="AE2" t="str">
            <v>dimension 2</v>
          </cell>
          <cell r="AF2" t="str">
            <v>dimension 3</v>
          </cell>
          <cell r="AG2" t="str">
            <v>dimension 4</v>
          </cell>
          <cell r="AH2" t="str">
            <v>dimension 5</v>
          </cell>
          <cell r="AI2" t="str">
            <v>dimension 6</v>
          </cell>
          <cell r="AJ2" t="str">
            <v>dimension 7</v>
          </cell>
          <cell r="AK2" t="str">
            <v>dimension 8</v>
          </cell>
          <cell r="AL2" t="str">
            <v>dimension 9</v>
          </cell>
          <cell r="AM2" t="str">
            <v>dimension 10</v>
          </cell>
        </row>
        <row r="3">
          <cell r="AC3" t="str">
            <v>true linear feature map</v>
          </cell>
          <cell r="AD3">
            <v>7.9663350009283665E-2</v>
          </cell>
          <cell r="AE3">
            <v>0.15491929086143558</v>
          </cell>
          <cell r="AF3">
            <v>0.18004578368860266</v>
          </cell>
          <cell r="AG3">
            <v>0.18838795513754986</v>
          </cell>
          <cell r="AH3">
            <v>0.21185167103212826</v>
          </cell>
          <cell r="AI3">
            <v>0.22164844544040113</v>
          </cell>
          <cell r="AJ3">
            <v>0.24821362016460918</v>
          </cell>
          <cell r="AK3">
            <v>0.23459331469485528</v>
          </cell>
          <cell r="AL3">
            <v>0.25781579114774883</v>
          </cell>
          <cell r="AM3">
            <v>0.22852460210806136</v>
          </cell>
        </row>
        <row r="4">
          <cell r="AC4" t="str">
            <v>deep network</v>
          </cell>
          <cell r="AD4">
            <v>9.8066214759778475E-2</v>
          </cell>
          <cell r="AE4">
            <v>0.16620642207749228</v>
          </cell>
          <cell r="AF4">
            <v>0.18184217066681557</v>
          </cell>
          <cell r="AG4">
            <v>0.19741288189843428</v>
          </cell>
          <cell r="AH4">
            <v>0.21180146641954323</v>
          </cell>
          <cell r="AI4">
            <v>0.21486587029650947</v>
          </cell>
          <cell r="AJ4">
            <v>0.23854364375631368</v>
          </cell>
          <cell r="AK4">
            <v>0.23640685999337888</v>
          </cell>
          <cell r="AL4">
            <v>0.24231724867169549</v>
          </cell>
          <cell r="AM4">
            <v>0.23870930626024797</v>
          </cell>
        </row>
        <row r="5">
          <cell r="AC5" t="str">
            <v>twin network linear feature map</v>
          </cell>
          <cell r="AD5">
            <v>7.6103011755607616E-2</v>
          </cell>
          <cell r="AE5">
            <v>0.15350471234843485</v>
          </cell>
          <cell r="AF5">
            <v>0.17687317061532201</v>
          </cell>
          <cell r="AG5">
            <v>0.18549238134395107</v>
          </cell>
          <cell r="AH5">
            <v>0.20929295628267247</v>
          </cell>
          <cell r="AI5">
            <v>0.2164613583361564</v>
          </cell>
          <cell r="AJ5">
            <v>0.24311883549331281</v>
          </cell>
          <cell r="AK5">
            <v>0.23803918957589976</v>
          </cell>
          <cell r="AL5">
            <v>0.25398231268695343</v>
          </cell>
          <cell r="AM5">
            <v>0.22175477003596997</v>
          </cell>
        </row>
        <row r="6">
          <cell r="AC6" t="str">
            <v>twin network matrix feature map</v>
          </cell>
          <cell r="AD6">
            <v>7.4963601287657319E-2</v>
          </cell>
          <cell r="AE6">
            <v>0.15207199107480135</v>
          </cell>
          <cell r="AF6">
            <v>0.17525125176523576</v>
          </cell>
          <cell r="AG6">
            <v>0.1874286618351946</v>
          </cell>
          <cell r="AH6">
            <v>0.20968558235096832</v>
          </cell>
          <cell r="AI6">
            <v>0.21929873140929973</v>
          </cell>
          <cell r="AJ6">
            <v>0.24336938436682021</v>
          </cell>
          <cell r="AK6">
            <v>0.23809105304653669</v>
          </cell>
          <cell r="AL6">
            <v>0.23369855977285103</v>
          </cell>
          <cell r="AM6">
            <v>0.24956954056930958</v>
          </cell>
        </row>
        <row r="8">
          <cell r="AC8" t="str">
            <v>absolute risk</v>
          </cell>
        </row>
        <row r="9">
          <cell r="AC9" t="str">
            <v>true linear feature map</v>
          </cell>
          <cell r="AD9">
            <v>7.2652903870967745E-3</v>
          </cell>
          <cell r="AE9">
            <v>8.494113193548385E-3</v>
          </cell>
          <cell r="AF9">
            <v>8.6872249354838695E-3</v>
          </cell>
          <cell r="AG9">
            <v>9.1503306129032264E-3</v>
          </cell>
          <cell r="AH9">
            <v>9.4034415483870929E-3</v>
          </cell>
          <cell r="AI9">
            <v>9.7048311612903219E-3</v>
          </cell>
          <cell r="AJ9">
            <v>1.0119999645161292E-2</v>
          </cell>
          <cell r="AK9">
            <v>9.3955400967741971E-3</v>
          </cell>
          <cell r="AL9">
            <v>9.9875052903225826E-3</v>
          </cell>
          <cell r="AM9">
            <v>8.7004557096774186E-3</v>
          </cell>
        </row>
        <row r="10">
          <cell r="AC10" t="str">
            <v>deep network</v>
          </cell>
          <cell r="AD10">
            <v>8.8758270967741939E-3</v>
          </cell>
          <cell r="AE10">
            <v>9.4702862903225798E-3</v>
          </cell>
          <cell r="AF10">
            <v>9.123743129032259E-3</v>
          </cell>
          <cell r="AG10">
            <v>9.6868553870967759E-3</v>
          </cell>
          <cell r="AH10">
            <v>9.4923964516129035E-3</v>
          </cell>
          <cell r="AI10">
            <v>9.5154950645161291E-3</v>
          </cell>
          <cell r="AJ10">
            <v>9.8235448709677424E-3</v>
          </cell>
          <cell r="AK10">
            <v>9.630252903225809E-3</v>
          </cell>
          <cell r="AL10">
            <v>9.4760016451612868E-3</v>
          </cell>
          <cell r="AM10">
            <v>9.3735481290322577E-3</v>
          </cell>
        </row>
        <row r="11">
          <cell r="AC11" t="str">
            <v>twin network linear feature map</v>
          </cell>
          <cell r="AD11">
            <v>6.9430379354838709E-3</v>
          </cell>
          <cell r="AE11">
            <v>8.3692240000000015E-3</v>
          </cell>
          <cell r="AF11">
            <v>8.5119654193548389E-3</v>
          </cell>
          <cell r="AG11">
            <v>8.999974903225804E-3</v>
          </cell>
          <cell r="AH11">
            <v>9.2927284516129034E-3</v>
          </cell>
          <cell r="AI11">
            <v>9.4872040322580651E-3</v>
          </cell>
          <cell r="AJ11">
            <v>9.9097252258064528E-3</v>
          </cell>
          <cell r="AK11">
            <v>9.6418652580645119E-3</v>
          </cell>
          <cell r="AL11">
            <v>9.8324848709677413E-3</v>
          </cell>
          <cell r="AM11">
            <v>8.3559922903225815E-3</v>
          </cell>
        </row>
        <row r="12">
          <cell r="AC12" t="str">
            <v>twin network matrix feature map</v>
          </cell>
          <cell r="AD12">
            <v>6.8311657096774185E-3</v>
          </cell>
          <cell r="AE12">
            <v>8.3111542258064528E-3</v>
          </cell>
          <cell r="AF12">
            <v>8.4263351290322572E-3</v>
          </cell>
          <cell r="AG12">
            <v>9.0884755483870983E-3</v>
          </cell>
          <cell r="AH12">
            <v>9.3109971290322602E-3</v>
          </cell>
          <cell r="AI12">
            <v>9.5766264838709689E-3</v>
          </cell>
          <cell r="AJ12">
            <v>9.9198156129032267E-3</v>
          </cell>
          <cell r="AK12">
            <v>9.638084774193546E-3</v>
          </cell>
          <cell r="AL12">
            <v>8.9298554193548377E-3</v>
          </cell>
          <cell r="AM12">
            <v>9.7083621290322553E-3</v>
          </cell>
        </row>
        <row r="14">
          <cell r="AC14" t="str">
            <v>train time</v>
          </cell>
        </row>
        <row r="15">
          <cell r="AC15" t="str">
            <v>true linear feature map</v>
          </cell>
          <cell r="AD15">
            <v>14.895795596774038</v>
          </cell>
          <cell r="AE15">
            <v>16.726799196774138</v>
          </cell>
          <cell r="AF15">
            <v>20.552711164516143</v>
          </cell>
          <cell r="AG15">
            <v>20.518624948387028</v>
          </cell>
          <cell r="AH15">
            <v>20.876446106451517</v>
          </cell>
          <cell r="AI15">
            <v>23.068633919354763</v>
          </cell>
          <cell r="AJ15">
            <v>34.225569170967709</v>
          </cell>
          <cell r="AK15">
            <v>37.140559906451401</v>
          </cell>
          <cell r="AL15">
            <v>44.584918254838612</v>
          </cell>
          <cell r="AM15">
            <v>56.931016425806398</v>
          </cell>
        </row>
        <row r="16">
          <cell r="AC16" t="str">
            <v>deep network</v>
          </cell>
          <cell r="AD16">
            <v>134.53064556774157</v>
          </cell>
          <cell r="AE16">
            <v>168.09448957419318</v>
          </cell>
          <cell r="AF16">
            <v>126.24486963225777</v>
          </cell>
          <cell r="AG16">
            <v>141.70107021290278</v>
          </cell>
          <cell r="AH16">
            <v>134.85316898709635</v>
          </cell>
          <cell r="AI16">
            <v>148.15980093548359</v>
          </cell>
          <cell r="AJ16">
            <v>163.19443979999949</v>
          </cell>
          <cell r="AK16">
            <v>196.70003287096733</v>
          </cell>
          <cell r="AL16">
            <v>199.31865072580598</v>
          </cell>
          <cell r="AM16">
            <v>199.52064537096729</v>
          </cell>
        </row>
        <row r="17">
          <cell r="AC17" t="str">
            <v>twin network linear feature map</v>
          </cell>
          <cell r="AD17">
            <v>52.042987745161263</v>
          </cell>
          <cell r="AE17">
            <v>35.882587841935567</v>
          </cell>
          <cell r="AF17">
            <v>34.52070800000002</v>
          </cell>
          <cell r="AG17">
            <v>42.437044103225766</v>
          </cell>
          <cell r="AH17">
            <v>46.036990980644937</v>
          </cell>
          <cell r="AI17">
            <v>50.299772570967711</v>
          </cell>
          <cell r="AJ17">
            <v>69.941683316128902</v>
          </cell>
          <cell r="AK17">
            <v>82.588265590322393</v>
          </cell>
          <cell r="AL17">
            <v>96.210367806451245</v>
          </cell>
          <cell r="AM17">
            <v>107.67254239677411</v>
          </cell>
        </row>
        <row r="18">
          <cell r="AC18" t="str">
            <v>twin network matrix feature map</v>
          </cell>
          <cell r="AD18">
            <v>51.854221087096576</v>
          </cell>
          <cell r="AE18">
            <v>58.854956545161244</v>
          </cell>
          <cell r="AF18">
            <v>50.274207532258046</v>
          </cell>
          <cell r="AG18">
            <v>56.957685116128914</v>
          </cell>
          <cell r="AH18">
            <v>57.467353148386913</v>
          </cell>
          <cell r="AI18">
            <v>66.959281061290326</v>
          </cell>
          <cell r="AJ18">
            <v>70.920511664515942</v>
          </cell>
          <cell r="AK18">
            <v>81.307812509677362</v>
          </cell>
          <cell r="AL18">
            <v>92.039255990322332</v>
          </cell>
          <cell r="AM18">
            <v>102.4190960967741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A063-8C04-443C-8AF0-8C58F1C93378}">
  <sheetPr codeName="Sheet1"/>
  <dimension ref="A1:C3"/>
  <sheetViews>
    <sheetView workbookViewId="0"/>
  </sheetViews>
  <sheetFormatPr defaultRowHeight="15" x14ac:dyDescent="0.25"/>
  <sheetData>
    <row r="1" spans="1:3" x14ac:dyDescent="0.25">
      <c r="A1" t="s">
        <v>15</v>
      </c>
    </row>
    <row r="2" spans="1:3" ht="409.5" x14ac:dyDescent="0.25">
      <c r="B2" t="s">
        <v>16</v>
      </c>
      <c r="C2" s="5" t="s">
        <v>21</v>
      </c>
    </row>
    <row r="3" spans="1:3" x14ac:dyDescent="0.25">
      <c r="B3" t="s">
        <v>17</v>
      </c>
      <c r="C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7A2-AF5E-4650-B87E-569B234A1ABE}">
  <sheetPr codeName="Sheet2"/>
  <dimension ref="A1:N43"/>
  <sheetViews>
    <sheetView showZeros="0" topLeftCell="A28" zoomScale="70" zoomScaleNormal="70" workbookViewId="0">
      <selection activeCell="K70" sqref="K70"/>
    </sheetView>
  </sheetViews>
  <sheetFormatPr defaultRowHeight="15" x14ac:dyDescent="0.25"/>
  <cols>
    <col min="1" max="1" width="21.5703125" bestFit="1" customWidth="1"/>
    <col min="2" max="9" width="20.7109375" customWidth="1"/>
    <col min="10" max="10" width="15.42578125" bestFit="1" customWidth="1"/>
    <col min="11" max="11" width="19.85546875" bestFit="1" customWidth="1"/>
    <col min="12" max="12" width="17.28515625" bestFit="1" customWidth="1"/>
    <col min="13" max="13" width="16" bestFit="1" customWidth="1"/>
    <col min="14" max="14" width="21.85546875" bestFit="1" customWidth="1"/>
  </cols>
  <sheetData>
    <row r="1" spans="1:14" x14ac:dyDescent="0.25">
      <c r="B1" t="s">
        <v>6</v>
      </c>
      <c r="C1" t="s">
        <v>7</v>
      </c>
      <c r="D1" t="s">
        <v>5</v>
      </c>
      <c r="E1" t="s">
        <v>8</v>
      </c>
      <c r="F1" t="s">
        <v>18</v>
      </c>
      <c r="G1" t="s">
        <v>9</v>
      </c>
      <c r="I1" t="str">
        <f>B1</f>
        <v>univariate n=14</v>
      </c>
      <c r="J1" t="str">
        <f t="shared" ref="J1:N1" si="0">C1</f>
        <v>univariate n=70</v>
      </c>
      <c r="K1" t="str">
        <f t="shared" si="0"/>
        <v>univariate cost n=14</v>
      </c>
      <c r="L1" t="str">
        <f t="shared" si="0"/>
        <v>multivariate n=14</v>
      </c>
      <c r="M1" t="str">
        <f t="shared" si="0"/>
        <v>multivariate n=70</v>
      </c>
      <c r="N1" t="str">
        <f t="shared" si="0"/>
        <v>multivariate cost n=14</v>
      </c>
    </row>
    <row r="2" spans="1:14" x14ac:dyDescent="0.25">
      <c r="A2" t="s">
        <v>0</v>
      </c>
      <c r="B2">
        <v>2.9914999999999998</v>
      </c>
      <c r="C2">
        <v>2.7282000000000002</v>
      </c>
      <c r="D2">
        <v>4.3788</v>
      </c>
      <c r="E2">
        <v>64.235500000000002</v>
      </c>
      <c r="F2">
        <v>62.0274</v>
      </c>
      <c r="G2">
        <v>86.193100000000001</v>
      </c>
      <c r="I2">
        <v>39.0672</v>
      </c>
      <c r="J2">
        <v>326.7158</v>
      </c>
      <c r="K2">
        <v>80.866600000000005</v>
      </c>
      <c r="L2">
        <v>68.694299999999998</v>
      </c>
      <c r="M2">
        <v>647.23620000000005</v>
      </c>
      <c r="N2">
        <v>88.043099999999995</v>
      </c>
    </row>
    <row r="3" spans="1:14" x14ac:dyDescent="0.25">
      <c r="A3" t="s">
        <v>1</v>
      </c>
      <c r="B3">
        <v>2.8424</v>
      </c>
      <c r="C3">
        <v>2.3460000000000001</v>
      </c>
      <c r="D3">
        <v>4.2824999999999998</v>
      </c>
      <c r="E3">
        <v>66.743499999999997</v>
      </c>
      <c r="F3">
        <v>67.734300000000005</v>
      </c>
      <c r="G3">
        <v>89.888199999999998</v>
      </c>
      <c r="I3">
        <v>61.650500000000001</v>
      </c>
      <c r="J3">
        <v>271.66849999999999</v>
      </c>
      <c r="K3">
        <v>111.355</v>
      </c>
      <c r="L3">
        <v>123.79649999999999</v>
      </c>
      <c r="M3">
        <v>1312.5832</v>
      </c>
      <c r="N3">
        <v>109.4314</v>
      </c>
    </row>
    <row r="4" spans="1:14" x14ac:dyDescent="0.25">
      <c r="A4" t="s">
        <v>2</v>
      </c>
      <c r="B4">
        <v>2.8967000000000001</v>
      </c>
      <c r="C4">
        <v>2.3614999999999999</v>
      </c>
      <c r="D4">
        <v>4.3512000000000004</v>
      </c>
      <c r="E4">
        <v>60.4983</v>
      </c>
      <c r="F4">
        <v>54.626899999999999</v>
      </c>
      <c r="G4">
        <v>84.265799999999999</v>
      </c>
      <c r="I4">
        <v>7.7797000000000001</v>
      </c>
      <c r="J4">
        <v>36.495399999999997</v>
      </c>
      <c r="K4">
        <v>23.180199999999999</v>
      </c>
      <c r="L4">
        <v>18.843699999999998</v>
      </c>
      <c r="M4">
        <v>186.1713</v>
      </c>
      <c r="N4">
        <v>26.094100000000001</v>
      </c>
    </row>
    <row r="5" spans="1:14" x14ac:dyDescent="0.25">
      <c r="A5" t="s">
        <v>3</v>
      </c>
      <c r="B5">
        <v>2.9491000000000001</v>
      </c>
      <c r="C5">
        <v>2.3927</v>
      </c>
      <c r="D5">
        <v>5.2521000000000004</v>
      </c>
      <c r="E5">
        <v>60.885199999999998</v>
      </c>
      <c r="F5">
        <v>54.665500000000002</v>
      </c>
      <c r="G5">
        <v>98.358199999999997</v>
      </c>
      <c r="I5">
        <v>5.8276000000000003</v>
      </c>
      <c r="J5">
        <v>11.9666</v>
      </c>
      <c r="K5">
        <v>4.2579000000000002</v>
      </c>
      <c r="L5">
        <v>12.470599999999999</v>
      </c>
      <c r="M5">
        <v>88.334000000000003</v>
      </c>
      <c r="N5">
        <v>7.8204000000000002</v>
      </c>
    </row>
    <row r="6" spans="1:14" x14ac:dyDescent="0.25">
      <c r="A6" t="s">
        <v>4</v>
      </c>
      <c r="D6">
        <v>3.7000000000000002E-3</v>
      </c>
      <c r="G6">
        <v>1.5123</v>
      </c>
      <c r="K6">
        <v>15.600300000000001</v>
      </c>
      <c r="N6">
        <v>16.776299999999999</v>
      </c>
    </row>
    <row r="8" spans="1:14" x14ac:dyDescent="0.25">
      <c r="A8" t="s">
        <v>0</v>
      </c>
      <c r="B8" s="1">
        <f>LN(B$5/B2)</f>
        <v>-1.4274894789802253E-2</v>
      </c>
      <c r="C8" s="1">
        <f t="shared" ref="C8:G8" si="1">LN(C$5/C2)</f>
        <v>-0.13121961565938853</v>
      </c>
      <c r="D8" s="1">
        <f t="shared" si="1"/>
        <v>0.18185328237659409</v>
      </c>
      <c r="E8" s="1">
        <f t="shared" si="1"/>
        <v>-5.3565893536793863E-2</v>
      </c>
      <c r="F8" s="1">
        <f t="shared" si="1"/>
        <v>-0.12634342543929628</v>
      </c>
      <c r="G8" s="1">
        <f t="shared" si="1"/>
        <v>0.13202578899649087</v>
      </c>
      <c r="I8" s="3">
        <f>I2</f>
        <v>39.0672</v>
      </c>
      <c r="J8" s="3">
        <f t="shared" ref="J8:N8" si="2">J2</f>
        <v>326.7158</v>
      </c>
      <c r="K8" s="3">
        <f t="shared" si="2"/>
        <v>80.866600000000005</v>
      </c>
      <c r="L8" s="3">
        <f t="shared" si="2"/>
        <v>68.694299999999998</v>
      </c>
      <c r="M8" s="3">
        <f t="shared" si="2"/>
        <v>647.23620000000005</v>
      </c>
      <c r="N8" s="3">
        <f t="shared" si="2"/>
        <v>88.043099999999995</v>
      </c>
    </row>
    <row r="9" spans="1:14" x14ac:dyDescent="0.25">
      <c r="A9" t="s">
        <v>1</v>
      </c>
      <c r="B9" s="1">
        <f t="shared" ref="B9:G10" si="3">LN(B$5/B3)</f>
        <v>3.6851273333466925E-2</v>
      </c>
      <c r="C9" s="11">
        <f t="shared" si="3"/>
        <v>1.9710685186210591E-2</v>
      </c>
      <c r="D9" s="1">
        <f t="shared" si="3"/>
        <v>0.20409104540872147</v>
      </c>
      <c r="E9" s="1">
        <f t="shared" si="3"/>
        <v>-9.1866790426723924E-2</v>
      </c>
      <c r="F9" s="11">
        <f t="shared" si="3"/>
        <v>-0.21435990112297956</v>
      </c>
      <c r="G9" s="1">
        <f t="shared" si="3"/>
        <v>9.0049241148083825E-2</v>
      </c>
      <c r="I9" s="3">
        <f t="shared" ref="I9:N10" si="4">I3</f>
        <v>61.650500000000001</v>
      </c>
      <c r="J9" s="3">
        <f t="shared" si="4"/>
        <v>271.66849999999999</v>
      </c>
      <c r="K9" s="3">
        <f t="shared" si="4"/>
        <v>111.355</v>
      </c>
      <c r="L9" s="3">
        <f t="shared" si="4"/>
        <v>123.79649999999999</v>
      </c>
      <c r="M9" s="3">
        <f t="shared" si="4"/>
        <v>1312.5832</v>
      </c>
      <c r="N9" s="3">
        <f t="shared" si="4"/>
        <v>109.4314</v>
      </c>
    </row>
    <row r="10" spans="1:14" x14ac:dyDescent="0.25">
      <c r="A10" t="s">
        <v>14</v>
      </c>
      <c r="B10" s="1">
        <f t="shared" si="3"/>
        <v>1.7927881035304696E-2</v>
      </c>
      <c r="C10" s="11">
        <f t="shared" si="3"/>
        <v>1.3125425063459713E-2</v>
      </c>
      <c r="D10" s="1">
        <f t="shared" si="3"/>
        <v>0.18817632749824537</v>
      </c>
      <c r="E10" s="1">
        <f t="shared" si="3"/>
        <v>6.3748583664562002E-3</v>
      </c>
      <c r="F10" s="11">
        <f t="shared" si="3"/>
        <v>7.0636204539295088E-4</v>
      </c>
      <c r="G10" s="1">
        <f t="shared" si="3"/>
        <v>0.15463982831696468</v>
      </c>
      <c r="I10" s="3">
        <f t="shared" si="4"/>
        <v>7.7797000000000001</v>
      </c>
      <c r="J10" s="3">
        <f t="shared" si="4"/>
        <v>36.495399999999997</v>
      </c>
      <c r="K10" s="3">
        <f t="shared" si="4"/>
        <v>23.180199999999999</v>
      </c>
      <c r="L10" s="3">
        <f t="shared" si="4"/>
        <v>18.843699999999998</v>
      </c>
      <c r="M10" s="3">
        <f t="shared" si="4"/>
        <v>186.1713</v>
      </c>
      <c r="N10" s="3">
        <f t="shared" si="4"/>
        <v>26.094100000000001</v>
      </c>
    </row>
    <row r="11" spans="1:14" x14ac:dyDescent="0.25">
      <c r="B11" s="1"/>
      <c r="C11" s="11"/>
      <c r="D11" s="1"/>
      <c r="E11" s="1"/>
      <c r="F11" s="11"/>
      <c r="G11" s="1"/>
      <c r="I11" s="3"/>
      <c r="J11" s="3"/>
      <c r="K11" s="3"/>
      <c r="L11" s="3"/>
      <c r="M11" s="3"/>
      <c r="N11" s="3"/>
    </row>
    <row r="12" spans="1:14" x14ac:dyDescent="0.25">
      <c r="B12">
        <v>1</v>
      </c>
      <c r="C12">
        <v>2</v>
      </c>
      <c r="D12">
        <v>4</v>
      </c>
      <c r="E12">
        <v>8</v>
      </c>
      <c r="F12">
        <v>1</v>
      </c>
      <c r="G12">
        <v>2</v>
      </c>
      <c r="H12">
        <v>4</v>
      </c>
      <c r="I12">
        <v>8</v>
      </c>
    </row>
    <row r="13" spans="1:14" x14ac:dyDescent="0.25">
      <c r="A13" t="str" cm="1">
        <f t="array" ref="A13:I30">[1]summary!$Y$2:$AG$19</f>
        <v>relative risk</v>
      </c>
      <c r="B13" t="str">
        <v>nocost dimension 1</v>
      </c>
      <c r="C13" t="str">
        <v>nocost dimension 2</v>
      </c>
      <c r="D13" t="str">
        <v>nocost dimension 4</v>
      </c>
      <c r="E13" t="str">
        <v>nocost dimension 8</v>
      </c>
      <c r="F13" t="str">
        <v>cost dimension 1</v>
      </c>
      <c r="G13" t="str">
        <v>cost dimension 2</v>
      </c>
      <c r="H13" t="str">
        <v>cost dimension 4</v>
      </c>
      <c r="I13" t="str">
        <v>cost dimension 8</v>
      </c>
    </row>
    <row r="14" spans="1:14" x14ac:dyDescent="0.25">
      <c r="A14" s="9" t="str">
        <v>deep network</v>
      </c>
      <c r="B14" s="9">
        <v>5.3838705959455106E-2</v>
      </c>
      <c r="C14" s="9">
        <v>4.3176541274953698E-2</v>
      </c>
      <c r="D14" s="9">
        <v>4.1413088889315615E-4</v>
      </c>
      <c r="E14" s="9">
        <v>-8.665168860854576E-2</v>
      </c>
      <c r="F14" s="9">
        <v>0.14578233955377443</v>
      </c>
      <c r="G14" s="9">
        <v>0.12341671191626505</v>
      </c>
      <c r="H14" s="9">
        <v>7.8386482988120426E-2</v>
      </c>
      <c r="I14" s="9">
        <v>-0.22167785292426598</v>
      </c>
    </row>
    <row r="15" spans="1:14" x14ac:dyDescent="0.25">
      <c r="A15" s="9" t="str">
        <v>deep network w. PCA</v>
      </c>
      <c r="B15" s="9">
        <v>5.9125564270608513E-2</v>
      </c>
      <c r="C15" s="9">
        <v>3.4270366958291797E-2</v>
      </c>
      <c r="D15" s="9">
        <v>-2.4175306385381529E-2</v>
      </c>
      <c r="E15" s="9">
        <v>-8.5919701549695679E-2</v>
      </c>
      <c r="F15" s="9">
        <v>0.14192916902163535</v>
      </c>
      <c r="G15" s="9">
        <v>0.13385137950930889</v>
      </c>
      <c r="H15" s="9">
        <v>5.672825045454484E-2</v>
      </c>
      <c r="I15" s="9">
        <v>-0.19687245948505888</v>
      </c>
    </row>
    <row r="16" spans="1:14" x14ac:dyDescent="0.25">
      <c r="A16" s="9" t="str">
        <v>feature map</v>
      </c>
      <c r="B16" s="9">
        <v>2.4889884412608532E-2</v>
      </c>
      <c r="C16" s="9">
        <v>1.6756020850335201E-2</v>
      </c>
      <c r="D16" s="9">
        <v>1.1640393262668318E-2</v>
      </c>
      <c r="E16" s="9">
        <v>6.3298395607956385E-3</v>
      </c>
      <c r="F16" s="9">
        <v>0.12783709403821691</v>
      </c>
      <c r="G16" s="9">
        <v>0.13844601556529815</v>
      </c>
      <c r="H16" s="9">
        <v>0.17738131387712758</v>
      </c>
      <c r="I16" s="9">
        <v>0.22019256554444844</v>
      </c>
    </row>
    <row r="17" spans="1:9" x14ac:dyDescent="0.25">
      <c r="A17" s="9" t="str">
        <v>theoretical bound</v>
      </c>
      <c r="B17" s="9">
        <v>0.5673923004614021</v>
      </c>
      <c r="C17" s="9">
        <v>0.51276848358363714</v>
      </c>
      <c r="D17" s="9">
        <v>0.34997894401324392</v>
      </c>
      <c r="E17" s="9">
        <v>0.25460136890885371</v>
      </c>
      <c r="F17" s="9">
        <v>0</v>
      </c>
      <c r="G17" s="9">
        <v>0</v>
      </c>
      <c r="H17" s="9">
        <v>0</v>
      </c>
      <c r="I17" s="9">
        <v>0</v>
      </c>
    </row>
    <row r="18" spans="1:9" x14ac:dyDescent="0.25">
      <c r="A18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</row>
    <row r="19" spans="1:9" x14ac:dyDescent="0.25">
      <c r="A19" t="str">
        <v>absolute risk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 spans="1:9" x14ac:dyDescent="0.25">
      <c r="A20" t="str">
        <v>deep network</v>
      </c>
      <c r="B20" s="7">
        <v>0.17796768750000005</v>
      </c>
      <c r="C20" s="7">
        <v>0.13757929374999997</v>
      </c>
      <c r="D20" s="7">
        <v>1.5563312500000703E-3</v>
      </c>
      <c r="E20" s="7">
        <v>-0.22556893125000002</v>
      </c>
      <c r="F20" s="7">
        <v>0.69663581250000006</v>
      </c>
      <c r="G20" s="7">
        <v>0.57162228749999988</v>
      </c>
      <c r="H20" s="7">
        <v>0.32315978749999996</v>
      </c>
      <c r="I20" s="7">
        <v>-1.0450602312500001</v>
      </c>
    </row>
    <row r="21" spans="1:9" x14ac:dyDescent="0.25">
      <c r="A21" t="str">
        <v>deep network w. PCA</v>
      </c>
      <c r="B21" s="7">
        <v>0.19535948750000001</v>
      </c>
      <c r="C21" s="7">
        <v>0.11002099374999993</v>
      </c>
      <c r="D21" s="7">
        <v>-6.713438749999992E-2</v>
      </c>
      <c r="E21" s="7">
        <v>-0.22328745</v>
      </c>
      <c r="F21" s="7">
        <v>0.67909436249999988</v>
      </c>
      <c r="G21" s="7">
        <v>0.61821444999999986</v>
      </c>
      <c r="H21" s="7">
        <v>0.23290368749999993</v>
      </c>
      <c r="I21" s="7">
        <v>-0.92729200000000001</v>
      </c>
    </row>
    <row r="22" spans="1:9" x14ac:dyDescent="0.25">
      <c r="A22" t="str">
        <v>feature map</v>
      </c>
      <c r="B22" s="7">
        <v>8.3619793750000032E-2</v>
      </c>
      <c r="C22" s="7">
        <v>5.3885599999999978E-2</v>
      </c>
      <c r="D22" s="7">
        <v>3.1974193750000074E-2</v>
      </c>
      <c r="E22" s="7">
        <v>1.5736074999999988E-2</v>
      </c>
      <c r="F22" s="7">
        <v>0.61711811250000004</v>
      </c>
      <c r="G22" s="7">
        <v>0.63846208125000026</v>
      </c>
      <c r="H22" s="7">
        <v>0.72066882499999996</v>
      </c>
      <c r="I22" s="7">
        <v>0.82050081875000003</v>
      </c>
    </row>
    <row r="23" spans="1:9" x14ac:dyDescent="0.25">
      <c r="A23" t="str">
        <v>theoretical bound</v>
      </c>
      <c r="B23" s="7">
        <v>1.4734533625000004</v>
      </c>
      <c r="C23" s="7">
        <v>1.2959635562499998</v>
      </c>
      <c r="D23" s="7">
        <v>0.80946845000000012</v>
      </c>
      <c r="E23" s="7">
        <v>0.55953835624999992</v>
      </c>
      <c r="F23" s="7">
        <v>0</v>
      </c>
      <c r="G23" s="7">
        <v>0</v>
      </c>
      <c r="H23" s="7">
        <v>0</v>
      </c>
      <c r="I23" s="7">
        <v>0</v>
      </c>
    </row>
    <row r="24" spans="1:9" x14ac:dyDescent="0.25">
      <c r="A24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8">
        <v>0</v>
      </c>
      <c r="H24" s="8">
        <v>0</v>
      </c>
      <c r="I24" s="8">
        <v>0</v>
      </c>
    </row>
    <row r="25" spans="1:9" x14ac:dyDescent="0.25">
      <c r="A25" t="str">
        <v>train time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25">
      <c r="A26" t="str">
        <v>deep network</v>
      </c>
      <c r="B26" s="8">
        <v>65.962888143749922</v>
      </c>
      <c r="C26" s="8">
        <v>97.19975971874976</v>
      </c>
      <c r="D26" s="8">
        <v>90.488343149999793</v>
      </c>
      <c r="E26" s="8">
        <v>121.10763105624982</v>
      </c>
      <c r="F26" s="8">
        <v>108.77291368124979</v>
      </c>
      <c r="G26" s="8">
        <v>102.76850886249964</v>
      </c>
      <c r="H26" s="8">
        <v>94.830000699999758</v>
      </c>
      <c r="I26" s="8">
        <v>56.658033231249917</v>
      </c>
    </row>
    <row r="27" spans="1:9" x14ac:dyDescent="0.25">
      <c r="A27" t="str">
        <v>deep network w. PCA</v>
      </c>
      <c r="B27" s="8">
        <v>79.42896379374983</v>
      </c>
      <c r="C27" s="8">
        <v>79.882703837499918</v>
      </c>
      <c r="D27" s="8">
        <v>103.06772859999975</v>
      </c>
      <c r="E27" s="8">
        <v>119.87110075624979</v>
      </c>
      <c r="F27" s="8">
        <v>100.79491618124986</v>
      </c>
      <c r="G27" s="8">
        <v>114.19416520624968</v>
      </c>
      <c r="H27" s="8">
        <v>101.48680723124984</v>
      </c>
      <c r="I27" s="8">
        <v>69.957611462499926</v>
      </c>
    </row>
    <row r="28" spans="1:9" x14ac:dyDescent="0.25">
      <c r="A28" t="str">
        <v>feature map</v>
      </c>
      <c r="B28" s="3">
        <v>5.9928559499999841</v>
      </c>
      <c r="C28" s="3">
        <v>9.3628194187500089</v>
      </c>
      <c r="D28" s="3">
        <v>9.5875333687500053</v>
      </c>
      <c r="E28" s="3">
        <v>18.131193587499947</v>
      </c>
      <c r="F28" s="3">
        <v>7.4709251437500148</v>
      </c>
      <c r="G28" s="8">
        <v>11.479320449999964</v>
      </c>
      <c r="H28" s="8">
        <v>15.557581224999943</v>
      </c>
      <c r="I28" s="8">
        <v>24.237502687499951</v>
      </c>
    </row>
    <row r="29" spans="1:9" x14ac:dyDescent="0.25">
      <c r="A29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>
        <v>0</v>
      </c>
      <c r="H29">
        <v>0</v>
      </c>
      <c r="I29">
        <v>0</v>
      </c>
    </row>
    <row r="30" spans="1:9" x14ac:dyDescent="0.25">
      <c r="A30" t="str">
        <v>price</v>
      </c>
      <c r="B30" s="7">
        <v>1.9294548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41" spans="11:11" x14ac:dyDescent="0.25">
      <c r="K41" s="16"/>
    </row>
    <row r="43" spans="11:11" x14ac:dyDescent="0.25">
      <c r="K43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EFD6-121E-432F-8A69-D7B30287052C}">
  <sheetPr codeName="Sheet3"/>
  <dimension ref="A1:R49"/>
  <sheetViews>
    <sheetView showZeros="0" topLeftCell="A40" zoomScale="70" zoomScaleNormal="70" workbookViewId="0">
      <selection activeCell="P65" sqref="P65"/>
    </sheetView>
  </sheetViews>
  <sheetFormatPr defaultRowHeight="15" x14ac:dyDescent="0.25"/>
  <cols>
    <col min="1" max="1" width="28.5703125" bestFit="1" customWidth="1"/>
    <col min="2" max="3" width="15.42578125" bestFit="1" customWidth="1"/>
    <col min="4" max="4" width="19.85546875" bestFit="1" customWidth="1"/>
    <col min="5" max="5" width="17.28515625" bestFit="1" customWidth="1"/>
    <col min="6" max="6" width="16" bestFit="1" customWidth="1"/>
    <col min="7" max="7" width="21.85546875" bestFit="1" customWidth="1"/>
    <col min="9" max="10" width="15.42578125" bestFit="1" customWidth="1"/>
    <col min="11" max="11" width="19.85546875" bestFit="1" customWidth="1"/>
    <col min="12" max="12" width="8.7109375" customWidth="1"/>
    <col min="13" max="13" width="16" bestFit="1" customWidth="1"/>
    <col min="14" max="14" width="21.85546875" bestFit="1" customWidth="1"/>
  </cols>
  <sheetData>
    <row r="1" spans="1:14" x14ac:dyDescent="0.25">
      <c r="B1" t="s">
        <v>6</v>
      </c>
      <c r="C1" t="s">
        <v>19</v>
      </c>
      <c r="D1" t="s">
        <v>5</v>
      </c>
      <c r="E1" t="s">
        <v>8</v>
      </c>
      <c r="F1" t="s">
        <v>20</v>
      </c>
      <c r="G1" t="s">
        <v>9</v>
      </c>
      <c r="I1" t="str">
        <f>B1</f>
        <v>univariate n=14</v>
      </c>
      <c r="J1" t="str">
        <f t="shared" ref="J1:N1" si="0">C1</f>
        <v>univariate n=60</v>
      </c>
      <c r="K1" t="str">
        <f t="shared" si="0"/>
        <v>univariate cost n=14</v>
      </c>
      <c r="L1" t="str">
        <f t="shared" si="0"/>
        <v>multivariate n=14</v>
      </c>
      <c r="M1" t="str">
        <f t="shared" si="0"/>
        <v>multivariate n=60</v>
      </c>
      <c r="N1" t="str">
        <f t="shared" si="0"/>
        <v>multivariate cost n=14</v>
      </c>
    </row>
    <row r="2" spans="1:14" x14ac:dyDescent="0.25">
      <c r="A2" t="s">
        <v>0</v>
      </c>
      <c r="B2" s="2">
        <v>17.073257000000002</v>
      </c>
      <c r="C2" s="2">
        <v>14.075276000000001</v>
      </c>
      <c r="D2" s="2">
        <v>18.55855</v>
      </c>
      <c r="E2" s="2">
        <v>158.054993</v>
      </c>
      <c r="F2" s="2">
        <v>146.73938000000001</v>
      </c>
      <c r="G2" s="2">
        <v>164.05864</v>
      </c>
      <c r="H2" s="2"/>
      <c r="I2" s="2">
        <v>16.733882000000001</v>
      </c>
      <c r="J2" s="2">
        <v>191.75348299999999</v>
      </c>
      <c r="K2" s="2">
        <v>16.439779999999999</v>
      </c>
      <c r="L2" s="2">
        <v>33.954518999999998</v>
      </c>
      <c r="M2" s="2">
        <v>201.54553000000001</v>
      </c>
      <c r="N2" s="2">
        <v>68.895448000000002</v>
      </c>
    </row>
    <row r="3" spans="1:14" x14ac:dyDescent="0.25">
      <c r="A3" t="s">
        <v>1</v>
      </c>
      <c r="B3" s="2">
        <v>16.218385999999999</v>
      </c>
      <c r="C3" s="2">
        <v>12.491948000000001</v>
      </c>
      <c r="D3" s="2">
        <v>19.517199000000002</v>
      </c>
      <c r="E3" s="2">
        <v>155.372849</v>
      </c>
      <c r="F3" s="2">
        <v>145.36752300000001</v>
      </c>
      <c r="G3" s="2">
        <v>161.745499</v>
      </c>
      <c r="H3" s="2"/>
      <c r="I3" s="2">
        <v>52.572682</v>
      </c>
      <c r="J3" s="2">
        <v>270.767315</v>
      </c>
      <c r="K3" s="2">
        <v>27.199331999999998</v>
      </c>
      <c r="L3" s="2">
        <v>66.132749000000004</v>
      </c>
      <c r="M3" s="2">
        <v>433.52587199999999</v>
      </c>
      <c r="N3" s="2">
        <v>89.519165999999998</v>
      </c>
    </row>
    <row r="4" spans="1:14" x14ac:dyDescent="0.25">
      <c r="A4" t="s">
        <v>10</v>
      </c>
      <c r="B4" s="2">
        <v>15.882624</v>
      </c>
      <c r="C4" s="2">
        <v>12.569431</v>
      </c>
      <c r="D4" s="2">
        <v>17.583424000000001</v>
      </c>
      <c r="E4" s="2">
        <v>154.31869499999999</v>
      </c>
      <c r="F4" s="2">
        <v>142.76416</v>
      </c>
      <c r="G4" s="2">
        <v>161.84951799999999</v>
      </c>
      <c r="H4" s="2"/>
      <c r="I4" s="2">
        <v>41.065750999999999</v>
      </c>
      <c r="J4" s="2">
        <v>233.539704</v>
      </c>
      <c r="K4" s="2">
        <v>37.327232000000002</v>
      </c>
      <c r="L4" s="2">
        <v>69.309522999999999</v>
      </c>
      <c r="M4" s="2">
        <v>601.76357800000005</v>
      </c>
      <c r="N4" s="2">
        <v>93.286449000000005</v>
      </c>
    </row>
    <row r="5" spans="1:14" x14ac:dyDescent="0.25">
      <c r="A5" t="s">
        <v>11</v>
      </c>
      <c r="B5" s="2">
        <v>15.601156</v>
      </c>
      <c r="C5" s="2">
        <v>11.816254000000001</v>
      </c>
      <c r="D5" s="2">
        <v>17.162845999999998</v>
      </c>
      <c r="E5" s="2">
        <v>153.597183</v>
      </c>
      <c r="F5" s="2">
        <v>141.03739899999999</v>
      </c>
      <c r="G5" s="2">
        <v>160.322845</v>
      </c>
      <c r="H5" s="2"/>
      <c r="I5" s="2">
        <v>106.79258400000001</v>
      </c>
      <c r="J5" s="2">
        <v>763.23160099999996</v>
      </c>
      <c r="K5" s="2">
        <v>60.776713999999998</v>
      </c>
      <c r="L5" s="2">
        <v>153.04884200000001</v>
      </c>
      <c r="M5" s="2">
        <v>2078.277572</v>
      </c>
      <c r="N5" s="2">
        <v>125.625843</v>
      </c>
    </row>
    <row r="6" spans="1:14" x14ac:dyDescent="0.25">
      <c r="A6" t="s">
        <v>13</v>
      </c>
      <c r="B6" s="2">
        <v>15.669332000000001</v>
      </c>
      <c r="C6" s="2">
        <v>11.497230999999999</v>
      </c>
      <c r="D6" s="2">
        <v>17.534852999999998</v>
      </c>
      <c r="E6" s="2">
        <v>154.63232400000001</v>
      </c>
      <c r="F6" s="2">
        <v>138.501251</v>
      </c>
      <c r="G6" s="2">
        <v>158.90116900000001</v>
      </c>
      <c r="H6" s="2"/>
      <c r="I6" s="2">
        <v>60.748534999999997</v>
      </c>
      <c r="J6" s="2">
        <v>1445.529665</v>
      </c>
      <c r="K6" s="2">
        <v>39.517254999999999</v>
      </c>
      <c r="L6" s="2">
        <v>135.178663</v>
      </c>
      <c r="M6" s="2">
        <v>2830.269495</v>
      </c>
      <c r="N6" s="2">
        <v>186.084035</v>
      </c>
    </row>
    <row r="7" spans="1:14" x14ac:dyDescent="0.25">
      <c r="A7" t="s">
        <v>14</v>
      </c>
      <c r="B7" s="2">
        <v>15.788446</v>
      </c>
      <c r="C7" s="2">
        <v>11.479355999999999</v>
      </c>
      <c r="D7" s="2">
        <v>17.266378</v>
      </c>
      <c r="E7" s="2">
        <v>147.159637</v>
      </c>
      <c r="F7" s="2">
        <v>125.411362</v>
      </c>
      <c r="G7" s="2">
        <v>158.8741</v>
      </c>
      <c r="H7" s="2"/>
      <c r="I7" s="2">
        <v>4.3825440000000002</v>
      </c>
      <c r="J7" s="2">
        <v>27.308181000000001</v>
      </c>
      <c r="K7" s="2">
        <v>7.7268460000000001</v>
      </c>
      <c r="L7" s="2">
        <v>12.790649</v>
      </c>
      <c r="M7" s="2">
        <v>155.69606999999999</v>
      </c>
      <c r="N7" s="2">
        <v>45.836779999999997</v>
      </c>
    </row>
    <row r="8" spans="1:14" x14ac:dyDescent="0.25">
      <c r="A8" t="s">
        <v>3</v>
      </c>
      <c r="B8" s="2">
        <v>17.212095000000001</v>
      </c>
      <c r="C8" s="2">
        <v>11.709315999999999</v>
      </c>
      <c r="D8" s="2">
        <v>18.937832</v>
      </c>
      <c r="E8" s="2">
        <v>152.84837300000001</v>
      </c>
      <c r="F8" s="2">
        <v>126.074394</v>
      </c>
      <c r="G8" s="2">
        <v>174.992569</v>
      </c>
      <c r="H8" s="2"/>
      <c r="I8" s="2">
        <v>2.8864100000000001</v>
      </c>
      <c r="J8" s="2">
        <v>7.7118289999999998</v>
      </c>
      <c r="K8" s="2">
        <v>2.420598</v>
      </c>
      <c r="L8" s="2">
        <v>6.9557190000000002</v>
      </c>
      <c r="M8" s="2">
        <v>48.215724999999999</v>
      </c>
      <c r="N8" s="2">
        <v>9.4770509999999994</v>
      </c>
    </row>
    <row r="9" spans="1:14" x14ac:dyDescent="0.25">
      <c r="A9" t="s">
        <v>4</v>
      </c>
      <c r="B9" s="2"/>
      <c r="C9" s="2"/>
      <c r="D9" s="2">
        <v>1.5E-5</v>
      </c>
      <c r="E9" s="2"/>
      <c r="F9" s="2"/>
      <c r="G9" s="2">
        <v>5.3999999999999998E-5</v>
      </c>
      <c r="H9" s="2"/>
      <c r="I9" s="2"/>
      <c r="J9" s="2"/>
      <c r="K9" s="2">
        <v>14.367755000000001</v>
      </c>
      <c r="L9" s="2"/>
      <c r="M9" s="2"/>
      <c r="N9" s="2">
        <v>79.294701000000003</v>
      </c>
    </row>
    <row r="10" spans="1:14" x14ac:dyDescent="0.25"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</row>
    <row r="11" spans="1:14" x14ac:dyDescent="0.25">
      <c r="A11" t="s">
        <v>0</v>
      </c>
      <c r="B11" s="1">
        <f t="shared" ref="B11:G16" si="1">LN(B$8/VLOOKUP($A11,$A$1:$G$9,B$10,FALSE))</f>
        <v>8.0990131827134351E-3</v>
      </c>
      <c r="C11" s="1">
        <f t="shared" si="1"/>
        <v>-0.18403501878013395</v>
      </c>
      <c r="D11" s="1">
        <f t="shared" si="1"/>
        <v>2.023101516291307E-2</v>
      </c>
      <c r="E11" s="1">
        <f t="shared" si="1"/>
        <v>-3.3496625573664209E-2</v>
      </c>
      <c r="F11" s="1">
        <f t="shared" si="1"/>
        <v>-0.15178592682823885</v>
      </c>
      <c r="G11" s="1">
        <f t="shared" si="1"/>
        <v>6.4519585274682101E-2</v>
      </c>
      <c r="I11" s="3">
        <f t="shared" ref="I11:N16" si="2">VLOOKUP($A11,$A$2:$N$9,I$10,FALSE)</f>
        <v>16.733882000000001</v>
      </c>
      <c r="J11" s="3">
        <f t="shared" si="2"/>
        <v>191.75348299999999</v>
      </c>
      <c r="K11" s="3">
        <f t="shared" si="2"/>
        <v>16.439779999999999</v>
      </c>
      <c r="L11" s="3">
        <f t="shared" si="2"/>
        <v>33.954518999999998</v>
      </c>
      <c r="M11" s="3">
        <f t="shared" si="2"/>
        <v>201.54553000000001</v>
      </c>
      <c r="N11" s="3">
        <f t="shared" si="2"/>
        <v>68.895448000000002</v>
      </c>
    </row>
    <row r="12" spans="1:14" x14ac:dyDescent="0.25">
      <c r="A12" t="s">
        <v>1</v>
      </c>
      <c r="B12" s="1">
        <f t="shared" si="1"/>
        <v>5.9466797411800047E-2</v>
      </c>
      <c r="C12" s="1">
        <f t="shared" si="1"/>
        <v>-6.4699512458467195E-2</v>
      </c>
      <c r="D12" s="1">
        <f t="shared" si="1"/>
        <v>-3.013446236720882E-2</v>
      </c>
      <c r="E12" s="1">
        <f t="shared" si="1"/>
        <v>-1.6381301951506874E-2</v>
      </c>
      <c r="F12" s="1">
        <f t="shared" si="1"/>
        <v>-0.14239301572544624</v>
      </c>
      <c r="G12" s="1">
        <f t="shared" si="1"/>
        <v>7.8719404064317752E-2</v>
      </c>
      <c r="I12" s="3">
        <f t="shared" si="2"/>
        <v>52.572682</v>
      </c>
      <c r="J12" s="3">
        <f t="shared" si="2"/>
        <v>270.767315</v>
      </c>
      <c r="K12" s="3">
        <f t="shared" si="2"/>
        <v>27.199331999999998</v>
      </c>
      <c r="L12" s="3">
        <f t="shared" si="2"/>
        <v>66.132749000000004</v>
      </c>
      <c r="M12" s="3">
        <f t="shared" si="2"/>
        <v>433.52587199999999</v>
      </c>
      <c r="N12" s="3">
        <f t="shared" si="2"/>
        <v>89.519165999999998</v>
      </c>
    </row>
    <row r="13" spans="1:14" x14ac:dyDescent="0.25">
      <c r="A13" t="s">
        <v>14</v>
      </c>
      <c r="B13" s="1">
        <f t="shared" si="1"/>
        <v>8.6333927661322779E-2</v>
      </c>
      <c r="C13" s="1">
        <f t="shared" si="1"/>
        <v>1.9834472532678341E-2</v>
      </c>
      <c r="D13" s="1">
        <f t="shared" si="1"/>
        <v>9.2400472158191124E-2</v>
      </c>
      <c r="E13" s="1">
        <f t="shared" si="1"/>
        <v>3.7928440326931871E-2</v>
      </c>
      <c r="F13" s="1">
        <f t="shared" si="1"/>
        <v>5.2729311335910174E-3</v>
      </c>
      <c r="G13" s="1">
        <f t="shared" si="1"/>
        <v>9.6631445502067537E-2</v>
      </c>
      <c r="I13" s="3">
        <f t="shared" si="2"/>
        <v>4.3825440000000002</v>
      </c>
      <c r="J13" s="3">
        <f t="shared" si="2"/>
        <v>27.308181000000001</v>
      </c>
      <c r="K13" s="3">
        <f t="shared" si="2"/>
        <v>7.7268460000000001</v>
      </c>
      <c r="L13" s="3">
        <f t="shared" si="2"/>
        <v>12.790649</v>
      </c>
      <c r="M13" s="3">
        <f t="shared" si="2"/>
        <v>155.69606999999999</v>
      </c>
      <c r="N13" s="3">
        <f t="shared" si="2"/>
        <v>45.836779999999997</v>
      </c>
    </row>
    <row r="14" spans="1:14" x14ac:dyDescent="0.25">
      <c r="A14" t="s">
        <v>10</v>
      </c>
      <c r="B14" s="1">
        <f t="shared" si="1"/>
        <v>8.0386652902996306E-2</v>
      </c>
      <c r="C14" s="1">
        <f t="shared" si="1"/>
        <v>-7.0882990780443106E-2</v>
      </c>
      <c r="D14" s="1">
        <f t="shared" si="1"/>
        <v>7.4204974396174475E-2</v>
      </c>
      <c r="E14" s="1">
        <f t="shared" si="1"/>
        <v>-9.5735082500414959E-3</v>
      </c>
      <c r="F14" s="1">
        <f t="shared" si="1"/>
        <v>-0.12432187672394153</v>
      </c>
      <c r="G14" s="1">
        <f t="shared" si="1"/>
        <v>7.8076507863090255E-2</v>
      </c>
      <c r="I14" s="3">
        <f t="shared" si="2"/>
        <v>41.065750999999999</v>
      </c>
      <c r="J14" s="3">
        <f t="shared" si="2"/>
        <v>233.539704</v>
      </c>
      <c r="K14" s="3">
        <f t="shared" si="2"/>
        <v>37.327232000000002</v>
      </c>
      <c r="L14" s="3">
        <f t="shared" si="2"/>
        <v>69.309522999999999</v>
      </c>
      <c r="M14" s="3">
        <f t="shared" si="2"/>
        <v>601.76357800000005</v>
      </c>
      <c r="N14" s="3">
        <f t="shared" si="2"/>
        <v>93.286449000000005</v>
      </c>
    </row>
    <row r="15" spans="1:14" x14ac:dyDescent="0.25">
      <c r="A15" t="s">
        <v>11</v>
      </c>
      <c r="B15" s="1">
        <f t="shared" si="1"/>
        <v>9.8267320292053151E-2</v>
      </c>
      <c r="C15" s="1">
        <f t="shared" si="1"/>
        <v>-9.0912769846767209E-3</v>
      </c>
      <c r="D15" s="1">
        <f t="shared" si="1"/>
        <v>9.8414683345109957E-2</v>
      </c>
      <c r="E15" s="1">
        <f t="shared" si="1"/>
        <v>-4.8870768440900797E-3</v>
      </c>
      <c r="F15" s="1">
        <f t="shared" si="1"/>
        <v>-0.11215293505417293</v>
      </c>
      <c r="G15" s="1">
        <f t="shared" si="1"/>
        <v>8.755394666726965E-2</v>
      </c>
      <c r="I15" s="3">
        <f t="shared" si="2"/>
        <v>106.79258400000001</v>
      </c>
      <c r="J15" s="3">
        <f t="shared" si="2"/>
        <v>763.23160099999996</v>
      </c>
      <c r="K15" s="3">
        <f t="shared" si="2"/>
        <v>60.776713999999998</v>
      </c>
      <c r="L15" s="3">
        <f t="shared" si="2"/>
        <v>153.04884200000001</v>
      </c>
      <c r="M15" s="3">
        <f t="shared" si="2"/>
        <v>2078.277572</v>
      </c>
      <c r="N15" s="3">
        <f t="shared" si="2"/>
        <v>125.625843</v>
      </c>
    </row>
    <row r="16" spans="1:14" x14ac:dyDescent="0.25">
      <c r="A16" t="str">
        <f>A6</f>
        <v>lstm</v>
      </c>
      <c r="B16" s="1">
        <f t="shared" si="1"/>
        <v>9.3906908134733333E-2</v>
      </c>
      <c r="C16" s="1">
        <f t="shared" si="1"/>
        <v>1.8278540521873846E-2</v>
      </c>
      <c r="D16" s="1">
        <f t="shared" si="1"/>
        <v>7.697111414558204E-2</v>
      </c>
      <c r="E16" s="1">
        <f t="shared" si="1"/>
        <v>-1.1603791941923033E-2</v>
      </c>
      <c r="F16" s="1">
        <f t="shared" si="1"/>
        <v>-9.4007196789039085E-2</v>
      </c>
      <c r="G16" s="1">
        <f t="shared" si="1"/>
        <v>9.6461079820995707E-2</v>
      </c>
      <c r="I16" s="3">
        <f t="shared" si="2"/>
        <v>60.748534999999997</v>
      </c>
      <c r="J16" s="3">
        <f t="shared" si="2"/>
        <v>1445.529665</v>
      </c>
      <c r="K16" s="3">
        <f t="shared" si="2"/>
        <v>39.517254999999999</v>
      </c>
      <c r="L16" s="3">
        <f t="shared" si="2"/>
        <v>135.178663</v>
      </c>
      <c r="M16" s="3">
        <f t="shared" si="2"/>
        <v>2830.269495</v>
      </c>
      <c r="N16" s="3">
        <f t="shared" si="2"/>
        <v>186.084035</v>
      </c>
    </row>
    <row r="17" spans="1:18" x14ac:dyDescent="0.25">
      <c r="B17" s="1"/>
      <c r="C17" s="1"/>
      <c r="D17" s="1"/>
      <c r="E17" s="1"/>
      <c r="F17" s="1"/>
      <c r="G17" s="1"/>
      <c r="I17" s="3"/>
      <c r="J17" s="3"/>
      <c r="K17" s="3"/>
      <c r="L17" s="3"/>
      <c r="M17" s="3"/>
      <c r="N17" s="3"/>
    </row>
    <row r="18" spans="1:18" x14ac:dyDescent="0.25">
      <c r="A18" t="str" cm="1">
        <f t="array" ref="A18:I38">[2]summary!$A$56:$I$76</f>
        <v>relative risk</v>
      </c>
      <c r="B18" s="1" t="str">
        <v>nocost dimension 1</v>
      </c>
      <c r="C18" t="str">
        <v>nocost dimension 2</v>
      </c>
      <c r="D18" t="str">
        <v>nocost dimension 4</v>
      </c>
      <c r="E18" t="str">
        <v>nocost dimension 8</v>
      </c>
      <c r="F18" t="str">
        <v>cost dimension 1</v>
      </c>
      <c r="G18" t="str">
        <v>cost dimension 2</v>
      </c>
      <c r="H18" t="str">
        <v>cost dimension 4</v>
      </c>
      <c r="I18" t="str">
        <v>cost dimension 8</v>
      </c>
    </row>
    <row r="19" spans="1:18" x14ac:dyDescent="0.25">
      <c r="A19" t="str">
        <v>deep network</v>
      </c>
      <c r="B19" s="9">
        <v>5.5364544690556516E-2</v>
      </c>
      <c r="C19" s="9">
        <v>7.5274834066371685E-2</v>
      </c>
      <c r="D19" s="9">
        <v>3.8093873730793128E-2</v>
      </c>
      <c r="E19" s="9">
        <v>-2.6886212026512001E-3</v>
      </c>
      <c r="F19" s="9">
        <v>0.14086634579615573</v>
      </c>
      <c r="G19" s="9">
        <v>0.13870718707623342</v>
      </c>
      <c r="H19" s="9">
        <v>2.4049449241940156E-2</v>
      </c>
      <c r="I19" s="9">
        <v>3.5134968495402668E-3</v>
      </c>
    </row>
    <row r="20" spans="1:18" x14ac:dyDescent="0.25">
      <c r="A20" t="str">
        <v>feature map</v>
      </c>
      <c r="B20" s="9">
        <v>8.7868750063316972E-2</v>
      </c>
      <c r="C20" s="9">
        <v>0.10915140264687634</v>
      </c>
      <c r="D20" s="9">
        <v>8.2169055136746952E-2</v>
      </c>
      <c r="E20" s="9">
        <v>6.3088039405180263E-2</v>
      </c>
      <c r="F20" s="9">
        <v>0.16863945302057243</v>
      </c>
      <c r="G20" s="9">
        <v>0.15163910610170711</v>
      </c>
      <c r="H20" s="9">
        <v>9.08127391401925E-2</v>
      </c>
      <c r="I20" s="9">
        <v>6.4544892649199465E-2</v>
      </c>
    </row>
    <row r="21" spans="1:18" x14ac:dyDescent="0.25">
      <c r="A21" t="str">
        <v>deep memory network</v>
      </c>
      <c r="B21" s="9">
        <v>9.3221520653998607E-2</v>
      </c>
      <c r="C21" s="9">
        <v>0.11414900508340008</v>
      </c>
      <c r="D21" s="9">
        <v>5.4345252650468988E-2</v>
      </c>
      <c r="E21" s="9">
        <v>-5.8715088795083421E-3</v>
      </c>
      <c r="F21" s="9">
        <v>0.1514934016671661</v>
      </c>
      <c r="G21" s="9">
        <v>0.15387048550870777</v>
      </c>
      <c r="H21" s="9">
        <v>3.0318194361235694E-2</v>
      </c>
      <c r="I21" s="9">
        <v>-4.5492080845043531E-3</v>
      </c>
    </row>
    <row r="22" spans="1:18" x14ac:dyDescent="0.25">
      <c r="A22" t="str">
        <v>lstm</v>
      </c>
      <c r="B22" s="9">
        <v>9.3511473032544035E-2</v>
      </c>
      <c r="C22" s="9">
        <v>0.11661279537994089</v>
      </c>
      <c r="D22" s="9">
        <v>7.293414210777395E-2</v>
      </c>
      <c r="E22" s="9">
        <v>3.0377796786324636E-2</v>
      </c>
      <c r="F22" s="9">
        <v>0.17027740002329966</v>
      </c>
      <c r="G22" s="9">
        <v>0.21391266386324181</v>
      </c>
      <c r="H22" s="9">
        <v>9.3559964289356576E-2</v>
      </c>
      <c r="I22" s="9">
        <v>5.898060671663493E-2</v>
      </c>
    </row>
    <row r="23" spans="1:18" x14ac:dyDescent="0.25">
      <c r="A23" t="str">
        <v>theoretical bound</v>
      </c>
      <c r="B23" s="9">
        <v>0.59938068363153352</v>
      </c>
      <c r="C23" s="9">
        <v>0.55776368469093351</v>
      </c>
      <c r="D23" s="9">
        <v>0.40255737305571265</v>
      </c>
      <c r="E23" s="9">
        <v>0.30890585629924217</v>
      </c>
      <c r="F23" s="9">
        <v>0</v>
      </c>
      <c r="G23" s="9">
        <v>0</v>
      </c>
      <c r="H23" s="9">
        <v>0</v>
      </c>
      <c r="I23" s="9">
        <v>0</v>
      </c>
    </row>
    <row r="24" spans="1:18" x14ac:dyDescent="0.25">
      <c r="A24">
        <v>0</v>
      </c>
      <c r="B24" s="8">
        <v>0</v>
      </c>
      <c r="C24" s="8">
        <v>0</v>
      </c>
      <c r="D24" s="8">
        <v>0</v>
      </c>
      <c r="E24" s="8">
        <v>0</v>
      </c>
      <c r="F24">
        <v>0</v>
      </c>
      <c r="G24">
        <v>0</v>
      </c>
      <c r="H24">
        <v>0</v>
      </c>
      <c r="I24">
        <v>0</v>
      </c>
    </row>
    <row r="25" spans="1:18" x14ac:dyDescent="0.25">
      <c r="A25" t="str">
        <v>absolute risk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18" x14ac:dyDescent="0.25">
      <c r="A26" t="str">
        <v>deep network</v>
      </c>
      <c r="B26" s="12">
        <v>0.92585787499999972</v>
      </c>
      <c r="C26" s="12">
        <v>1.1734091249999998</v>
      </c>
      <c r="D26" s="12">
        <v>0.53245668750000008</v>
      </c>
      <c r="E26" s="12">
        <v>-3.3107250000000477E-2</v>
      </c>
      <c r="F26" s="12">
        <v>2.1930963749999997</v>
      </c>
      <c r="G26" s="12">
        <v>1.9809840000000007</v>
      </c>
      <c r="H26" s="12">
        <v>0.3033413749999998</v>
      </c>
      <c r="I26" s="12">
        <v>3.926131250000009E-2</v>
      </c>
    </row>
    <row r="27" spans="1:18" x14ac:dyDescent="0.25">
      <c r="A27" t="str">
        <v>feature map</v>
      </c>
      <c r="B27" s="12">
        <v>1.4459692499999997</v>
      </c>
      <c r="C27" s="12">
        <v>1.6894165000000001</v>
      </c>
      <c r="D27" s="12">
        <v>1.11861875</v>
      </c>
      <c r="E27" s="12">
        <v>0.78710924999999965</v>
      </c>
      <c r="F27" s="12">
        <v>2.5900416874999994</v>
      </c>
      <c r="G27" s="12">
        <v>2.1639213750000001</v>
      </c>
      <c r="H27" s="12">
        <v>1.10050125</v>
      </c>
      <c r="I27" s="12">
        <v>0.71987987499999995</v>
      </c>
    </row>
    <row r="28" spans="1:18" x14ac:dyDescent="0.25">
      <c r="A28" t="str">
        <v>deep memory network</v>
      </c>
      <c r="B28" s="12">
        <v>1.530030875</v>
      </c>
      <c r="C28" s="12">
        <v>1.7516516875000001</v>
      </c>
      <c r="D28" s="12">
        <v>0.75029325000000013</v>
      </c>
      <c r="E28" s="12">
        <v>-7.37595000000002E-2</v>
      </c>
      <c r="F28" s="12">
        <v>2.3461123750000001</v>
      </c>
      <c r="G28" s="12">
        <v>2.1810732500000003</v>
      </c>
      <c r="H28" s="12">
        <v>0.37632918750000011</v>
      </c>
      <c r="I28" s="12">
        <v>-5.2817875000000347E-2</v>
      </c>
    </row>
    <row r="29" spans="1:18" x14ac:dyDescent="0.25">
      <c r="A29" t="str">
        <v>lstm</v>
      </c>
      <c r="B29" s="7">
        <v>1.5334596249999999</v>
      </c>
      <c r="C29" s="7">
        <v>1.7816453749999999</v>
      </c>
      <c r="D29" s="7">
        <v>0.99777581250000003</v>
      </c>
      <c r="E29" s="7">
        <v>0.3860119999999998</v>
      </c>
      <c r="F29" s="7">
        <v>2.6128156250000001</v>
      </c>
      <c r="G29" s="7">
        <v>2.9442664375000005</v>
      </c>
      <c r="H29" s="7">
        <v>1.1298985000000001</v>
      </c>
      <c r="I29" s="7">
        <v>0.65799187500000023</v>
      </c>
    </row>
    <row r="30" spans="1:18" x14ac:dyDescent="0.25">
      <c r="A30" t="str">
        <v>theoretical bound</v>
      </c>
      <c r="B30" s="7">
        <v>7.7506476250000009</v>
      </c>
      <c r="C30" s="7">
        <v>7.0671943750000006</v>
      </c>
      <c r="D30" s="7">
        <v>4.6857941250000001</v>
      </c>
      <c r="E30" s="7">
        <v>3.4190728750000003</v>
      </c>
      <c r="F30" s="7">
        <v>0</v>
      </c>
      <c r="G30" s="7">
        <v>0</v>
      </c>
      <c r="H30" s="7">
        <v>0</v>
      </c>
      <c r="I30" s="7">
        <v>0</v>
      </c>
    </row>
    <row r="31" spans="1:18" x14ac:dyDescent="0.25">
      <c r="A31">
        <v>0</v>
      </c>
      <c r="B31" s="3">
        <v>0</v>
      </c>
      <c r="C31" s="3">
        <v>0</v>
      </c>
      <c r="D31" s="3">
        <v>0</v>
      </c>
      <c r="E31" s="3">
        <v>0</v>
      </c>
      <c r="F31" s="8">
        <v>0</v>
      </c>
      <c r="G31" s="8">
        <v>0</v>
      </c>
      <c r="H31" s="8">
        <v>0</v>
      </c>
      <c r="I31" s="8">
        <v>0</v>
      </c>
      <c r="N31" s="4"/>
      <c r="O31" s="4"/>
      <c r="P31" s="4"/>
      <c r="Q31" s="4"/>
      <c r="R31" s="4"/>
    </row>
    <row r="32" spans="1:18" x14ac:dyDescent="0.25">
      <c r="A32" t="str">
        <v>train time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N32" s="4"/>
      <c r="O32" s="4"/>
      <c r="P32" s="4"/>
      <c r="Q32" s="4"/>
      <c r="R32" s="4"/>
    </row>
    <row r="33" spans="1:18" x14ac:dyDescent="0.25">
      <c r="A33" t="str">
        <v>deep network</v>
      </c>
      <c r="B33" s="8">
        <v>53.958839187499912</v>
      </c>
      <c r="C33" s="8">
        <v>61.442538224999922</v>
      </c>
      <c r="D33" s="8">
        <v>78.313676274999949</v>
      </c>
      <c r="E33" s="8">
        <v>76.943107187499962</v>
      </c>
      <c r="F33" s="8">
        <v>74.336792324999834</v>
      </c>
      <c r="G33" s="8">
        <v>92.645088974999823</v>
      </c>
      <c r="H33" s="8">
        <v>96.005920299999843</v>
      </c>
      <c r="I33" s="8">
        <v>115.77216878749987</v>
      </c>
      <c r="N33" s="4"/>
      <c r="O33" s="4"/>
      <c r="P33" s="4"/>
      <c r="Q33" s="4"/>
      <c r="R33" s="4"/>
    </row>
    <row r="34" spans="1:18" x14ac:dyDescent="0.25">
      <c r="A34" t="str">
        <v>feature map</v>
      </c>
      <c r="B34" s="8">
        <v>4.6286511249999629</v>
      </c>
      <c r="C34" s="8">
        <v>7.6409757374999856</v>
      </c>
      <c r="D34" s="8">
        <v>10.371009649999994</v>
      </c>
      <c r="E34" s="8">
        <v>12.597341862500015</v>
      </c>
      <c r="F34" s="8">
        <v>5.6651276249999922</v>
      </c>
      <c r="G34" s="8">
        <v>8.6464140249999559</v>
      </c>
      <c r="H34" s="8">
        <v>12.91036564999991</v>
      </c>
      <c r="I34" s="8">
        <v>19.195727699999914</v>
      </c>
      <c r="N34" s="4"/>
      <c r="O34" s="4"/>
      <c r="P34" s="4"/>
      <c r="Q34" s="4"/>
      <c r="R34" s="4"/>
    </row>
    <row r="35" spans="1:18" x14ac:dyDescent="0.25">
      <c r="A35" t="str">
        <v>deep memory network</v>
      </c>
      <c r="B35" s="8">
        <v>90.818237437499846</v>
      </c>
      <c r="C35" s="8">
        <v>104.18922873749987</v>
      </c>
      <c r="D35" s="8">
        <v>130.48094509999964</v>
      </c>
      <c r="E35" s="8">
        <v>111.5611651249996</v>
      </c>
      <c r="F35" s="8">
        <v>96.821983337499617</v>
      </c>
      <c r="G35" s="8">
        <v>108.08942388749963</v>
      </c>
      <c r="H35" s="8">
        <v>122.54498713749949</v>
      </c>
      <c r="I35" s="8">
        <v>128.79143777499974</v>
      </c>
      <c r="N35" s="4"/>
      <c r="O35" s="4"/>
      <c r="P35" s="4"/>
      <c r="Q35" s="4"/>
      <c r="R35" s="4"/>
    </row>
    <row r="36" spans="1:18" x14ac:dyDescent="0.25">
      <c r="A36" t="str">
        <v>lstm</v>
      </c>
      <c r="B36" s="3">
        <v>104.80025728749976</v>
      </c>
      <c r="C36" s="3">
        <v>108.76255411249963</v>
      </c>
      <c r="D36" s="3">
        <v>145.82463532499938</v>
      </c>
      <c r="E36" s="3">
        <v>147.44506778749974</v>
      </c>
      <c r="F36" s="8">
        <v>75.060340200000041</v>
      </c>
      <c r="G36" s="8">
        <v>123.13103907499999</v>
      </c>
      <c r="H36" s="8">
        <v>99.904063974999815</v>
      </c>
      <c r="I36" s="8">
        <v>130.14518084999989</v>
      </c>
    </row>
    <row r="37" spans="1:18" x14ac:dyDescent="0.25">
      <c r="A37">
        <v>0</v>
      </c>
      <c r="B37" s="8">
        <v>0</v>
      </c>
      <c r="C37" s="8">
        <v>0</v>
      </c>
      <c r="D37" s="8">
        <v>0</v>
      </c>
      <c r="E37" s="8">
        <v>0</v>
      </c>
      <c r="F37">
        <v>0</v>
      </c>
      <c r="G37">
        <v>0</v>
      </c>
      <c r="H37">
        <v>0</v>
      </c>
      <c r="I37">
        <v>0</v>
      </c>
      <c r="M37" s="1"/>
    </row>
    <row r="38" spans="1:18" x14ac:dyDescent="0.25">
      <c r="A38" t="str">
        <v>price</v>
      </c>
      <c r="B38" s="7">
        <v>9.4405789999999996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M38" s="1"/>
    </row>
    <row r="39" spans="1:18" x14ac:dyDescent="0.25">
      <c r="M39" s="1"/>
    </row>
    <row r="40" spans="1:18" x14ac:dyDescent="0.25">
      <c r="B40" s="9"/>
      <c r="C40" s="9"/>
      <c r="D40" s="9"/>
      <c r="E40" s="9"/>
    </row>
    <row r="41" spans="1:18" x14ac:dyDescent="0.25">
      <c r="B41">
        <v>1</v>
      </c>
      <c r="C41">
        <v>2</v>
      </c>
      <c r="D41">
        <v>4</v>
      </c>
      <c r="E41">
        <v>8</v>
      </c>
    </row>
    <row r="44" spans="1:18" x14ac:dyDescent="0.25">
      <c r="B44" s="9"/>
      <c r="C44" s="9"/>
      <c r="D44" s="9"/>
      <c r="E44" s="9"/>
    </row>
    <row r="45" spans="1:18" x14ac:dyDescent="0.25">
      <c r="B45" s="8"/>
      <c r="C45" s="8"/>
      <c r="D45" s="8"/>
      <c r="E45" s="8"/>
    </row>
    <row r="48" spans="1:18" x14ac:dyDescent="0.25">
      <c r="B48" s="9"/>
      <c r="C48" s="9"/>
      <c r="D48" s="9"/>
      <c r="E48" s="9"/>
    </row>
    <row r="49" spans="2:5" x14ac:dyDescent="0.25">
      <c r="B49" s="8"/>
      <c r="C49" s="8"/>
      <c r="D49" s="8"/>
      <c r="E49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DDA6-BEB1-4F0B-8DD1-97ABC729671B}">
  <sheetPr codeName="Sheet4"/>
  <dimension ref="A1:R92"/>
  <sheetViews>
    <sheetView showZeros="0" topLeftCell="A37" zoomScale="70" zoomScaleNormal="70" workbookViewId="0">
      <selection activeCell="K75" sqref="K75"/>
    </sheetView>
  </sheetViews>
  <sheetFormatPr defaultRowHeight="15" x14ac:dyDescent="0.25"/>
  <cols>
    <col min="1" max="1" width="25.7109375" bestFit="1" customWidth="1"/>
    <col min="2" max="9" width="20.7109375" customWidth="1"/>
    <col min="10" max="10" width="15.42578125" bestFit="1" customWidth="1"/>
    <col min="11" max="11" width="19.85546875" bestFit="1" customWidth="1"/>
    <col min="12" max="12" width="17.28515625" bestFit="1" customWidth="1"/>
    <col min="13" max="13" width="16" bestFit="1" customWidth="1"/>
    <col min="14" max="14" width="21.85546875" bestFit="1" customWidth="1"/>
  </cols>
  <sheetData>
    <row r="1" spans="1:14" x14ac:dyDescent="0.25">
      <c r="B1" t="s">
        <v>6</v>
      </c>
      <c r="C1" t="s">
        <v>7</v>
      </c>
      <c r="D1" t="s">
        <v>5</v>
      </c>
      <c r="E1" t="s">
        <v>8</v>
      </c>
      <c r="F1" t="s">
        <v>18</v>
      </c>
      <c r="G1" t="s">
        <v>9</v>
      </c>
      <c r="I1" t="str">
        <f>B1</f>
        <v>univariate n=14</v>
      </c>
      <c r="J1" t="str">
        <f t="shared" ref="J1:N1" si="0">C1</f>
        <v>univariate n=70</v>
      </c>
      <c r="K1" t="str">
        <f t="shared" si="0"/>
        <v>univariate cost n=14</v>
      </c>
      <c r="L1" t="str">
        <f t="shared" si="0"/>
        <v>multivariate n=14</v>
      </c>
      <c r="M1" t="str">
        <f t="shared" si="0"/>
        <v>multivariate n=70</v>
      </c>
      <c r="N1" t="str">
        <f t="shared" si="0"/>
        <v>multivariate cost n=14</v>
      </c>
    </row>
    <row r="2" spans="1:14" x14ac:dyDescent="0.25">
      <c r="A2" t="s">
        <v>0</v>
      </c>
      <c r="B2" s="2">
        <v>1.4080220000000001</v>
      </c>
      <c r="C2" s="2">
        <v>1.34735</v>
      </c>
      <c r="D2" s="2">
        <v>2.6203919999999998</v>
      </c>
      <c r="E2" s="2">
        <v>55.697417999999999</v>
      </c>
      <c r="F2" s="2">
        <v>58.573689000000002</v>
      </c>
      <c r="G2" s="2">
        <v>78.118553000000006</v>
      </c>
      <c r="H2" s="2"/>
      <c r="I2" s="2">
        <v>10.307043</v>
      </c>
      <c r="J2" s="2">
        <v>27.627115</v>
      </c>
      <c r="K2" s="2">
        <v>14.457849</v>
      </c>
      <c r="L2" s="2">
        <v>7.2583700000000002</v>
      </c>
      <c r="M2" s="2">
        <v>25.141051999999998</v>
      </c>
      <c r="N2" s="2">
        <v>10.143934</v>
      </c>
    </row>
    <row r="3" spans="1:14" x14ac:dyDescent="0.25">
      <c r="A3" t="s">
        <v>1</v>
      </c>
      <c r="B3" s="2">
        <v>1.4338249999999999</v>
      </c>
      <c r="C3" s="2">
        <v>1.445764</v>
      </c>
      <c r="D3" s="2">
        <v>3.3674680000000001</v>
      </c>
      <c r="E3" s="2">
        <v>59.488579000000001</v>
      </c>
      <c r="F3" s="2">
        <v>62.298076999999999</v>
      </c>
      <c r="G3" s="2">
        <v>78.713714999999993</v>
      </c>
      <c r="H3" s="2"/>
      <c r="I3" s="2">
        <v>20.488530000000001</v>
      </c>
      <c r="J3" s="2">
        <v>131.26416599999999</v>
      </c>
      <c r="K3" s="2">
        <v>28.198097000000001</v>
      </c>
      <c r="L3" s="2">
        <v>13.306545</v>
      </c>
      <c r="M3" s="2">
        <v>67.512255999999994</v>
      </c>
      <c r="N3" s="2">
        <v>18.712475000000001</v>
      </c>
    </row>
    <row r="4" spans="1:14" x14ac:dyDescent="0.25">
      <c r="A4" t="s">
        <v>10</v>
      </c>
      <c r="B4" s="2">
        <v>1.379094</v>
      </c>
      <c r="C4" s="2">
        <v>1.3024709999999999</v>
      </c>
      <c r="D4" s="2">
        <v>2.4779300000000002</v>
      </c>
      <c r="E4" s="2">
        <v>57.180588</v>
      </c>
      <c r="F4" s="2">
        <v>58.328220000000002</v>
      </c>
      <c r="G4" s="2">
        <v>77.860054000000005</v>
      </c>
      <c r="H4" s="2"/>
      <c r="I4" s="2">
        <v>11.615000999999999</v>
      </c>
      <c r="J4" s="2">
        <v>62.221209000000002</v>
      </c>
      <c r="K4" s="2">
        <v>13.366574</v>
      </c>
      <c r="L4" s="2">
        <v>9.3064020000000003</v>
      </c>
      <c r="M4" s="2">
        <v>49.039797999999998</v>
      </c>
      <c r="N4" s="2">
        <v>11.142306</v>
      </c>
    </row>
    <row r="5" spans="1:14" x14ac:dyDescent="0.25">
      <c r="A5" t="s">
        <v>11</v>
      </c>
      <c r="B5" s="2">
        <v>1.2648170000000001</v>
      </c>
      <c r="C5" s="2">
        <v>1.204086</v>
      </c>
      <c r="D5" s="2">
        <v>2.4138769999999998</v>
      </c>
      <c r="E5" s="2">
        <v>56.496983</v>
      </c>
      <c r="F5" s="2">
        <v>62.325679999999998</v>
      </c>
      <c r="G5" s="2">
        <v>78.778191000000007</v>
      </c>
      <c r="H5" s="2"/>
      <c r="I5" s="2">
        <v>23.461234999999999</v>
      </c>
      <c r="J5" s="2">
        <v>145.09338099999999</v>
      </c>
      <c r="K5" s="2">
        <v>36.590497999999997</v>
      </c>
      <c r="L5" s="2">
        <v>23.781753999999999</v>
      </c>
      <c r="M5" s="2">
        <v>116.009328</v>
      </c>
      <c r="N5" s="2">
        <v>24.219726000000001</v>
      </c>
    </row>
    <row r="6" spans="1:14" x14ac:dyDescent="0.25">
      <c r="A6" t="s">
        <v>13</v>
      </c>
      <c r="B6" s="2">
        <v>1.1729350000000001</v>
      </c>
      <c r="C6" s="2">
        <v>0.87514599999999998</v>
      </c>
      <c r="D6" s="2">
        <v>2.1516660000000001</v>
      </c>
      <c r="E6" s="2">
        <v>53.328865</v>
      </c>
      <c r="F6" s="2">
        <v>58.854626000000003</v>
      </c>
      <c r="G6" s="2">
        <v>78.452208999999996</v>
      </c>
      <c r="H6" s="2"/>
      <c r="I6" s="2">
        <v>16.447548000000001</v>
      </c>
      <c r="J6" s="2">
        <v>131.28843000000001</v>
      </c>
      <c r="K6" s="2">
        <v>17.270569999999999</v>
      </c>
      <c r="L6" s="2">
        <v>18.148306999999999</v>
      </c>
      <c r="M6" s="2">
        <v>141.73611099999999</v>
      </c>
      <c r="N6" s="2">
        <v>19.967517999999998</v>
      </c>
    </row>
    <row r="7" spans="1:14" x14ac:dyDescent="0.25">
      <c r="A7" t="s">
        <v>14</v>
      </c>
      <c r="B7" s="2">
        <v>1.1749700000000001</v>
      </c>
      <c r="C7" s="2">
        <v>0.871278</v>
      </c>
      <c r="D7" s="2">
        <v>2.295499</v>
      </c>
      <c r="E7" s="2">
        <v>45.794536999999998</v>
      </c>
      <c r="F7" s="2">
        <v>41.255794999999999</v>
      </c>
      <c r="G7" s="2">
        <v>73.011382999999995</v>
      </c>
      <c r="H7" s="2"/>
      <c r="I7" s="2">
        <v>1.8079879999999999</v>
      </c>
      <c r="J7" s="2">
        <v>6.4414629999999997</v>
      </c>
      <c r="K7" s="2">
        <v>3.7274970000000001</v>
      </c>
      <c r="L7" s="2">
        <v>2.713457</v>
      </c>
      <c r="M7" s="2">
        <v>14.650516</v>
      </c>
      <c r="N7" s="2">
        <v>6.2913379999999997</v>
      </c>
    </row>
    <row r="8" spans="1:14" x14ac:dyDescent="0.25">
      <c r="A8" t="s">
        <v>12</v>
      </c>
      <c r="B8" s="2">
        <v>1.257277</v>
      </c>
      <c r="C8" s="2">
        <v>0.82239499999999999</v>
      </c>
      <c r="D8" s="2">
        <v>3.0991</v>
      </c>
      <c r="E8" s="2">
        <v>45.726058999999999</v>
      </c>
      <c r="F8" s="2">
        <v>40.134715999999997</v>
      </c>
      <c r="G8" s="2">
        <v>88.161941999999996</v>
      </c>
      <c r="H8" s="2"/>
      <c r="I8" s="2">
        <v>0.70566099999999998</v>
      </c>
      <c r="J8" s="2">
        <v>1.5704610000000001</v>
      </c>
      <c r="K8" s="2">
        <v>0.74321800000000005</v>
      </c>
      <c r="L8" s="2">
        <v>1.2177830000000001</v>
      </c>
      <c r="M8" s="2">
        <v>6.6308069999999999</v>
      </c>
      <c r="N8" s="2">
        <v>1.469881</v>
      </c>
    </row>
    <row r="9" spans="1:14" x14ac:dyDescent="0.25">
      <c r="A9" t="s">
        <v>4</v>
      </c>
      <c r="B9" s="2"/>
      <c r="C9" s="2"/>
      <c r="D9" s="2">
        <v>1.0289520000000001</v>
      </c>
      <c r="E9" s="2"/>
      <c r="F9" s="2"/>
      <c r="G9" s="2">
        <v>3.7074729999999998</v>
      </c>
      <c r="H9" s="2"/>
      <c r="I9" s="2"/>
      <c r="J9" s="2"/>
      <c r="K9" s="2">
        <v>2.8914070000000001</v>
      </c>
      <c r="L9" s="2"/>
      <c r="M9" s="2"/>
      <c r="N9" s="2">
        <v>5.2356639999999999</v>
      </c>
    </row>
    <row r="10" spans="1:14" x14ac:dyDescent="0.25"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  <c r="H10" s="6"/>
      <c r="I10" s="6">
        <v>9</v>
      </c>
      <c r="J10" s="6">
        <v>10</v>
      </c>
      <c r="K10" s="6">
        <v>11</v>
      </c>
      <c r="L10" s="6">
        <v>12</v>
      </c>
      <c r="M10" s="6">
        <v>13</v>
      </c>
      <c r="N10" s="6">
        <v>14</v>
      </c>
    </row>
    <row r="11" spans="1:14" x14ac:dyDescent="0.25">
      <c r="A11" t="s">
        <v>0</v>
      </c>
      <c r="B11" s="1">
        <f t="shared" ref="B11:G16" si="1">LN(B$8/VLOOKUP($A11,$A$1:$G$8,B$10,FALSE))</f>
        <v>-0.11323761133200476</v>
      </c>
      <c r="C11" s="1">
        <f t="shared" si="1"/>
        <v>-0.49367416441687056</v>
      </c>
      <c r="D11" s="1">
        <f t="shared" si="1"/>
        <v>0.16778782185678481</v>
      </c>
      <c r="E11" s="1">
        <f t="shared" si="1"/>
        <v>-0.19726543617746206</v>
      </c>
      <c r="F11" s="1">
        <f t="shared" si="1"/>
        <v>-0.37804390714088582</v>
      </c>
      <c r="G11" s="1">
        <f t="shared" si="1"/>
        <v>0.12094779024118904</v>
      </c>
      <c r="I11" s="3">
        <f t="shared" ref="I11:N16" si="2">VLOOKUP($A11,$A$2:$N$7,I$10,FALSE)</f>
        <v>10.307043</v>
      </c>
      <c r="J11" s="3">
        <f t="shared" si="2"/>
        <v>27.627115</v>
      </c>
      <c r="K11" s="3">
        <f t="shared" si="2"/>
        <v>14.457849</v>
      </c>
      <c r="L11" s="3">
        <f t="shared" si="2"/>
        <v>7.2583700000000002</v>
      </c>
      <c r="M11" s="3">
        <f t="shared" si="2"/>
        <v>25.141051999999998</v>
      </c>
      <c r="N11" s="3">
        <f t="shared" si="2"/>
        <v>10.143934</v>
      </c>
    </row>
    <row r="12" spans="1:14" x14ac:dyDescent="0.25">
      <c r="A12" t="s">
        <v>1</v>
      </c>
      <c r="B12" s="1">
        <f t="shared" si="1"/>
        <v>-0.1313974271864175</v>
      </c>
      <c r="C12" s="1">
        <f t="shared" si="1"/>
        <v>-0.56417236563080875</v>
      </c>
      <c r="D12" s="1">
        <f t="shared" si="1"/>
        <v>-8.3049379900169001E-2</v>
      </c>
      <c r="E12" s="1">
        <f t="shared" si="1"/>
        <v>-0.26311599034150884</v>
      </c>
      <c r="F12" s="1">
        <f t="shared" si="1"/>
        <v>-0.4396888631029402</v>
      </c>
      <c r="G12" s="1">
        <f t="shared" si="1"/>
        <v>0.11335796367506429</v>
      </c>
      <c r="I12" s="3">
        <f t="shared" si="2"/>
        <v>20.488530000000001</v>
      </c>
      <c r="J12" s="3">
        <f t="shared" si="2"/>
        <v>131.26416599999999</v>
      </c>
      <c r="K12" s="3">
        <f t="shared" si="2"/>
        <v>28.198097000000001</v>
      </c>
      <c r="L12" s="3">
        <f t="shared" si="2"/>
        <v>13.306545</v>
      </c>
      <c r="M12" s="3">
        <f t="shared" si="2"/>
        <v>67.512255999999994</v>
      </c>
      <c r="N12" s="3">
        <f t="shared" si="2"/>
        <v>18.712475000000001</v>
      </c>
    </row>
    <row r="13" spans="1:14" x14ac:dyDescent="0.25">
      <c r="A13" t="s">
        <v>14</v>
      </c>
      <c r="B13" s="1">
        <f t="shared" si="1"/>
        <v>6.7705655926493094E-2</v>
      </c>
      <c r="C13" s="1">
        <f t="shared" si="1"/>
        <v>-5.7740284375587994E-2</v>
      </c>
      <c r="D13" s="1">
        <f t="shared" si="1"/>
        <v>0.30016149768658945</v>
      </c>
      <c r="E13" s="1">
        <f t="shared" si="1"/>
        <v>-1.4964503242292317E-3</v>
      </c>
      <c r="F13" s="1">
        <f t="shared" si="1"/>
        <v>-2.7549892321699722E-2</v>
      </c>
      <c r="G13" s="1">
        <f t="shared" si="1"/>
        <v>0.18856001279347348</v>
      </c>
      <c r="I13" s="3">
        <f t="shared" si="2"/>
        <v>1.8079879999999999</v>
      </c>
      <c r="J13" s="3">
        <f t="shared" si="2"/>
        <v>6.4414629999999997</v>
      </c>
      <c r="K13" s="3">
        <f t="shared" si="2"/>
        <v>3.7274970000000001</v>
      </c>
      <c r="L13" s="3">
        <f t="shared" si="2"/>
        <v>2.713457</v>
      </c>
      <c r="M13" s="3">
        <f t="shared" si="2"/>
        <v>14.650516</v>
      </c>
      <c r="N13" s="3">
        <f t="shared" si="2"/>
        <v>6.2913379999999997</v>
      </c>
    </row>
    <row r="14" spans="1:14" x14ac:dyDescent="0.25">
      <c r="A14" t="s">
        <v>10</v>
      </c>
      <c r="B14" s="1">
        <f t="shared" si="1"/>
        <v>-9.2478490543437722E-2</v>
      </c>
      <c r="C14" s="1">
        <f t="shared" si="1"/>
        <v>-0.45979769358853423</v>
      </c>
      <c r="D14" s="1">
        <f t="shared" si="1"/>
        <v>0.22368821253831506</v>
      </c>
      <c r="E14" s="1">
        <f t="shared" si="1"/>
        <v>-0.22354611595157248</v>
      </c>
      <c r="F14" s="1">
        <f t="shared" si="1"/>
        <v>-0.37384432883003255</v>
      </c>
      <c r="G14" s="1">
        <f t="shared" si="1"/>
        <v>0.12426233755806076</v>
      </c>
      <c r="I14" s="3">
        <f t="shared" si="2"/>
        <v>11.615000999999999</v>
      </c>
      <c r="J14" s="3">
        <f t="shared" si="2"/>
        <v>62.221209000000002</v>
      </c>
      <c r="K14" s="3">
        <f t="shared" si="2"/>
        <v>13.366574</v>
      </c>
      <c r="L14" s="3">
        <f t="shared" si="2"/>
        <v>9.3064020000000003</v>
      </c>
      <c r="M14" s="3">
        <f t="shared" si="2"/>
        <v>49.039797999999998</v>
      </c>
      <c r="N14" s="3">
        <f t="shared" si="2"/>
        <v>11.142306</v>
      </c>
    </row>
    <row r="15" spans="1:14" x14ac:dyDescent="0.25">
      <c r="A15" t="s">
        <v>11</v>
      </c>
      <c r="B15" s="1">
        <f t="shared" si="1"/>
        <v>-5.979176401235799E-3</v>
      </c>
      <c r="C15" s="1">
        <f t="shared" si="1"/>
        <v>-0.38125523697341412</v>
      </c>
      <c r="D15" s="1">
        <f t="shared" si="1"/>
        <v>0.24987757815696982</v>
      </c>
      <c r="E15" s="1">
        <f t="shared" si="1"/>
        <v>-0.21151888429100549</v>
      </c>
      <c r="F15" s="1">
        <f t="shared" si="1"/>
        <v>-0.44013184445923775</v>
      </c>
      <c r="G15" s="1">
        <f t="shared" si="1"/>
        <v>0.11253917869443006</v>
      </c>
      <c r="I15" s="3">
        <f t="shared" si="2"/>
        <v>23.461234999999999</v>
      </c>
      <c r="J15" s="3">
        <f t="shared" si="2"/>
        <v>145.09338099999999</v>
      </c>
      <c r="K15" s="3">
        <f t="shared" si="2"/>
        <v>36.590497999999997</v>
      </c>
      <c r="L15" s="3">
        <f t="shared" si="2"/>
        <v>23.781753999999999</v>
      </c>
      <c r="M15" s="3">
        <f t="shared" si="2"/>
        <v>116.009328</v>
      </c>
      <c r="N15" s="3">
        <f t="shared" si="2"/>
        <v>24.219726000000001</v>
      </c>
    </row>
    <row r="16" spans="1:14" x14ac:dyDescent="0.25">
      <c r="A16" t="str">
        <f>A6</f>
        <v>lstm</v>
      </c>
      <c r="B16" s="1">
        <f t="shared" si="1"/>
        <v>6.9439116615557239E-2</v>
      </c>
      <c r="C16" s="1">
        <f t="shared" si="1"/>
        <v>-6.2169914665484924E-2</v>
      </c>
      <c r="D16" s="1">
        <f t="shared" si="1"/>
        <v>0.36486932096558361</v>
      </c>
      <c r="E16" s="1">
        <f t="shared" si="1"/>
        <v>-0.15380938760030727</v>
      </c>
      <c r="F16" s="1">
        <f t="shared" si="1"/>
        <v>-0.38282874180356175</v>
      </c>
      <c r="G16" s="1">
        <f t="shared" si="1"/>
        <v>0.1166857364475892</v>
      </c>
      <c r="I16" s="3">
        <f t="shared" si="2"/>
        <v>16.447548000000001</v>
      </c>
      <c r="J16" s="3">
        <f t="shared" si="2"/>
        <v>131.28843000000001</v>
      </c>
      <c r="K16" s="3">
        <f t="shared" si="2"/>
        <v>17.270569999999999</v>
      </c>
      <c r="L16" s="3">
        <f t="shared" si="2"/>
        <v>18.148306999999999</v>
      </c>
      <c r="M16" s="3">
        <f t="shared" si="2"/>
        <v>141.73611099999999</v>
      </c>
      <c r="N16" s="3">
        <f t="shared" si="2"/>
        <v>19.967517999999998</v>
      </c>
    </row>
    <row r="17" spans="1:18" x14ac:dyDescent="0.25">
      <c r="B17" s="1"/>
      <c r="C17" s="1"/>
      <c r="D17" s="1"/>
      <c r="E17" s="1"/>
      <c r="F17" s="1"/>
      <c r="G17" s="1"/>
      <c r="I17" s="3"/>
      <c r="J17" s="3"/>
      <c r="K17" s="3"/>
      <c r="L17" s="3"/>
      <c r="M17" s="3"/>
      <c r="N17" s="3"/>
    </row>
    <row r="18" spans="1:18" x14ac:dyDescent="0.25">
      <c r="A18" t="str" cm="1">
        <f t="array" ref="A18:I38">[3]summary!$A$56:$I$76</f>
        <v>relative risk</v>
      </c>
      <c r="B18" s="1" t="str">
        <v>nocost dimension 1</v>
      </c>
      <c r="C18" t="str">
        <v>nocost dimension 2</v>
      </c>
      <c r="D18" t="str">
        <v>nocost dimension 4</v>
      </c>
      <c r="E18" t="str">
        <v>nocost dimension 8</v>
      </c>
      <c r="F18" t="str">
        <v>cost dimension 1</v>
      </c>
      <c r="G18" t="str">
        <v>cost dimension 2</v>
      </c>
      <c r="H18" t="str">
        <v>cost dimension 4</v>
      </c>
      <c r="I18" t="str">
        <v>cost dimension 8</v>
      </c>
    </row>
    <row r="19" spans="1:18" x14ac:dyDescent="0.25">
      <c r="A19" t="str">
        <v>deep network</v>
      </c>
      <c r="B19" s="9">
        <v>0.40627429435087692</v>
      </c>
      <c r="C19" s="9">
        <v>0.31052486079624936</v>
      </c>
      <c r="D19" s="9">
        <v>0.19820753567567936</v>
      </c>
      <c r="E19" s="9">
        <v>3.6896571254352445E-2</v>
      </c>
      <c r="F19" s="9">
        <v>0.50911086304470743</v>
      </c>
      <c r="G19" s="9">
        <v>0.51227865107830439</v>
      </c>
      <c r="H19" s="9">
        <v>0.55180414006366052</v>
      </c>
      <c r="I19" s="9">
        <v>0.62722431500014619</v>
      </c>
    </row>
    <row r="20" spans="1:18" x14ac:dyDescent="0.25">
      <c r="A20" t="str">
        <v>feature map</v>
      </c>
      <c r="B20" s="9">
        <v>0.13918426311730528</v>
      </c>
      <c r="C20" s="9">
        <v>9.5476263870800035E-2</v>
      </c>
      <c r="D20" s="9">
        <v>8.7721143244083019E-2</v>
      </c>
      <c r="E20" s="9">
        <v>4.8688917838464421E-2</v>
      </c>
      <c r="F20" s="9">
        <v>0.4697067612470901</v>
      </c>
      <c r="G20" s="9">
        <v>0.49669028496655176</v>
      </c>
      <c r="H20" s="9">
        <v>0.58209871764089283</v>
      </c>
      <c r="I20" s="9">
        <v>0.65527133656208814</v>
      </c>
    </row>
    <row r="21" spans="1:18" x14ac:dyDescent="0.25">
      <c r="A21" t="str">
        <v>deep memory network</v>
      </c>
      <c r="B21" s="9">
        <v>0.40160971410285712</v>
      </c>
      <c r="C21" s="9">
        <v>0.31391101061626947</v>
      </c>
      <c r="D21" s="9">
        <v>0.1999552006951078</v>
      </c>
      <c r="E21" s="9">
        <v>3.8334388707810078E-2</v>
      </c>
      <c r="F21" s="9">
        <v>0.51509784502248512</v>
      </c>
      <c r="G21" s="9">
        <v>0.50835855732509394</v>
      </c>
      <c r="H21" s="9">
        <v>0.55573724958403248</v>
      </c>
      <c r="I21" s="9">
        <v>0.52980199600754407</v>
      </c>
    </row>
    <row r="22" spans="1:18" x14ac:dyDescent="0.25">
      <c r="A22" t="str">
        <v>lstm</v>
      </c>
      <c r="B22" s="9">
        <v>0.42640908563098384</v>
      </c>
      <c r="C22" s="9">
        <v>0.32722176169242967</v>
      </c>
      <c r="D22" s="9">
        <v>0.21467884328889963</v>
      </c>
      <c r="E22" s="9">
        <v>7.789667789618207E-2</v>
      </c>
      <c r="F22" s="9">
        <v>0.52756039238083274</v>
      </c>
      <c r="G22" s="9">
        <v>0.54944368854939718</v>
      </c>
      <c r="H22" s="9">
        <v>0.56924193392297062</v>
      </c>
      <c r="I22" s="9">
        <v>0.63200470458074642</v>
      </c>
    </row>
    <row r="23" spans="1:18" x14ac:dyDescent="0.25">
      <c r="A23" t="str">
        <v>theoretical bound</v>
      </c>
      <c r="B23" s="9">
        <v>1.0089381454824675</v>
      </c>
      <c r="C23" s="9">
        <v>0.87807526070806374</v>
      </c>
      <c r="D23" s="9">
        <v>0.6642311700400807</v>
      </c>
      <c r="E23" s="9">
        <v>0.49225677297670289</v>
      </c>
      <c r="F23" s="9">
        <v>0</v>
      </c>
      <c r="G23" s="9">
        <v>0</v>
      </c>
      <c r="H23" s="9">
        <v>0</v>
      </c>
      <c r="I23" s="9">
        <v>0</v>
      </c>
    </row>
    <row r="24" spans="1:18" x14ac:dyDescent="0.25">
      <c r="A24">
        <v>0</v>
      </c>
      <c r="B24" s="8">
        <v>0</v>
      </c>
      <c r="C24" s="8">
        <v>0</v>
      </c>
      <c r="D24" s="8">
        <v>0</v>
      </c>
      <c r="E24" s="8">
        <v>0</v>
      </c>
      <c r="F24">
        <v>0</v>
      </c>
      <c r="G24">
        <v>0</v>
      </c>
      <c r="H24">
        <v>0</v>
      </c>
      <c r="I24">
        <v>0</v>
      </c>
    </row>
    <row r="25" spans="1:18" x14ac:dyDescent="0.25">
      <c r="A25" t="str">
        <v>absolute risk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18" x14ac:dyDescent="0.25">
      <c r="A26" t="str">
        <v>deep network</v>
      </c>
      <c r="B26" s="12">
        <v>1.3756120874999997</v>
      </c>
      <c r="C26" s="12">
        <v>0.97074442500000013</v>
      </c>
      <c r="D26" s="12">
        <v>0.52513315000000005</v>
      </c>
      <c r="E26" s="12">
        <v>8.9044512500000172E-2</v>
      </c>
      <c r="F26" s="12">
        <v>1.7551946624999999</v>
      </c>
      <c r="G26" s="12">
        <v>1.563021625</v>
      </c>
      <c r="H26" s="12">
        <v>1.4507141625</v>
      </c>
      <c r="I26" s="12">
        <v>1.4922418749999999</v>
      </c>
    </row>
    <row r="27" spans="1:18" x14ac:dyDescent="0.25">
      <c r="A27" t="str">
        <v>feature map</v>
      </c>
      <c r="B27" s="12">
        <v>0.53531338749999979</v>
      </c>
      <c r="C27" s="12">
        <v>0.33365905000000007</v>
      </c>
      <c r="D27" s="12">
        <v>0.24537185000000006</v>
      </c>
      <c r="E27" s="12">
        <v>0.11690006250000012</v>
      </c>
      <c r="F27" s="12">
        <v>1.6488271874999998</v>
      </c>
      <c r="G27" s="12">
        <v>1.522589325</v>
      </c>
      <c r="H27" s="12">
        <v>1.5087372875</v>
      </c>
      <c r="I27" s="12">
        <v>1.5387807499999999</v>
      </c>
    </row>
    <row r="28" spans="1:18" x14ac:dyDescent="0.25">
      <c r="A28" t="str">
        <v>deep memory network</v>
      </c>
      <c r="B28" s="12">
        <v>1.3619730124999998</v>
      </c>
      <c r="C28" s="12">
        <v>0.97967001249999996</v>
      </c>
      <c r="D28" s="12">
        <v>0.52932475000000001</v>
      </c>
      <c r="E28" s="12">
        <v>9.2437412500000093E-2</v>
      </c>
      <c r="F28" s="12">
        <v>1.7709503249999998</v>
      </c>
      <c r="G28" s="12">
        <v>1.5548192000000001</v>
      </c>
      <c r="H28" s="12">
        <v>1.4589118500000002</v>
      </c>
      <c r="I28" s="12">
        <v>1.2495104125000001</v>
      </c>
    </row>
    <row r="29" spans="1:18" x14ac:dyDescent="0.25">
      <c r="A29" t="str">
        <v>lstm</v>
      </c>
      <c r="B29" s="7">
        <v>1.4301387624999999</v>
      </c>
      <c r="C29" s="7">
        <v>1.0145169875</v>
      </c>
      <c r="D29" s="7">
        <v>0.56415854999999993</v>
      </c>
      <c r="E29" s="7">
        <v>0.18425342500000008</v>
      </c>
      <c r="F29" s="7">
        <v>1.8029665124999998</v>
      </c>
      <c r="G29" s="7">
        <v>1.6457273125</v>
      </c>
      <c r="H29" s="7">
        <v>1.4851550250000001</v>
      </c>
      <c r="I29" s="7">
        <v>1.4999132625</v>
      </c>
    </row>
    <row r="30" spans="1:18" x14ac:dyDescent="0.25">
      <c r="A30" t="str">
        <v>theoretical bound</v>
      </c>
      <c r="B30" s="7">
        <v>2.6179209749999992</v>
      </c>
      <c r="C30" s="7">
        <v>2.1188840875000006</v>
      </c>
      <c r="D30" s="7">
        <v>1.4170142625000002</v>
      </c>
      <c r="E30" s="7">
        <v>0.95560392500000024</v>
      </c>
      <c r="F30" s="7">
        <v>0</v>
      </c>
      <c r="G30" s="7">
        <v>0</v>
      </c>
      <c r="H30" s="7">
        <v>0</v>
      </c>
      <c r="I30" s="7">
        <v>0</v>
      </c>
    </row>
    <row r="31" spans="1:18" x14ac:dyDescent="0.25">
      <c r="A31">
        <v>0</v>
      </c>
      <c r="B31" s="3">
        <v>0</v>
      </c>
      <c r="C31" s="3">
        <v>0</v>
      </c>
      <c r="D31" s="3">
        <v>0</v>
      </c>
      <c r="E31" s="3">
        <v>0</v>
      </c>
      <c r="F31" s="8">
        <v>0</v>
      </c>
      <c r="G31" s="8">
        <v>0</v>
      </c>
      <c r="H31" s="8">
        <v>0</v>
      </c>
      <c r="I31" s="8">
        <v>0</v>
      </c>
      <c r="N31" s="4"/>
      <c r="O31" s="4"/>
      <c r="P31" s="4"/>
      <c r="Q31" s="4"/>
      <c r="R31" s="4"/>
    </row>
    <row r="32" spans="1:18" x14ac:dyDescent="0.25">
      <c r="A32" t="str">
        <v>train time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N32" s="4"/>
      <c r="O32" s="4"/>
      <c r="P32" s="4"/>
      <c r="Q32" s="4"/>
      <c r="R32" s="4"/>
    </row>
    <row r="33" spans="1:18" x14ac:dyDescent="0.25">
      <c r="A33" t="str">
        <v>deep network</v>
      </c>
      <c r="B33" s="8">
        <v>56.899255549999978</v>
      </c>
      <c r="C33" s="8">
        <v>76.825407624999912</v>
      </c>
      <c r="D33" s="8">
        <v>96.031337950000008</v>
      </c>
      <c r="E33" s="8">
        <v>108.34979768749974</v>
      </c>
      <c r="F33" s="8">
        <v>116.97320671249948</v>
      </c>
      <c r="G33" s="8">
        <v>133.1948755249997</v>
      </c>
      <c r="H33" s="8">
        <v>142.10448157499962</v>
      </c>
      <c r="I33" s="8">
        <v>175.56334414999949</v>
      </c>
      <c r="N33" s="4"/>
      <c r="O33" s="4"/>
      <c r="P33" s="4"/>
      <c r="Q33" s="4"/>
      <c r="R33" s="4"/>
    </row>
    <row r="34" spans="1:18" x14ac:dyDescent="0.25">
      <c r="A34" t="str">
        <v>feature map</v>
      </c>
      <c r="B34" s="8">
        <v>3.2478952874999827</v>
      </c>
      <c r="C34" s="8">
        <v>4.9921470374999695</v>
      </c>
      <c r="D34" s="8">
        <v>8.1310890374999811</v>
      </c>
      <c r="E34" s="8">
        <v>14.12982031249997</v>
      </c>
      <c r="F34" s="8">
        <v>7.4267548375000132</v>
      </c>
      <c r="G34" s="8">
        <v>12.597528774999873</v>
      </c>
      <c r="H34" s="8">
        <v>19.741889562499914</v>
      </c>
      <c r="I34" s="8">
        <v>35.540699287500011</v>
      </c>
      <c r="N34" s="4"/>
      <c r="O34" s="4"/>
      <c r="P34" s="4"/>
      <c r="Q34" s="4"/>
      <c r="R34" s="4"/>
    </row>
    <row r="35" spans="1:18" x14ac:dyDescent="0.25">
      <c r="A35" t="str">
        <v>deep memory network</v>
      </c>
      <c r="B35" s="8">
        <v>103.16318517499974</v>
      </c>
      <c r="C35" s="8">
        <v>117.79655036249963</v>
      </c>
      <c r="D35" s="8">
        <v>166.86094663749964</v>
      </c>
      <c r="E35" s="8">
        <v>156.42103856249952</v>
      </c>
      <c r="F35" s="8">
        <v>133.34060642499975</v>
      </c>
      <c r="G35" s="8">
        <v>126.72518028749963</v>
      </c>
      <c r="H35" s="8">
        <v>166.85064482499973</v>
      </c>
      <c r="I35" s="8">
        <v>164.88738577499976</v>
      </c>
      <c r="N35" s="4"/>
      <c r="O35" s="4"/>
      <c r="P35" s="4"/>
      <c r="Q35" s="4"/>
      <c r="R35" s="4"/>
    </row>
    <row r="36" spans="1:18" x14ac:dyDescent="0.25">
      <c r="A36" t="str">
        <v>lstm</v>
      </c>
      <c r="B36" s="8">
        <v>101.55323122499982</v>
      </c>
      <c r="C36" s="8">
        <v>117.26868043749977</v>
      </c>
      <c r="D36" s="8">
        <v>147.82070486249935</v>
      </c>
      <c r="E36" s="8">
        <v>216.89563069999926</v>
      </c>
      <c r="F36" s="8">
        <v>125.91500107499959</v>
      </c>
      <c r="G36" s="8">
        <v>190.14335301249963</v>
      </c>
      <c r="H36" s="8">
        <v>156.63053806249962</v>
      </c>
      <c r="I36" s="8">
        <v>206.0061769624995</v>
      </c>
    </row>
    <row r="37" spans="1:18" x14ac:dyDescent="0.25">
      <c r="A37">
        <v>0</v>
      </c>
      <c r="B37" s="8">
        <v>0</v>
      </c>
      <c r="C37" s="8">
        <v>0</v>
      </c>
      <c r="D37" s="8">
        <v>0</v>
      </c>
      <c r="E37" s="8">
        <v>0</v>
      </c>
      <c r="F37">
        <v>0</v>
      </c>
      <c r="G37">
        <v>0</v>
      </c>
      <c r="H37">
        <v>0</v>
      </c>
      <c r="I37">
        <v>0</v>
      </c>
    </row>
    <row r="38" spans="1:18" x14ac:dyDescent="0.25">
      <c r="A38" t="str">
        <v>price</v>
      </c>
      <c r="B38" s="7">
        <v>1.5021891999999999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8" x14ac:dyDescent="0.25">
      <c r="B39">
        <v>1</v>
      </c>
      <c r="C39">
        <v>2</v>
      </c>
      <c r="D39">
        <v>4</v>
      </c>
      <c r="E39">
        <v>8</v>
      </c>
    </row>
    <row r="40" spans="1:18" x14ac:dyDescent="0.25">
      <c r="B40" s="9"/>
      <c r="C40" s="9"/>
      <c r="D40" s="9"/>
      <c r="E40" s="9"/>
    </row>
    <row r="41" spans="1:18" x14ac:dyDescent="0.25">
      <c r="B41" s="8"/>
      <c r="C41" s="8"/>
      <c r="D41" s="8"/>
      <c r="E41" s="8"/>
    </row>
    <row r="44" spans="1:18" x14ac:dyDescent="0.25">
      <c r="B44" s="9"/>
      <c r="C44" s="9"/>
      <c r="D44" s="9"/>
      <c r="E44" s="9"/>
    </row>
    <row r="45" spans="1:18" x14ac:dyDescent="0.25">
      <c r="B45" s="8"/>
      <c r="C45" s="8"/>
      <c r="D45" s="8"/>
      <c r="E45" s="8"/>
    </row>
    <row r="48" spans="1:18" x14ac:dyDescent="0.25">
      <c r="B48" s="9"/>
      <c r="C48" s="9"/>
      <c r="D48" s="9"/>
      <c r="E48" s="9"/>
    </row>
    <row r="49" spans="2:5" x14ac:dyDescent="0.25">
      <c r="B49" s="8"/>
      <c r="C49" s="8"/>
      <c r="D49" s="8"/>
      <c r="E49" s="8"/>
    </row>
    <row r="91" spans="2:5" x14ac:dyDescent="0.25">
      <c r="B91" s="9"/>
      <c r="C91" s="9"/>
      <c r="D91" s="9"/>
      <c r="E91" s="9"/>
    </row>
    <row r="92" spans="2:5" x14ac:dyDescent="0.25">
      <c r="B92" s="7"/>
      <c r="C92" s="7"/>
      <c r="D92" s="7"/>
      <c r="E92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2439-767A-44AE-B259-4E73C8C38D87}">
  <sheetPr codeName="Sheet5"/>
  <dimension ref="A1:W29"/>
  <sheetViews>
    <sheetView showZeros="0" topLeftCell="A22" zoomScale="90" zoomScaleNormal="90" workbookViewId="0">
      <selection activeCell="A64" sqref="A64"/>
    </sheetView>
  </sheetViews>
  <sheetFormatPr defaultRowHeight="15" x14ac:dyDescent="0.25"/>
  <cols>
    <col min="1" max="1" width="21.5703125" bestFit="1" customWidth="1"/>
    <col min="2" max="2" width="12.140625" bestFit="1" customWidth="1"/>
    <col min="3" max="10" width="12.5703125" bestFit="1" customWidth="1"/>
    <col min="11" max="11" width="13.42578125" bestFit="1" customWidth="1"/>
    <col min="13" max="13" width="20.140625" bestFit="1" customWidth="1"/>
    <col min="14" max="14" width="12.140625" bestFit="1" customWidth="1"/>
    <col min="15" max="22" width="12.5703125" bestFit="1" customWidth="1"/>
    <col min="23" max="23" width="13.42578125" bestFit="1" customWidth="1"/>
  </cols>
  <sheetData>
    <row r="1" spans="1:23" x14ac:dyDescent="0.25">
      <c r="A1" cm="1">
        <f t="array" ref="A1:K18">[4]summary!$A$1:$K$18</f>
        <v>0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  <c r="M1" cm="1">
        <f t="array" ref="M1:W18">[5]summary!$A$1:$K$18</f>
        <v>0</v>
      </c>
      <c r="N1" t="str">
        <v>dimension 1</v>
      </c>
      <c r="O1" t="str">
        <v>dimension 2</v>
      </c>
      <c r="P1" t="str">
        <v>dimension 3</v>
      </c>
      <c r="Q1" t="str">
        <v>dimension 4</v>
      </c>
      <c r="R1" t="str">
        <v>dimension 5</v>
      </c>
      <c r="S1" t="str">
        <v>dimension 6</v>
      </c>
      <c r="T1" t="str">
        <v>dimension 7</v>
      </c>
      <c r="U1" t="str">
        <v>dimension 8</v>
      </c>
      <c r="V1" t="str">
        <v>dimension 9</v>
      </c>
      <c r="W1" t="str">
        <v>dimension 10</v>
      </c>
    </row>
    <row r="2" spans="1:23" x14ac:dyDescent="0.25">
      <c r="A2" t="str">
        <v>payoff network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M2" t="str">
        <v>payoff network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s="8" customFormat="1" x14ac:dyDescent="0.25">
      <c r="A3" s="8" t="str">
        <v>mean train time</v>
      </c>
      <c r="B3" s="8">
        <v>5.2234135624999958</v>
      </c>
      <c r="C3" s="8">
        <v>6.2009717531250024</v>
      </c>
      <c r="D3" s="8">
        <v>6.6162050468749953</v>
      </c>
      <c r="E3" s="8">
        <v>6.8248434742187474</v>
      </c>
      <c r="F3" s="8">
        <v>7.0171518882812443</v>
      </c>
      <c r="G3" s="8">
        <v>7.0585824710937493</v>
      </c>
      <c r="H3" s="8">
        <v>7.3132800460937499</v>
      </c>
      <c r="I3" s="8">
        <v>7.4300114554687156</v>
      </c>
      <c r="J3" s="8">
        <v>7.3086921335937545</v>
      </c>
      <c r="K3" s="8">
        <v>7.3429542203125191</v>
      </c>
      <c r="M3" s="8" t="str">
        <v>mean train time</v>
      </c>
      <c r="N3" s="8">
        <v>3.4020133726562487</v>
      </c>
      <c r="O3" s="8">
        <v>4.1918928554687431</v>
      </c>
      <c r="P3" s="8">
        <v>4.7807564492187522</v>
      </c>
      <c r="Q3" s="8">
        <v>6.6474448890624895</v>
      </c>
      <c r="R3" s="8">
        <v>6.7814038468749986</v>
      </c>
      <c r="S3" s="8">
        <v>6.8281318765625114</v>
      </c>
      <c r="T3" s="8">
        <v>7.537912692187489</v>
      </c>
      <c r="U3" s="8">
        <v>7.7109140835937753</v>
      </c>
      <c r="V3" s="8">
        <v>8.4391406320312594</v>
      </c>
      <c r="W3" s="8">
        <v>8.4053744031249895</v>
      </c>
    </row>
    <row r="4" spans="1:23" x14ac:dyDescent="0.25">
      <c r="A4" t="str">
        <v>SE train time</v>
      </c>
      <c r="B4" s="7">
        <v>0.18848686959444258</v>
      </c>
      <c r="C4" s="7">
        <v>0.19110321262403515</v>
      </c>
      <c r="D4" s="7">
        <v>0.14559708550217446</v>
      </c>
      <c r="E4" s="7">
        <v>0.11397052900560553</v>
      </c>
      <c r="F4" s="7">
        <v>0.10300533531507505</v>
      </c>
      <c r="G4" s="7">
        <v>8.6678467366754788E-2</v>
      </c>
      <c r="H4" s="7">
        <v>5.422463741890754E-2</v>
      </c>
      <c r="I4" s="7">
        <v>6.0741081386718979E-2</v>
      </c>
      <c r="J4" s="7">
        <v>5.899476496978584E-2</v>
      </c>
      <c r="K4" s="7">
        <v>5.4081895631664018E-2</v>
      </c>
      <c r="M4" t="str">
        <v>SE train time</v>
      </c>
      <c r="N4" s="7">
        <v>0.19564358897436762</v>
      </c>
      <c r="O4" s="7">
        <v>0.22422280405445316</v>
      </c>
      <c r="P4" s="7">
        <v>0.23828497932916073</v>
      </c>
      <c r="Q4" s="7">
        <v>0.26334179315957618</v>
      </c>
      <c r="R4" s="7">
        <v>0.21595382596685919</v>
      </c>
      <c r="S4" s="7">
        <v>0.15829633629737444</v>
      </c>
      <c r="T4" s="7">
        <v>0.13206454136956119</v>
      </c>
      <c r="U4" s="7">
        <v>0.1045089185895257</v>
      </c>
      <c r="V4" s="7">
        <v>0.12572919673057983</v>
      </c>
      <c r="W4" s="7">
        <v>9.3146536276956474E-2</v>
      </c>
    </row>
    <row r="5" spans="1:23" s="7" customFormat="1" x14ac:dyDescent="0.25">
      <c r="A5" s="7" t="str">
        <v>mean squared error</v>
      </c>
      <c r="B5" s="13">
        <v>1.4354771687067098E-2</v>
      </c>
      <c r="C5" s="13">
        <v>1.7052486007742097E-2</v>
      </c>
      <c r="D5" s="13">
        <v>2.0319530478445796E-2</v>
      </c>
      <c r="E5" s="13">
        <v>2.2725431423168612E-2</v>
      </c>
      <c r="F5" s="13">
        <v>2.4447611256618967E-2</v>
      </c>
      <c r="G5" s="13">
        <v>2.5300282883108576E-2</v>
      </c>
      <c r="H5" s="13">
        <v>2.6137972890865044E-2</v>
      </c>
      <c r="I5" s="13">
        <v>2.6711338214226985E-2</v>
      </c>
      <c r="J5" s="13">
        <v>2.765265718335284E-2</v>
      </c>
      <c r="K5" s="13">
        <v>2.8361715027131126E-2</v>
      </c>
      <c r="M5" s="7" t="str">
        <v>mean squared error</v>
      </c>
      <c r="N5" s="7">
        <v>4.4829763071902555E-2</v>
      </c>
      <c r="O5" s="7">
        <v>4.2396535864099853E-2</v>
      </c>
      <c r="P5" s="7">
        <v>4.5031945293885642E-2</v>
      </c>
      <c r="Q5" s="7">
        <v>4.6494179288856678E-2</v>
      </c>
      <c r="R5" s="7">
        <v>4.797837859950959E-2</v>
      </c>
      <c r="S5" s="7">
        <v>5.0568917737109573E-2</v>
      </c>
      <c r="T5" s="7">
        <v>5.3915655793389299E-2</v>
      </c>
      <c r="U5" s="7">
        <v>5.6862369965529062E-2</v>
      </c>
      <c r="V5" s="7">
        <v>6.0220337880309664E-2</v>
      </c>
      <c r="W5" s="7">
        <v>6.234929742640815E-2</v>
      </c>
    </row>
    <row r="6" spans="1:23" x14ac:dyDescent="0.25">
      <c r="A6" t="str">
        <v>SE squared error</v>
      </c>
      <c r="B6" s="13">
        <v>5.2060954538917859E-4</v>
      </c>
      <c r="C6" s="13">
        <v>3.9678303062734896E-4</v>
      </c>
      <c r="D6" s="13">
        <v>3.3759245122680083E-4</v>
      </c>
      <c r="E6" s="13">
        <v>2.4963472000319594E-4</v>
      </c>
      <c r="F6" s="13">
        <v>2.4052317326833905E-4</v>
      </c>
      <c r="G6" s="13">
        <v>2.3176714912333298E-4</v>
      </c>
      <c r="H6" s="13">
        <v>2.0355906971132929E-4</v>
      </c>
      <c r="I6" s="13">
        <v>2.0164822053535741E-4</v>
      </c>
      <c r="J6" s="13">
        <v>2.0805661129298284E-4</v>
      </c>
      <c r="K6" s="13">
        <v>2.2832008415778226E-4</v>
      </c>
      <c r="M6" t="str">
        <v>SE squared error</v>
      </c>
      <c r="N6" s="2">
        <v>1.3573215167871156E-3</v>
      </c>
      <c r="O6" s="2">
        <v>1.0147709838067673E-3</v>
      </c>
      <c r="P6" s="2">
        <v>8.9451773310879844E-4</v>
      </c>
      <c r="Q6" s="2">
        <v>6.6392472317842208E-4</v>
      </c>
      <c r="R6" s="2">
        <v>5.7349873630093957E-4</v>
      </c>
      <c r="S6" s="2">
        <v>6.2177593181026803E-4</v>
      </c>
      <c r="T6" s="2">
        <v>6.8608751487041349E-4</v>
      </c>
      <c r="U6" s="2">
        <v>6.9733585265133419E-4</v>
      </c>
      <c r="V6" s="2">
        <v>7.6511931219532339E-4</v>
      </c>
      <c r="W6" s="2">
        <v>7.6398057383782495E-4</v>
      </c>
    </row>
    <row r="7" spans="1:23" s="8" customFormat="1" x14ac:dyDescent="0.25">
      <c r="A7" s="8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</row>
    <row r="8" spans="1:23" s="7" customFormat="1" x14ac:dyDescent="0.25">
      <c r="A8" s="7" t="str">
        <v>twin network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M8" s="7" t="str">
        <v>twin network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3" s="8" customFormat="1" x14ac:dyDescent="0.25">
      <c r="A9" s="8" t="str">
        <v>mean train time</v>
      </c>
      <c r="B9" s="8">
        <v>5.6464277617187539</v>
      </c>
      <c r="C9" s="8">
        <v>7.8141659906249883</v>
      </c>
      <c r="D9" s="8">
        <v>7.9445419382812368</v>
      </c>
      <c r="E9" s="8">
        <v>8.0188593078124946</v>
      </c>
      <c r="F9" s="8">
        <v>8.0536715671874983</v>
      </c>
      <c r="G9" s="8">
        <v>8.2370689687500054</v>
      </c>
      <c r="H9" s="8">
        <v>8.3259588367187565</v>
      </c>
      <c r="I9" s="8">
        <v>8.4838870320312427</v>
      </c>
      <c r="J9" s="8">
        <v>8.3546297296875114</v>
      </c>
      <c r="K9" s="8">
        <v>8.460265134374982</v>
      </c>
      <c r="M9" s="8" t="str">
        <v>mean train time</v>
      </c>
      <c r="N9" s="8">
        <v>3.2722457742187459</v>
      </c>
      <c r="O9" s="8">
        <v>5.3109747531249969</v>
      </c>
      <c r="P9" s="8">
        <v>7.6532950414062491</v>
      </c>
      <c r="Q9" s="8">
        <v>9.3439542593749785</v>
      </c>
      <c r="R9" s="8">
        <v>8.7212650374999861</v>
      </c>
      <c r="S9" s="8">
        <v>7.2178754445312663</v>
      </c>
      <c r="T9" s="8">
        <v>7.1168455125000118</v>
      </c>
      <c r="U9" s="8">
        <v>7.5805924117187491</v>
      </c>
      <c r="V9" s="8">
        <v>8.0409617718749882</v>
      </c>
      <c r="W9" s="8">
        <v>7.7706760640624806</v>
      </c>
    </row>
    <row r="10" spans="1:23" s="7" customFormat="1" x14ac:dyDescent="0.25">
      <c r="A10" s="7" t="str">
        <v>SE train time</v>
      </c>
      <c r="B10" s="7">
        <v>0.20964135333284384</v>
      </c>
      <c r="C10" s="7">
        <v>0.14512143938923788</v>
      </c>
      <c r="D10" s="7">
        <v>0.10999620484710319</v>
      </c>
      <c r="E10" s="7">
        <v>0.11089777696322342</v>
      </c>
      <c r="F10" s="7">
        <v>0.11686487312218351</v>
      </c>
      <c r="G10" s="7">
        <v>9.2666533783594823E-2</v>
      </c>
      <c r="H10" s="7">
        <v>9.6872414388104289E-2</v>
      </c>
      <c r="I10" s="7">
        <v>9.7097557701853909E-2</v>
      </c>
      <c r="J10" s="7">
        <v>8.3225274354345347E-2</v>
      </c>
      <c r="K10" s="7">
        <v>8.3539750292903628E-2</v>
      </c>
      <c r="M10" s="7" t="str">
        <v>SE train time</v>
      </c>
      <c r="N10" s="7">
        <v>0.17672398366513356</v>
      </c>
      <c r="O10" s="7">
        <v>0.25952661592700571</v>
      </c>
      <c r="P10" s="7">
        <v>0.23367613902353554</v>
      </c>
      <c r="Q10" s="7">
        <v>0.26649178223790548</v>
      </c>
      <c r="R10" s="7">
        <v>0.23863288899427165</v>
      </c>
      <c r="S10" s="7">
        <v>0.24974856918951466</v>
      </c>
      <c r="T10" s="7">
        <v>0.31019420199176534</v>
      </c>
      <c r="U10" s="7">
        <v>0.30288065038237982</v>
      </c>
      <c r="V10" s="7">
        <v>0.32901653375384837</v>
      </c>
      <c r="W10" s="7">
        <v>0.30734584527490261</v>
      </c>
    </row>
    <row r="11" spans="1:23" x14ac:dyDescent="0.25">
      <c r="A11" t="str">
        <v>mean squared error</v>
      </c>
      <c r="B11" s="13">
        <v>1.1441665574238855E-2</v>
      </c>
      <c r="C11" s="13">
        <v>1.0652408880559938E-2</v>
      </c>
      <c r="D11" s="13">
        <v>1.2657683691941174E-2</v>
      </c>
      <c r="E11" s="13">
        <v>1.4270554245740618E-2</v>
      </c>
      <c r="F11" s="13">
        <v>1.6004241231712485E-2</v>
      </c>
      <c r="G11" s="13">
        <v>1.7211003447300734E-2</v>
      </c>
      <c r="H11" s="13">
        <v>1.8358396715484539E-2</v>
      </c>
      <c r="I11" s="13">
        <v>1.9098837030469419E-2</v>
      </c>
      <c r="J11" s="13">
        <v>1.9751912856008833E-2</v>
      </c>
      <c r="K11" s="13">
        <v>2.0090607366000747E-2</v>
      </c>
      <c r="M11" t="str">
        <v>mean squared error</v>
      </c>
      <c r="N11" s="2">
        <v>2.9397622911346823E-2</v>
      </c>
      <c r="O11" s="2">
        <v>1.8612571970152189E-2</v>
      </c>
      <c r="P11" s="2">
        <v>1.342902665783184E-2</v>
      </c>
      <c r="Q11" s="2">
        <v>1.3995883058669258E-2</v>
      </c>
      <c r="R11" s="2">
        <v>1.4870978382532462E-2</v>
      </c>
      <c r="S11" s="2">
        <v>1.7362422389851397E-2</v>
      </c>
      <c r="T11" s="2">
        <v>1.9147572202200515E-2</v>
      </c>
      <c r="U11" s="2">
        <v>1.9604703709774168E-2</v>
      </c>
      <c r="V11" s="2">
        <v>2.0712723933684153E-2</v>
      </c>
      <c r="W11" s="2">
        <v>2.1144017518963647E-2</v>
      </c>
    </row>
    <row r="12" spans="1:23" x14ac:dyDescent="0.25">
      <c r="A12" t="str">
        <v>SE squared error</v>
      </c>
      <c r="B12" s="13">
        <v>4.3955880162574619E-4</v>
      </c>
      <c r="C12" s="13">
        <v>1.7678950243784134E-4</v>
      </c>
      <c r="D12" s="13">
        <v>1.6364559484911966E-4</v>
      </c>
      <c r="E12" s="13">
        <v>1.8143133139943341E-4</v>
      </c>
      <c r="F12" s="13">
        <v>1.9632849215637426E-4</v>
      </c>
      <c r="G12" s="13">
        <v>2.4217781232893014E-4</v>
      </c>
      <c r="H12" s="13">
        <v>2.4140454815507214E-4</v>
      </c>
      <c r="I12" s="13">
        <v>2.5104168845376727E-4</v>
      </c>
      <c r="J12" s="13">
        <v>2.2089600392085195E-4</v>
      </c>
      <c r="K12" s="13">
        <v>2.1868294936737721E-4</v>
      </c>
      <c r="M12" t="str">
        <v>SE squared error</v>
      </c>
      <c r="N12" s="2">
        <v>1.714008207949449E-3</v>
      </c>
      <c r="O12" s="2">
        <v>9.8662541943821949E-4</v>
      </c>
      <c r="P12" s="2">
        <v>5.617181991840821E-4</v>
      </c>
      <c r="Q12" s="2">
        <v>5.8839638053164356E-4</v>
      </c>
      <c r="R12" s="2">
        <v>5.2550808018149236E-4</v>
      </c>
      <c r="S12" s="2">
        <v>6.36888785323423E-4</v>
      </c>
      <c r="T12" s="2">
        <v>5.7334999445738267E-4</v>
      </c>
      <c r="U12" s="2">
        <v>5.5435445735134501E-4</v>
      </c>
      <c r="V12" s="2">
        <v>5.2123837672116364E-4</v>
      </c>
      <c r="W12" s="2">
        <v>4.9231150512605323E-4</v>
      </c>
    </row>
    <row r="13" spans="1:23" s="8" customFormat="1" x14ac:dyDescent="0.25">
      <c r="A13" s="8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spans="1:23" x14ac:dyDescent="0.25">
      <c r="A14" t="str">
        <v>adjoint network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M14" t="str">
        <v>adjoint network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</row>
    <row r="15" spans="1:23" s="8" customFormat="1" x14ac:dyDescent="0.25">
      <c r="A15" s="8" t="str">
        <v>mean train time</v>
      </c>
      <c r="B15" s="8">
        <v>3.7956352093750052</v>
      </c>
      <c r="C15" s="8">
        <v>5.3678783429687451</v>
      </c>
      <c r="D15" s="8">
        <v>5.6119442195312432</v>
      </c>
      <c r="E15" s="8">
        <v>5.8065330109374891</v>
      </c>
      <c r="F15" s="8">
        <v>6.0099168874999922</v>
      </c>
      <c r="G15" s="8">
        <v>6.2884702507812431</v>
      </c>
      <c r="H15" s="8">
        <v>6.55743599687501</v>
      </c>
      <c r="I15" s="8">
        <v>6.5536068453124958</v>
      </c>
      <c r="J15" s="8">
        <v>6.4666326796874927</v>
      </c>
      <c r="K15" s="8">
        <v>6.487781386718753</v>
      </c>
      <c r="M15" s="8" t="str">
        <v>mean train time</v>
      </c>
      <c r="N15" s="8">
        <v>1.7909796554687489</v>
      </c>
      <c r="O15" s="8">
        <v>2.5625699789062448</v>
      </c>
      <c r="P15" s="8">
        <v>4.460827487499996</v>
      </c>
      <c r="Q15" s="8">
        <v>6.2105341460937513</v>
      </c>
      <c r="R15" s="8">
        <v>6.8013147843749948</v>
      </c>
      <c r="S15" s="8">
        <v>6.2778442742187357</v>
      </c>
      <c r="T15" s="8">
        <v>6.777315239062494</v>
      </c>
      <c r="U15" s="8">
        <v>6.7923743351562607</v>
      </c>
      <c r="V15" s="8">
        <v>7.3036958679687469</v>
      </c>
      <c r="W15" s="8">
        <v>7.3880877624999943</v>
      </c>
    </row>
    <row r="16" spans="1:23" x14ac:dyDescent="0.25">
      <c r="A16" t="str">
        <v>SE train time</v>
      </c>
      <c r="B16" s="7">
        <v>0.16534867948178156</v>
      </c>
      <c r="C16" s="7">
        <v>0.13927520050382095</v>
      </c>
      <c r="D16" s="7">
        <v>9.6879259371126555E-2</v>
      </c>
      <c r="E16" s="7">
        <v>9.2695591162825511E-2</v>
      </c>
      <c r="F16" s="7">
        <v>7.1621671280637123E-2</v>
      </c>
      <c r="G16" s="7">
        <v>6.014793933271595E-2</v>
      </c>
      <c r="H16" s="7">
        <v>5.4417357135230306E-2</v>
      </c>
      <c r="I16" s="7">
        <v>5.8634604925112133E-2</v>
      </c>
      <c r="J16" s="7">
        <v>5.1635259426902863E-2</v>
      </c>
      <c r="K16" s="7">
        <v>4.7532914268680927E-2</v>
      </c>
      <c r="M16" t="str">
        <v>SE train time</v>
      </c>
      <c r="N16" s="7">
        <v>6.9389887904172123E-2</v>
      </c>
      <c r="O16" s="7">
        <v>0.13938454141537934</v>
      </c>
      <c r="P16" s="7">
        <v>0.22157564987170378</v>
      </c>
      <c r="Q16" s="7">
        <v>0.22240510863293611</v>
      </c>
      <c r="R16" s="7">
        <v>0.14497459715738983</v>
      </c>
      <c r="S16" s="7">
        <v>8.4342534957675838E-2</v>
      </c>
      <c r="T16" s="7">
        <v>8.4499424310342991E-2</v>
      </c>
      <c r="U16" s="7">
        <v>5.9744242601215893E-2</v>
      </c>
      <c r="V16" s="7">
        <v>0.10128251184176484</v>
      </c>
      <c r="W16" s="7">
        <v>7.7319869047686271E-2</v>
      </c>
    </row>
    <row r="17" spans="1:23" x14ac:dyDescent="0.25">
      <c r="A17" t="str">
        <v>mean squared error</v>
      </c>
      <c r="B17" s="13">
        <v>2.9551060120866151E-2</v>
      </c>
      <c r="C17" s="13">
        <v>1.9454937886621317E-2</v>
      </c>
      <c r="D17" s="13">
        <v>1.8282954704773129E-2</v>
      </c>
      <c r="E17" s="13">
        <v>1.8437554128468016E-2</v>
      </c>
      <c r="F17" s="13">
        <v>1.8787610970321091E-2</v>
      </c>
      <c r="G17" s="13">
        <v>1.8967425894516034E-2</v>
      </c>
      <c r="H17" s="13">
        <v>1.9332825555466095E-2</v>
      </c>
      <c r="I17" s="13">
        <v>1.9306909016449915E-2</v>
      </c>
      <c r="J17" s="13">
        <v>1.9306239133584292E-2</v>
      </c>
      <c r="K17" s="13">
        <v>1.9515972773660885E-2</v>
      </c>
      <c r="M17" t="str">
        <v>mean squared error</v>
      </c>
      <c r="N17" s="2">
        <v>3.6043273870745879E-2</v>
      </c>
      <c r="O17" s="2">
        <v>2.6792951641255048E-2</v>
      </c>
      <c r="P17" s="2">
        <v>1.957382234832037E-2</v>
      </c>
      <c r="Q17" s="2">
        <v>1.6716647427529076E-2</v>
      </c>
      <c r="R17" s="2">
        <v>1.5824195550521811E-2</v>
      </c>
      <c r="S17" s="2">
        <v>1.7035045835655158E-2</v>
      </c>
      <c r="T17" s="2">
        <v>1.7174127075122649E-2</v>
      </c>
      <c r="U17" s="2">
        <v>1.7044728258042572E-2</v>
      </c>
      <c r="V17" s="2">
        <v>1.647850198787635E-2</v>
      </c>
      <c r="W17" s="2">
        <v>1.6004872624762329E-2</v>
      </c>
    </row>
    <row r="18" spans="1:23" x14ac:dyDescent="0.25">
      <c r="A18" t="str">
        <v>SE squared error</v>
      </c>
      <c r="B18" s="13">
        <v>1.5772791782660569E-3</v>
      </c>
      <c r="C18" s="13">
        <v>4.1025093194816607E-4</v>
      </c>
      <c r="D18" s="13">
        <v>2.3143480758060092E-4</v>
      </c>
      <c r="E18" s="13">
        <v>1.7220243673130825E-4</v>
      </c>
      <c r="F18" s="13">
        <v>1.3999400136876329E-4</v>
      </c>
      <c r="G18" s="13">
        <v>1.2444043679100047E-4</v>
      </c>
      <c r="H18" s="13">
        <v>1.0015441148692138E-4</v>
      </c>
      <c r="I18" s="13">
        <v>9.369121199848861E-5</v>
      </c>
      <c r="J18" s="13">
        <v>8.2222783449301541E-5</v>
      </c>
      <c r="K18" s="13">
        <v>7.6967829106887756E-5</v>
      </c>
      <c r="M18" t="str">
        <v>SE squared error</v>
      </c>
      <c r="N18" s="2">
        <v>2.2353186297997679E-3</v>
      </c>
      <c r="O18" s="2">
        <v>1.1119082620475616E-3</v>
      </c>
      <c r="P18" s="2">
        <v>7.8365139895532332E-4</v>
      </c>
      <c r="Q18" s="2">
        <v>5.064389164909103E-4</v>
      </c>
      <c r="R18" s="2">
        <v>1.7766451901015477E-4</v>
      </c>
      <c r="S18" s="2">
        <v>1.8524367174759749E-4</v>
      </c>
      <c r="T18" s="2">
        <v>6.563536818529576E-5</v>
      </c>
      <c r="U18" s="2">
        <v>5.1753099521105879E-5</v>
      </c>
      <c r="V18" s="2">
        <v>4.8202855956752089E-5</v>
      </c>
      <c r="W18" s="2">
        <v>4.8695113435271552E-5</v>
      </c>
    </row>
    <row r="19" spans="1:2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t="s">
        <v>34</v>
      </c>
      <c r="B20" s="7">
        <v>0.95</v>
      </c>
      <c r="C20" s="2"/>
      <c r="D20" s="2"/>
      <c r="E20" s="2"/>
      <c r="F20" s="2"/>
      <c r="G20" s="2"/>
      <c r="H20" s="2"/>
      <c r="I20" s="2"/>
      <c r="J20" s="2"/>
      <c r="K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t="s">
        <v>35</v>
      </c>
      <c r="B21" s="7">
        <f>_xlfn.NORM.INV((1+conflevel)/2,0,1)</f>
        <v>1.9599639845400536</v>
      </c>
      <c r="C21" s="2"/>
      <c r="D21" s="2"/>
      <c r="E21" s="2"/>
      <c r="F21" s="2"/>
      <c r="G21" s="2"/>
      <c r="H21" s="2"/>
      <c r="I21" s="2"/>
      <c r="J21" s="2"/>
      <c r="K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B23" s="2">
        <f t="shared" ref="B23:K23" si="0">B4*sescale</f>
        <v>0.36942747596380515</v>
      </c>
      <c r="C23" s="2">
        <f t="shared" si="0"/>
        <v>0.37455541407300902</v>
      </c>
      <c r="D23" s="2">
        <f t="shared" si="0"/>
        <v>0.28536504383826072</v>
      </c>
      <c r="E23" s="2">
        <f t="shared" si="0"/>
        <v>0.22337813214996438</v>
      </c>
      <c r="F23" s="2">
        <f t="shared" si="0"/>
        <v>0.20188674743301879</v>
      </c>
      <c r="G23" s="2">
        <f t="shared" si="0"/>
        <v>0.16988667427396972</v>
      </c>
      <c r="H23" s="2">
        <f t="shared" si="0"/>
        <v>0.10627833641580171</v>
      </c>
      <c r="I23" s="2">
        <f t="shared" si="0"/>
        <v>0.11905033189998541</v>
      </c>
      <c r="J23" s="2">
        <f t="shared" si="0"/>
        <v>0.11562761461718543</v>
      </c>
      <c r="K23" s="2">
        <f t="shared" si="0"/>
        <v>0.10599856765371553</v>
      </c>
      <c r="N23" s="2">
        <f t="shared" ref="N23:W23" si="1">N4*sescale</f>
        <v>0.38345438819591804</v>
      </c>
      <c r="O23" s="2">
        <f t="shared" si="1"/>
        <v>0.43946862045930973</v>
      </c>
      <c r="P23" s="2">
        <f t="shared" si="1"/>
        <v>0.46702997754202619</v>
      </c>
      <c r="Q23" s="2">
        <f t="shared" si="1"/>
        <v>0.51614043021696554</v>
      </c>
      <c r="R23" s="2">
        <f t="shared" si="1"/>
        <v>0.42326172121867461</v>
      </c>
      <c r="S23" s="2">
        <f t="shared" si="1"/>
        <v>0.31025511802749434</v>
      </c>
      <c r="T23" s="2">
        <f t="shared" si="1"/>
        <v>0.2588417447191399</v>
      </c>
      <c r="U23" s="2">
        <f t="shared" si="1"/>
        <v>0.20483371649869886</v>
      </c>
      <c r="V23" s="2">
        <f t="shared" si="1"/>
        <v>0.24642469739708753</v>
      </c>
      <c r="W23" s="2">
        <f t="shared" si="1"/>
        <v>0.18256385638748826</v>
      </c>
    </row>
    <row r="24" spans="1:23" x14ac:dyDescent="0.25">
      <c r="B24" s="2">
        <f t="shared" ref="B24:K24" si="2">B10*sescale</f>
        <v>0.41088950220260984</v>
      </c>
      <c r="C24" s="2">
        <f t="shared" si="2"/>
        <v>0.28443279458751858</v>
      </c>
      <c r="D24" s="2">
        <f t="shared" si="2"/>
        <v>0.21558859993641233</v>
      </c>
      <c r="E24" s="2">
        <f t="shared" si="2"/>
        <v>0.21735564881347355</v>
      </c>
      <c r="F24" s="2">
        <f t="shared" si="2"/>
        <v>0.2290509423773226</v>
      </c>
      <c r="G24" s="2">
        <f t="shared" si="2"/>
        <v>0.18162306878800999</v>
      </c>
      <c r="H24" s="2">
        <f t="shared" si="2"/>
        <v>0.18986644329612409</v>
      </c>
      <c r="I24" s="2">
        <f t="shared" si="2"/>
        <v>0.19030771608243335</v>
      </c>
      <c r="J24" s="2">
        <f t="shared" si="2"/>
        <v>0.16311854033798184</v>
      </c>
      <c r="K24" s="2">
        <f t="shared" si="2"/>
        <v>0.1637349018515605</v>
      </c>
      <c r="N24" s="2">
        <f t="shared" ref="N24:W24" si="3">N10*sescale</f>
        <v>0.34637264318810651</v>
      </c>
      <c r="O24" s="2">
        <f t="shared" si="3"/>
        <v>0.50866282024649023</v>
      </c>
      <c r="P24" s="2">
        <f t="shared" si="3"/>
        <v>0.45799681653250424</v>
      </c>
      <c r="Q24" s="2">
        <f t="shared" si="3"/>
        <v>0.52231429536218554</v>
      </c>
      <c r="R24" s="2">
        <f t="shared" si="3"/>
        <v>0.46771186795551695</v>
      </c>
      <c r="S24" s="2">
        <f t="shared" si="3"/>
        <v>0.48949820080185841</v>
      </c>
      <c r="T24" s="2">
        <f t="shared" si="3"/>
        <v>0.60796946411700259</v>
      </c>
      <c r="U24" s="2">
        <f t="shared" si="3"/>
        <v>0.59363516636353209</v>
      </c>
      <c r="V24" s="2">
        <f t="shared" si="3"/>
        <v>0.64486055647574969</v>
      </c>
      <c r="W24" s="2">
        <f t="shared" si="3"/>
        <v>0.60238678753682895</v>
      </c>
    </row>
    <row r="25" spans="1:23" x14ac:dyDescent="0.25">
      <c r="B25" s="2">
        <f t="shared" ref="B25:K25" si="4">B16*sescale</f>
        <v>0.32407745667554877</v>
      </c>
      <c r="C25" s="2">
        <f t="shared" si="4"/>
        <v>0.27297437692708376</v>
      </c>
      <c r="D25" s="2">
        <f t="shared" si="4"/>
        <v>0.18987985921632253</v>
      </c>
      <c r="E25" s="2">
        <f t="shared" si="4"/>
        <v>0.18168002020478727</v>
      </c>
      <c r="F25" s="2">
        <f t="shared" si="4"/>
        <v>0.14037589622261545</v>
      </c>
      <c r="G25" s="2">
        <f t="shared" si="4"/>
        <v>0.11788779483642337</v>
      </c>
      <c r="H25" s="2">
        <f t="shared" si="4"/>
        <v>0.1066560601189051</v>
      </c>
      <c r="I25" s="2">
        <f t="shared" si="4"/>
        <v>0.11492171390095463</v>
      </c>
      <c r="J25" s="2">
        <f t="shared" si="4"/>
        <v>0.1012032488091119</v>
      </c>
      <c r="K25" s="2">
        <f t="shared" si="4"/>
        <v>9.3162800046844643E-2</v>
      </c>
      <c r="N25" s="2">
        <f t="shared" ref="N25:W25" si="5">N16*sescale</f>
        <v>0.13600168118344885</v>
      </c>
      <c r="O25" s="2">
        <f t="shared" si="5"/>
        <v>0.27318868117577499</v>
      </c>
      <c r="P25" s="2">
        <f t="shared" si="5"/>
        <v>0.43428029359959636</v>
      </c>
      <c r="Q25" s="2">
        <f t="shared" si="5"/>
        <v>0.43590600289827292</v>
      </c>
      <c r="R25" s="2">
        <f t="shared" si="5"/>
        <v>0.2841449891016869</v>
      </c>
      <c r="S25" s="2">
        <f t="shared" si="5"/>
        <v>0.16530833088185509</v>
      </c>
      <c r="T25" s="2">
        <f t="shared" si="5"/>
        <v>0.16561582836264052</v>
      </c>
      <c r="U25" s="2">
        <f t="shared" si="5"/>
        <v>0.11709656378200672</v>
      </c>
      <c r="V25" s="2">
        <f t="shared" si="5"/>
        <v>0.19851007547361058</v>
      </c>
      <c r="W25" s="2">
        <f t="shared" si="5"/>
        <v>0.15154415862281834</v>
      </c>
    </row>
    <row r="26" spans="1:2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B27" s="2">
        <f t="shared" ref="B27:K27" si="6">B6*sescale</f>
        <v>1.0203759589705603E-3</v>
      </c>
      <c r="C27" s="2">
        <f t="shared" si="6"/>
        <v>7.7768044970625704E-4</v>
      </c>
      <c r="D27" s="2">
        <f t="shared" si="6"/>
        <v>6.6166904585712423E-4</v>
      </c>
      <c r="E27" s="2">
        <f t="shared" si="6"/>
        <v>4.8927506049700449E-4</v>
      </c>
      <c r="F27" s="2">
        <f t="shared" si="6"/>
        <v>4.7141675705323152E-4</v>
      </c>
      <c r="G27" s="2">
        <f t="shared" si="6"/>
        <v>4.5425526508125651E-4</v>
      </c>
      <c r="H27" s="2">
        <f t="shared" si="6"/>
        <v>3.9896844536068348E-4</v>
      </c>
      <c r="I27" s="2">
        <f t="shared" si="6"/>
        <v>3.9522324979589056E-4</v>
      </c>
      <c r="J27" s="2">
        <f t="shared" si="6"/>
        <v>4.0778346487969577E-4</v>
      </c>
      <c r="K27" s="2">
        <f t="shared" si="6"/>
        <v>4.474991418964073E-4</v>
      </c>
      <c r="N27" s="2">
        <f t="shared" ref="N27:W27" si="7">N6*sescale</f>
        <v>2.6603012883440243E-3</v>
      </c>
      <c r="O27" s="2">
        <f t="shared" si="7"/>
        <v>1.9889145808175417E-3</v>
      </c>
      <c r="P27" s="2">
        <f t="shared" si="7"/>
        <v>1.7532225404256567E-3</v>
      </c>
      <c r="Q27" s="2">
        <f t="shared" si="7"/>
        <v>1.3012685458754323E-3</v>
      </c>
      <c r="R27" s="2">
        <f t="shared" si="7"/>
        <v>1.124036868329075E-3</v>
      </c>
      <c r="S27" s="2">
        <f t="shared" si="7"/>
        <v>1.2186584328019575E-3</v>
      </c>
      <c r="T27" s="2">
        <f t="shared" si="7"/>
        <v>1.3447068193885988E-3</v>
      </c>
      <c r="U27" s="2">
        <f t="shared" si="7"/>
        <v>1.3667531563251447E-3</v>
      </c>
      <c r="V27" s="2">
        <f t="shared" si="7"/>
        <v>1.4996062957788913E-3</v>
      </c>
      <c r="W27" s="2">
        <f t="shared" si="7"/>
        <v>1.49737440961038E-3</v>
      </c>
    </row>
    <row r="28" spans="1:23" x14ac:dyDescent="0.25">
      <c r="B28" s="2">
        <f t="shared" ref="B28:K28" si="8">B12*sescale</f>
        <v>8.6151942027404846E-4</v>
      </c>
      <c r="C28" s="2">
        <f t="shared" si="8"/>
        <v>3.4650105762292502E-4</v>
      </c>
      <c r="D28" s="2">
        <f t="shared" si="8"/>
        <v>3.2073947213290786E-4</v>
      </c>
      <c r="E28" s="2">
        <f t="shared" si="8"/>
        <v>3.5559887521004045E-4</v>
      </c>
      <c r="F28" s="2">
        <f t="shared" si="8"/>
        <v>3.8479677376554797E-4</v>
      </c>
      <c r="G28" s="2">
        <f t="shared" si="8"/>
        <v>4.7465979001940325E-4</v>
      </c>
      <c r="H28" s="2">
        <f t="shared" si="8"/>
        <v>4.7314422008810643E-4</v>
      </c>
      <c r="I28" s="2">
        <f t="shared" si="8"/>
        <v>4.9203266798750851E-4</v>
      </c>
      <c r="J28" s="2">
        <f t="shared" si="8"/>
        <v>4.3294821201368829E-4</v>
      </c>
      <c r="K28" s="2">
        <f t="shared" si="8"/>
        <v>4.2861070479305541E-4</v>
      </c>
      <c r="N28" s="2">
        <f t="shared" ref="N28:W28" si="9">N12*sescale</f>
        <v>3.3593943567869588E-3</v>
      </c>
      <c r="O28" s="2">
        <f t="shared" si="9"/>
        <v>1.9337502883306342E-3</v>
      </c>
      <c r="P28" s="2">
        <f t="shared" si="9"/>
        <v>1.100947439861497E-3</v>
      </c>
      <c r="Q28" s="2">
        <f t="shared" si="9"/>
        <v>1.1532357144757458E-3</v>
      </c>
      <c r="R28" s="2">
        <f t="shared" si="9"/>
        <v>1.0299769107405118E-3</v>
      </c>
      <c r="S28" s="2">
        <f t="shared" si="9"/>
        <v>1.248279081391371E-3</v>
      </c>
      <c r="T28" s="2">
        <f t="shared" si="9"/>
        <v>1.1237453396727094E-3</v>
      </c>
      <c r="U28" s="2">
        <f t="shared" si="9"/>
        <v>1.0865147710778815E-3</v>
      </c>
      <c r="V28" s="2">
        <f t="shared" si="9"/>
        <v>1.0216084457336013E-3</v>
      </c>
      <c r="W28" s="2">
        <f t="shared" si="9"/>
        <v>9.6491281922177034E-4</v>
      </c>
    </row>
    <row r="29" spans="1:23" x14ac:dyDescent="0.25">
      <c r="B29" s="2">
        <f t="shared" ref="B29:K29" si="10">B18*sescale</f>
        <v>3.0914103829664022E-3</v>
      </c>
      <c r="C29" s="2">
        <f t="shared" si="10"/>
        <v>8.0407705124239796E-4</v>
      </c>
      <c r="D29" s="2">
        <f t="shared" si="10"/>
        <v>4.5360388762693518E-4</v>
      </c>
      <c r="E29" s="2">
        <f t="shared" si="10"/>
        <v>3.3751057404340142E-4</v>
      </c>
      <c r="F29" s="2">
        <f t="shared" si="10"/>
        <v>2.7438320073442702E-4</v>
      </c>
      <c r="G29" s="2">
        <f t="shared" si="10"/>
        <v>2.4389877433079397E-4</v>
      </c>
      <c r="H29" s="2">
        <f t="shared" si="10"/>
        <v>1.9629903940717055E-4</v>
      </c>
      <c r="I29" s="2">
        <f t="shared" si="10"/>
        <v>1.836314011849446E-4</v>
      </c>
      <c r="J29" s="2">
        <f t="shared" si="10"/>
        <v>1.6115369426926703E-4</v>
      </c>
      <c r="K29" s="2">
        <f t="shared" si="10"/>
        <v>1.5085417301773365E-4</v>
      </c>
      <c r="N29" s="2">
        <f t="shared" ref="N29:W29" si="11">N18*sescale</f>
        <v>4.3811440083789659E-3</v>
      </c>
      <c r="O29" s="2">
        <f t="shared" si="11"/>
        <v>2.1793001477257447E-3</v>
      </c>
      <c r="P29" s="2">
        <f t="shared" si="11"/>
        <v>1.5359285183868627E-3</v>
      </c>
      <c r="Q29" s="2">
        <f t="shared" si="11"/>
        <v>9.9260203669167203E-4</v>
      </c>
      <c r="R29" s="2">
        <f t="shared" si="11"/>
        <v>3.4821605859053503E-4</v>
      </c>
      <c r="S29" s="2">
        <f t="shared" si="11"/>
        <v>3.6307092498925094E-4</v>
      </c>
      <c r="T29" s="2">
        <f t="shared" si="11"/>
        <v>1.2864295775520576E-4</v>
      </c>
      <c r="U29" s="2">
        <f t="shared" si="11"/>
        <v>1.0143421114968462E-4</v>
      </c>
      <c r="V29" s="2">
        <f t="shared" si="11"/>
        <v>9.4475861627206086E-5</v>
      </c>
      <c r="W29" s="2">
        <f t="shared" si="11"/>
        <v>9.5440668556224725E-5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EDBB-CA36-444F-8954-EB89FCA657A6}">
  <sheetPr codeName="Sheet6"/>
  <dimension ref="A1:H36"/>
  <sheetViews>
    <sheetView showZeros="0" zoomScaleNormal="100" workbookViewId="0">
      <selection activeCell="C39" sqref="C39"/>
    </sheetView>
  </sheetViews>
  <sheetFormatPr defaultRowHeight="15" x14ac:dyDescent="0.25"/>
  <cols>
    <col min="1" max="1" width="23.5703125" bestFit="1" customWidth="1"/>
  </cols>
  <sheetData>
    <row r="1" spans="1:6" x14ac:dyDescent="0.25">
      <c r="A1" cm="1">
        <f t="array" ref="A1:E7">[6]summary!$T$2:$X$8</f>
        <v>0</v>
      </c>
      <c r="B1">
        <v>1024</v>
      </c>
      <c r="C1">
        <v>2048</v>
      </c>
      <c r="D1">
        <v>4096</v>
      </c>
      <c r="E1">
        <v>8192</v>
      </c>
    </row>
    <row r="2" spans="1:6" x14ac:dyDescent="0.25">
      <c r="A2" t="str">
        <v>value network layers 2</v>
      </c>
      <c r="B2" s="9">
        <v>0.32567137802374829</v>
      </c>
      <c r="C2" s="9">
        <v>0.30740936470291536</v>
      </c>
      <c r="D2" s="9">
        <v>0.20507321464331288</v>
      </c>
      <c r="E2" s="9">
        <v>0.11425679006081343</v>
      </c>
      <c r="F2" s="2"/>
    </row>
    <row r="3" spans="1:6" x14ac:dyDescent="0.25">
      <c r="A3" t="str">
        <v>twin network layers 2</v>
      </c>
      <c r="B3" s="9">
        <v>0.32388775735031666</v>
      </c>
      <c r="C3" s="9">
        <v>0.27335821528023024</v>
      </c>
      <c r="D3" s="9">
        <v>0.12184860960383173</v>
      </c>
      <c r="E3" s="9">
        <v>4.2079764206788037E-2</v>
      </c>
      <c r="F3" s="2"/>
    </row>
    <row r="4" spans="1:6" x14ac:dyDescent="0.25">
      <c r="A4" t="str">
        <v>delta network layers 2</v>
      </c>
      <c r="B4" s="9">
        <v>0.34371117810201329</v>
      </c>
      <c r="C4" s="9">
        <v>0.28080916099985836</v>
      </c>
      <c r="D4" s="9">
        <v>0.10950528336910374</v>
      </c>
      <c r="E4" s="9">
        <v>1.6328915658272464E-2</v>
      </c>
      <c r="F4" s="2"/>
    </row>
    <row r="5" spans="1:6" x14ac:dyDescent="0.25">
      <c r="A5" t="str">
        <v>value network layers 4</v>
      </c>
      <c r="B5" s="9">
        <v>4.2783280311258338E-2</v>
      </c>
      <c r="C5" s="9">
        <v>1.2949758907186032E-2</v>
      </c>
      <c r="D5" s="9">
        <v>1.1684211755615872E-2</v>
      </c>
      <c r="E5" s="9">
        <v>2.125212404531512E-2</v>
      </c>
      <c r="F5" s="2"/>
    </row>
    <row r="6" spans="1:6" x14ac:dyDescent="0.25">
      <c r="A6" t="str">
        <v>twin network layers 4</v>
      </c>
      <c r="B6" s="9">
        <v>3.0113481344600117E-2</v>
      </c>
      <c r="C6" s="9">
        <v>1.6775809844910155E-2</v>
      </c>
      <c r="D6" s="9">
        <v>1.387423121931174E-2</v>
      </c>
      <c r="E6" s="9">
        <v>1.1570618689364782E-2</v>
      </c>
      <c r="F6" s="2"/>
    </row>
    <row r="7" spans="1:6" x14ac:dyDescent="0.25">
      <c r="A7" t="str">
        <v>delta network layers 4</v>
      </c>
      <c r="B7" s="9">
        <v>0.2678195279624207</v>
      </c>
      <c r="C7" s="9">
        <v>6.6938667475293784E-2</v>
      </c>
      <c r="D7" s="9">
        <v>2.3342735223915292E-2</v>
      </c>
      <c r="E7" s="9">
        <v>1.2805552959728612E-2</v>
      </c>
      <c r="F7" s="2"/>
    </row>
    <row r="8" spans="1:6" x14ac:dyDescent="0.25">
      <c r="B8" s="10"/>
      <c r="C8" s="10"/>
      <c r="D8" s="10"/>
      <c r="E8" s="10"/>
      <c r="F8" s="2"/>
    </row>
    <row r="9" spans="1:6" x14ac:dyDescent="0.25">
      <c r="A9" cm="1">
        <f t="array" ref="A9:E15">[6]summary!$T$11:$X$17</f>
        <v>0</v>
      </c>
      <c r="B9" s="8">
        <v>1024</v>
      </c>
      <c r="C9" s="8">
        <v>2048</v>
      </c>
      <c r="D9" s="8">
        <v>4096</v>
      </c>
      <c r="E9" s="8">
        <v>8192</v>
      </c>
      <c r="F9" s="2"/>
    </row>
    <row r="10" spans="1:6" x14ac:dyDescent="0.25">
      <c r="A10" t="str">
        <v>value network layers 2</v>
      </c>
      <c r="B10" s="13">
        <v>4.0884862499999675E-3</v>
      </c>
      <c r="C10" s="13">
        <v>3.2470250000000145E-3</v>
      </c>
      <c r="D10" s="13">
        <v>2.3171062500000061E-3</v>
      </c>
      <c r="E10" s="13">
        <v>9.3690375000000936E-4</v>
      </c>
      <c r="F10" s="2"/>
    </row>
    <row r="11" spans="1:6" x14ac:dyDescent="0.25">
      <c r="A11" t="str">
        <v>twin network layers 2</v>
      </c>
      <c r="B11" s="13">
        <v>4.0960774999999616E-3</v>
      </c>
      <c r="C11" s="13">
        <v>2.964422500000008E-3</v>
      </c>
      <c r="D11" s="13">
        <v>1.5194975000000083E-3</v>
      </c>
      <c r="E11" s="13">
        <v>1.4999249999999853E-3</v>
      </c>
      <c r="F11" s="2"/>
    </row>
    <row r="12" spans="1:6" x14ac:dyDescent="0.25">
      <c r="A12" t="str">
        <v>delta network layers 2</v>
      </c>
      <c r="B12" s="13">
        <v>1.0915248750000009E-2</v>
      </c>
      <c r="C12" s="13">
        <v>9.4512062499999827E-3</v>
      </c>
      <c r="D12" s="13">
        <v>1.0860263750000015E-2</v>
      </c>
      <c r="E12" s="13">
        <v>4.6542087499999857E-3</v>
      </c>
    </row>
    <row r="13" spans="1:6" x14ac:dyDescent="0.25">
      <c r="A13" t="str">
        <v>value network layers 4</v>
      </c>
      <c r="B13" s="13">
        <v>1.9521950000000038E-3</v>
      </c>
      <c r="C13" s="13">
        <v>2.4639925000000396E-3</v>
      </c>
      <c r="D13" s="13">
        <v>2.5777400000000228E-3</v>
      </c>
      <c r="E13" s="13">
        <v>1.022917499999984E-3</v>
      </c>
    </row>
    <row r="14" spans="1:6" x14ac:dyDescent="0.25">
      <c r="A14" t="str">
        <v>twin network layers 4</v>
      </c>
      <c r="B14" s="13">
        <v>2.5043687499999856E-3</v>
      </c>
      <c r="C14" s="13">
        <v>3.4001312499999936E-3</v>
      </c>
      <c r="D14" s="13">
        <v>2.5591775000000094E-3</v>
      </c>
      <c r="E14" s="13">
        <v>1.7888224999999675E-3</v>
      </c>
      <c r="F14" s="2"/>
    </row>
    <row r="15" spans="1:6" x14ac:dyDescent="0.25">
      <c r="A15" t="str">
        <v>delta network layers 4</v>
      </c>
      <c r="B15" s="13">
        <v>1.4770407500000013E-2</v>
      </c>
      <c r="C15" s="13">
        <v>7.8097799999999745E-3</v>
      </c>
      <c r="D15" s="13">
        <v>1.0481745000000028E-2</v>
      </c>
      <c r="E15" s="13">
        <v>5.0826924999999995E-3</v>
      </c>
      <c r="F15" s="2"/>
    </row>
    <row r="16" spans="1:6" x14ac:dyDescent="0.25">
      <c r="B16" s="2"/>
      <c r="C16" s="2"/>
      <c r="D16" s="2"/>
      <c r="E16" s="2"/>
      <c r="F16" s="2"/>
    </row>
    <row r="17" spans="2:8" x14ac:dyDescent="0.25">
      <c r="B17" s="2"/>
      <c r="C17" s="2"/>
      <c r="D17" s="2"/>
      <c r="E17" s="2"/>
      <c r="F17" s="2"/>
    </row>
    <row r="18" spans="2:8" x14ac:dyDescent="0.25">
      <c r="B18" s="2"/>
      <c r="C18" s="2"/>
      <c r="D18" s="2"/>
      <c r="E18" s="2"/>
      <c r="F18" s="2"/>
    </row>
    <row r="19" spans="2:8" x14ac:dyDescent="0.25">
      <c r="B19" s="2"/>
      <c r="C19" s="2"/>
      <c r="D19" s="2"/>
      <c r="E19" s="2"/>
      <c r="F19" s="2"/>
    </row>
    <row r="20" spans="2:8" x14ac:dyDescent="0.25">
      <c r="B20" s="2"/>
      <c r="C20" s="2"/>
      <c r="D20" s="2"/>
      <c r="E20" s="2"/>
      <c r="F20" s="2"/>
    </row>
    <row r="21" spans="2:8" x14ac:dyDescent="0.25">
      <c r="B21" s="2"/>
      <c r="C21" s="2"/>
      <c r="D21" s="2"/>
      <c r="E21" s="2"/>
      <c r="F21" s="2"/>
    </row>
    <row r="22" spans="2:8" x14ac:dyDescent="0.25">
      <c r="B22" s="2"/>
      <c r="C22" s="2"/>
      <c r="D22" s="2"/>
      <c r="E22" s="2"/>
      <c r="F22" s="2"/>
    </row>
    <row r="23" spans="2:8" x14ac:dyDescent="0.25">
      <c r="B23" s="2"/>
      <c r="C23" s="2"/>
      <c r="D23" s="2"/>
      <c r="E23" s="2"/>
      <c r="F23" s="2"/>
    </row>
    <row r="26" spans="2:8" x14ac:dyDescent="0.25">
      <c r="B26" s="10"/>
      <c r="C26" s="10"/>
      <c r="D26" s="10"/>
      <c r="E26" s="10"/>
      <c r="F26" s="10"/>
      <c r="G26" s="10"/>
      <c r="H26" s="2"/>
    </row>
    <row r="27" spans="2:8" x14ac:dyDescent="0.25">
      <c r="B27" s="10"/>
      <c r="C27" s="10"/>
      <c r="D27" s="10"/>
      <c r="E27" s="10"/>
      <c r="F27" s="10"/>
      <c r="G27" s="10"/>
    </row>
    <row r="28" spans="2:8" x14ac:dyDescent="0.25">
      <c r="B28" s="10"/>
      <c r="C28" s="10"/>
      <c r="D28" s="10"/>
      <c r="E28" s="10"/>
      <c r="F28" s="10"/>
      <c r="G28" s="10"/>
    </row>
    <row r="29" spans="2:8" x14ac:dyDescent="0.25">
      <c r="B29" s="10"/>
      <c r="C29" s="10"/>
      <c r="D29" s="10"/>
      <c r="E29" s="10"/>
      <c r="F29" s="10"/>
      <c r="G29" s="10"/>
    </row>
    <row r="30" spans="2:8" x14ac:dyDescent="0.25">
      <c r="B30" s="10"/>
      <c r="C30" s="10"/>
      <c r="D30" s="10"/>
      <c r="E30" s="10"/>
      <c r="F30" s="10"/>
      <c r="G30" s="10"/>
    </row>
    <row r="31" spans="2:8" x14ac:dyDescent="0.25">
      <c r="B31" s="10"/>
      <c r="C31" s="10"/>
      <c r="D31" s="10"/>
      <c r="E31" s="10"/>
      <c r="F31" s="10"/>
      <c r="G31" s="10"/>
    </row>
    <row r="32" spans="2:8" x14ac:dyDescent="0.25">
      <c r="B32" s="10"/>
      <c r="C32" s="10"/>
      <c r="D32" s="10"/>
      <c r="E32" s="10"/>
      <c r="F32" s="10"/>
      <c r="G32" s="10"/>
    </row>
    <row r="33" spans="2:7" x14ac:dyDescent="0.25">
      <c r="B33" s="10"/>
      <c r="C33" s="10"/>
      <c r="D33" s="10"/>
      <c r="E33" s="10"/>
      <c r="F33" s="10"/>
      <c r="G33" s="10"/>
    </row>
    <row r="34" spans="2:7" x14ac:dyDescent="0.25">
      <c r="B34" s="10"/>
      <c r="C34" s="10"/>
      <c r="D34" s="10"/>
      <c r="E34" s="10"/>
      <c r="F34" s="10"/>
      <c r="G34" s="10"/>
    </row>
    <row r="35" spans="2:7" x14ac:dyDescent="0.25">
      <c r="B35" s="10"/>
      <c r="C35" s="10"/>
      <c r="D35" s="10"/>
      <c r="E35" s="10"/>
      <c r="F35" s="10"/>
      <c r="G35" s="10"/>
    </row>
    <row r="36" spans="2:7" x14ac:dyDescent="0.25">
      <c r="B36" s="10"/>
      <c r="C36" s="10"/>
      <c r="D36" s="10"/>
      <c r="E36" s="10"/>
      <c r="F36" s="10"/>
      <c r="G36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AFA3-1ABE-42A8-98C2-9C95BD08AAE2}">
  <sheetPr codeName="Sheet7"/>
  <dimension ref="A1:W18"/>
  <sheetViews>
    <sheetView showZeros="0" topLeftCell="D1" zoomScale="85" zoomScaleNormal="85" workbookViewId="0">
      <selection activeCell="Q30" sqref="Q30"/>
    </sheetView>
  </sheetViews>
  <sheetFormatPr defaultRowHeight="15" x14ac:dyDescent="0.25"/>
  <cols>
    <col min="1" max="1" width="33.42578125" bestFit="1" customWidth="1"/>
    <col min="2" max="11" width="15.7109375" customWidth="1"/>
    <col min="13" max="13" width="33.42578125" bestFit="1" customWidth="1"/>
    <col min="14" max="22" width="12.5703125" bestFit="1" customWidth="1"/>
    <col min="23" max="23" width="13.7109375" bestFit="1" customWidth="1"/>
  </cols>
  <sheetData>
    <row r="1" spans="1:23" x14ac:dyDescent="0.25">
      <c r="A1" t="str" cm="1">
        <f t="array" ref="A1:K9">[7]summary!$AS$2:$BC$10</f>
        <v>relative difference risk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  <c r="M1" t="str" cm="1">
        <f t="array" ref="M1:W9">[8]summary!$AS$2:$BC$10</f>
        <v>relative difference risk</v>
      </c>
      <c r="N1" t="str">
        <v>dimension 1</v>
      </c>
      <c r="O1" t="str">
        <v>dimension 2</v>
      </c>
      <c r="P1" t="str">
        <v>dimension 3</v>
      </c>
      <c r="Q1" t="str">
        <v>dimension 4</v>
      </c>
      <c r="R1" t="str">
        <v>dimension 5</v>
      </c>
      <c r="S1" t="str">
        <v>dimension 6</v>
      </c>
      <c r="T1" t="str">
        <v>dimension 7</v>
      </c>
      <c r="U1" t="str">
        <v>dimension 8</v>
      </c>
      <c r="V1" t="str">
        <v>dimension 9</v>
      </c>
      <c r="W1" t="str">
        <v>dimension 10</v>
      </c>
    </row>
    <row r="2" spans="1:23" x14ac:dyDescent="0.25">
      <c r="A2" t="str">
        <v>payoff network</v>
      </c>
      <c r="B2" s="9">
        <v>1.7131856339387193E-2</v>
      </c>
      <c r="C2" s="9">
        <v>1.1358259535106698E-2</v>
      </c>
      <c r="D2" s="9">
        <v>1.2032846193491336E-2</v>
      </c>
      <c r="E2" s="9">
        <v>1.5738586916349832E-2</v>
      </c>
      <c r="F2" s="9">
        <v>3.6012421291839465E-2</v>
      </c>
      <c r="G2" s="9">
        <v>5.9173233685381882E-2</v>
      </c>
      <c r="H2" s="9">
        <v>8.2351952807654949E-2</v>
      </c>
      <c r="I2" s="9">
        <v>0.10099415021197852</v>
      </c>
      <c r="J2" s="9">
        <v>0.11900184170004879</v>
      </c>
      <c r="K2" s="9">
        <v>0.13204893799325132</v>
      </c>
      <c r="M2" t="str">
        <v>payoff network</v>
      </c>
      <c r="N2" s="9">
        <v>3.3674534105340853E-2</v>
      </c>
      <c r="O2" s="9">
        <v>1.8115422851467538E-2</v>
      </c>
      <c r="P2" s="9">
        <v>2.4881809720764453E-2</v>
      </c>
      <c r="Q2" s="9">
        <v>3.2570293373963125E-2</v>
      </c>
      <c r="R2" s="9">
        <v>3.4499336532027768E-2</v>
      </c>
      <c r="S2" s="9">
        <v>4.7033717627664409E-2</v>
      </c>
      <c r="T2" s="9">
        <v>5.13527872724776E-2</v>
      </c>
      <c r="U2" s="9">
        <v>5.3768382400958874E-2</v>
      </c>
      <c r="V2" s="9">
        <v>6.0240286244018226E-2</v>
      </c>
      <c r="W2" s="9">
        <v>7.1247647176974419E-2</v>
      </c>
    </row>
    <row r="3" spans="1:23" x14ac:dyDescent="0.25">
      <c r="A3" t="str">
        <v>twin network</v>
      </c>
      <c r="B3" s="9">
        <v>6.6115983496757682E-3</v>
      </c>
      <c r="C3" s="9">
        <v>6.6916574069259046E-3</v>
      </c>
      <c r="D3" s="9">
        <v>5.8557877529013726E-3</v>
      </c>
      <c r="E3" s="9">
        <v>5.7060245688322943E-3</v>
      </c>
      <c r="F3" s="9">
        <v>6.3005654873236156E-3</v>
      </c>
      <c r="G3" s="9">
        <v>9.2362474619304864E-3</v>
      </c>
      <c r="H3" s="9">
        <v>1.6038186845339371E-2</v>
      </c>
      <c r="I3" s="9">
        <v>2.2119341248140034E-2</v>
      </c>
      <c r="J3" s="9">
        <v>3.3653199277610978E-2</v>
      </c>
      <c r="K3" s="9">
        <v>4.4560932600048307E-2</v>
      </c>
      <c r="M3" t="str">
        <v>twin network</v>
      </c>
      <c r="N3" s="9">
        <v>2.4640068299624247E-2</v>
      </c>
      <c r="O3" s="9">
        <v>4.7854812655632696E-3</v>
      </c>
      <c r="P3" s="9">
        <v>3.7039773014898294E-3</v>
      </c>
      <c r="Q3" s="9">
        <v>3.9832827639482097E-3</v>
      </c>
      <c r="R3" s="9">
        <v>3.7911252444346884E-3</v>
      </c>
      <c r="S3" s="9">
        <v>4.206228413563713E-3</v>
      </c>
      <c r="T3" s="9">
        <v>4.6373574127561617E-3</v>
      </c>
      <c r="U3" s="9">
        <v>3.8945560245889368E-3</v>
      </c>
      <c r="V3" s="9">
        <v>4.4852337945073635E-3</v>
      </c>
      <c r="W3" s="9">
        <v>5.7318816634572105E-3</v>
      </c>
    </row>
    <row r="4" spans="1:23" x14ac:dyDescent="0.25">
      <c r="A4" t="str">
        <v>adjoint network</v>
      </c>
      <c r="B4" s="9">
        <v>8.1857486626972543E-3</v>
      </c>
      <c r="C4" s="9">
        <v>8.599656781737141E-3</v>
      </c>
      <c r="D4" s="9">
        <v>1.302602831504928E-2</v>
      </c>
      <c r="E4" s="9">
        <v>2.4243204249890186E-2</v>
      </c>
      <c r="F4" s="9">
        <v>3.629070713475048E-2</v>
      </c>
      <c r="G4" s="9">
        <v>4.8048727908849953E-2</v>
      </c>
      <c r="H4" s="9">
        <v>6.1405364106787284E-2</v>
      </c>
      <c r="I4" s="9">
        <v>6.8231406257756311E-2</v>
      </c>
      <c r="J4" s="9">
        <v>7.9055929647134815E-2</v>
      </c>
      <c r="K4" s="9">
        <v>8.6443992984111595E-2</v>
      </c>
      <c r="M4" t="str">
        <v>adjoint network</v>
      </c>
      <c r="N4" s="9">
        <v>4.0478548240546135E-2</v>
      </c>
      <c r="O4" s="9">
        <v>3.1483143312118406E-2</v>
      </c>
      <c r="P4" s="9">
        <v>1.9277528912851734E-2</v>
      </c>
      <c r="Q4" s="9">
        <v>1.5550951788538721E-2</v>
      </c>
      <c r="R4" s="9">
        <v>2.1239374517025723E-2</v>
      </c>
      <c r="S4" s="9">
        <v>2.5483529455370389E-2</v>
      </c>
      <c r="T4" s="9">
        <v>3.0916398164743522E-2</v>
      </c>
      <c r="U4" s="9">
        <v>2.9745651020088217E-2</v>
      </c>
      <c r="V4" s="9">
        <v>2.6338205488829067E-2</v>
      </c>
      <c r="W4" s="9">
        <v>2.4025672876783255E-2</v>
      </c>
    </row>
    <row r="5" spans="1:23" x14ac:dyDescent="0.25">
      <c r="A5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tr">
        <v>absolute difference wealth / price</v>
      </c>
      <c r="B6" s="8" t="str">
        <v>dimension 1</v>
      </c>
      <c r="C6" s="8" t="str">
        <v>dimension 2</v>
      </c>
      <c r="D6" s="8" t="str">
        <v>dimension 3</v>
      </c>
      <c r="E6" s="8" t="str">
        <v>dimension 4</v>
      </c>
      <c r="F6" s="8" t="str">
        <v>dimension 5</v>
      </c>
      <c r="G6" s="8" t="str">
        <v>dimension 6</v>
      </c>
      <c r="H6" s="8" t="str">
        <v>dimension 7</v>
      </c>
      <c r="I6" s="8" t="str">
        <v>dimension 8</v>
      </c>
      <c r="J6" s="8" t="str">
        <v>dimension 9</v>
      </c>
      <c r="K6" s="8" t="str">
        <v>dimension 10</v>
      </c>
      <c r="M6" t="str">
        <v>absolute difference wealth / price</v>
      </c>
      <c r="N6" t="str">
        <v>dimension 1</v>
      </c>
      <c r="O6" t="str">
        <v>dimension 2</v>
      </c>
      <c r="P6" t="str">
        <v>dimension 3</v>
      </c>
      <c r="Q6" t="str">
        <v>dimension 4</v>
      </c>
      <c r="R6" t="str">
        <v>dimension 5</v>
      </c>
      <c r="S6" t="str">
        <v>dimension 6</v>
      </c>
      <c r="T6" t="str">
        <v>dimension 7</v>
      </c>
      <c r="U6" t="str">
        <v>dimension 8</v>
      </c>
      <c r="V6" t="str">
        <v>dimension 9</v>
      </c>
      <c r="W6" t="str">
        <v>dimension 10</v>
      </c>
    </row>
    <row r="7" spans="1:23" x14ac:dyDescent="0.25">
      <c r="A7" t="str">
        <v>payoff network</v>
      </c>
      <c r="B7" s="14">
        <v>5.3505923458769926E-4</v>
      </c>
      <c r="C7" s="14">
        <v>1.3879697611285215E-3</v>
      </c>
      <c r="D7" s="14">
        <v>6.4777943975785157E-4</v>
      </c>
      <c r="E7" s="14">
        <v>1.088286797927468E-3</v>
      </c>
      <c r="F7" s="14">
        <v>1.6476668338242881E-3</v>
      </c>
      <c r="G7" s="14">
        <v>1.3462441092827238E-3</v>
      </c>
      <c r="H7" s="14">
        <v>1.8111781386807566E-3</v>
      </c>
      <c r="I7" s="14">
        <v>1.9796137540816555E-3</v>
      </c>
      <c r="J7" s="14">
        <v>1.7599322313799712E-3</v>
      </c>
      <c r="K7" s="14">
        <v>1.7482685889047094E-3</v>
      </c>
      <c r="M7" t="str">
        <v>payoff network</v>
      </c>
      <c r="N7" s="11">
        <v>2.3079648261140518E-3</v>
      </c>
      <c r="O7" s="11">
        <v>1.4415910795227286E-3</v>
      </c>
      <c r="P7" s="11">
        <v>1.2875654693073422E-3</v>
      </c>
      <c r="Q7" s="11">
        <v>1.4996531052116342E-3</v>
      </c>
      <c r="R7" s="11">
        <v>1.3372304518343304E-3</v>
      </c>
      <c r="S7" s="11">
        <v>1.6995547369146049E-3</v>
      </c>
      <c r="T7" s="11">
        <v>2.0037240831640157E-3</v>
      </c>
      <c r="U7" s="11">
        <v>1.8205066398134019E-3</v>
      </c>
      <c r="V7" s="11">
        <v>1.7132343878023635E-3</v>
      </c>
      <c r="W7" s="11">
        <v>2.6688860083806994E-3</v>
      </c>
    </row>
    <row r="8" spans="1:23" x14ac:dyDescent="0.25">
      <c r="A8" t="str">
        <v>twin network</v>
      </c>
      <c r="B8" s="14">
        <v>5.9807785325236506E-4</v>
      </c>
      <c r="C8" s="14">
        <v>7.5366966214038169E-4</v>
      </c>
      <c r="D8" s="14">
        <v>8.0795746344890359E-4</v>
      </c>
      <c r="E8" s="14">
        <v>6.7930153356359803E-4</v>
      </c>
      <c r="F8" s="14">
        <v>8.8269828268314763E-4</v>
      </c>
      <c r="G8" s="14">
        <v>7.9149136389560263E-4</v>
      </c>
      <c r="H8" s="14">
        <v>8.6269240214384478E-4</v>
      </c>
      <c r="I8" s="14">
        <v>1.1760376669203967E-3</v>
      </c>
      <c r="J8" s="14">
        <v>8.6920856942713685E-4</v>
      </c>
      <c r="K8" s="14">
        <v>6.9444176116662904E-4</v>
      </c>
      <c r="M8" t="str">
        <v>twin network</v>
      </c>
      <c r="N8" s="11">
        <v>2.6220005947567128E-3</v>
      </c>
      <c r="O8" s="11">
        <v>4.7038187557916296E-4</v>
      </c>
      <c r="P8" s="11">
        <v>4.6033039635828154E-4</v>
      </c>
      <c r="Q8" s="11">
        <v>5.7767023258115764E-4</v>
      </c>
      <c r="R8" s="11">
        <v>5.3322661111833512E-4</v>
      </c>
      <c r="S8" s="11">
        <v>7.3618434070254872E-4</v>
      </c>
      <c r="T8" s="11">
        <v>6.0769421932919108E-4</v>
      </c>
      <c r="U8" s="11">
        <v>6.1006174645181991E-4</v>
      </c>
      <c r="V8" s="11">
        <v>6.5392600663010216E-4</v>
      </c>
      <c r="W8" s="11">
        <v>8.8048043578550588E-4</v>
      </c>
    </row>
    <row r="9" spans="1:23" x14ac:dyDescent="0.25">
      <c r="A9" t="str">
        <v>adjoint network</v>
      </c>
      <c r="B9" s="14">
        <v>1.7274172866271545E-3</v>
      </c>
      <c r="C9" s="14">
        <v>2.3653865142754995E-3</v>
      </c>
      <c r="D9" s="14">
        <v>1.5827858095354655E-3</v>
      </c>
      <c r="E9" s="14">
        <v>1.229184000437067E-3</v>
      </c>
      <c r="F9" s="14">
        <v>1.5345351264284502E-3</v>
      </c>
      <c r="G9" s="14">
        <v>1.0959002006235439E-3</v>
      </c>
      <c r="H9" s="14">
        <v>1.1409336913280788E-3</v>
      </c>
      <c r="I9" s="14">
        <v>1.3738136381895663E-3</v>
      </c>
      <c r="J9" s="14">
        <v>8.9405290981769384E-4</v>
      </c>
      <c r="K9" s="14">
        <v>1.1275478582740343E-3</v>
      </c>
      <c r="M9" t="str">
        <v>adjoint network</v>
      </c>
      <c r="N9" s="11">
        <v>4.7987897315103379E-3</v>
      </c>
      <c r="O9" s="11">
        <v>2.9943791628246142E-3</v>
      </c>
      <c r="P9" s="11">
        <v>9.0245124690018137E-4</v>
      </c>
      <c r="Q9" s="11">
        <v>6.7257242175229452E-4</v>
      </c>
      <c r="R9" s="11">
        <v>8.7952575761152823E-4</v>
      </c>
      <c r="S9" s="11">
        <v>9.0385245177985519E-4</v>
      </c>
      <c r="T9" s="11">
        <v>1.0121842026916752E-3</v>
      </c>
      <c r="U9" s="11">
        <v>1.2601192540289325E-3</v>
      </c>
      <c r="V9" s="11">
        <v>1.1878194225613144E-3</v>
      </c>
      <c r="W9" s="11">
        <v>1.1281061019219826E-3</v>
      </c>
    </row>
    <row r="10" spans="1:23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23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23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</row>
    <row r="15" spans="1:23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23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387F-DF9C-4559-AC50-CD2BC74881C9}">
  <sheetPr codeName="Sheet8"/>
  <dimension ref="A1:K19"/>
  <sheetViews>
    <sheetView showZeros="0" zoomScaleNormal="100" workbookViewId="0">
      <selection activeCell="M25" sqref="M25"/>
    </sheetView>
  </sheetViews>
  <sheetFormatPr defaultRowHeight="15" x14ac:dyDescent="0.25"/>
  <cols>
    <col min="1" max="1" width="33" bestFit="1" customWidth="1"/>
    <col min="2" max="11" width="15.5703125" customWidth="1"/>
  </cols>
  <sheetData>
    <row r="1" spans="1:11" x14ac:dyDescent="0.25">
      <c r="A1" t="str" cm="1">
        <f t="array" ref="A1:K19">[9]summary!$AC$2:$AM$20</f>
        <v>relative risk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</row>
    <row r="2" spans="1:11" x14ac:dyDescent="0.25">
      <c r="A2" t="str">
        <v>feature map w. true delta</v>
      </c>
      <c r="B2" s="1">
        <v>3.7658212941899319E-2</v>
      </c>
      <c r="C2" s="1">
        <v>3.8056483542420617E-2</v>
      </c>
      <c r="D2" s="1">
        <v>3.7939462110715721E-2</v>
      </c>
      <c r="E2" s="1">
        <v>4.8336813744613273E-2</v>
      </c>
      <c r="F2" s="1">
        <v>4.1747839671492176E-2</v>
      </c>
      <c r="G2" s="1">
        <v>4.4905921953222246E-2</v>
      </c>
      <c r="H2" s="1">
        <v>4.9711427692255478E-2</v>
      </c>
      <c r="I2" s="1">
        <v>5.3056857634211051E-2</v>
      </c>
      <c r="J2" s="1">
        <v>5.6139191738635706E-2</v>
      </c>
      <c r="K2" s="1">
        <v>6.5268729314583218E-2</v>
      </c>
    </row>
    <row r="3" spans="1:11" x14ac:dyDescent="0.25">
      <c r="A3" t="str">
        <v>deep network w. softplus</v>
      </c>
      <c r="B3" s="1">
        <v>5.9309216005760605E-2</v>
      </c>
      <c r="C3" s="1">
        <v>5.5274653939903877E-2</v>
      </c>
      <c r="D3" s="1">
        <v>1.5932114822279804E-2</v>
      </c>
      <c r="E3" s="1">
        <v>-4.0192360103665753E-2</v>
      </c>
      <c r="F3" s="1">
        <v>-6.8757949662428611E-2</v>
      </c>
      <c r="G3" s="1">
        <v>-0.11629414016354481</v>
      </c>
      <c r="H3" s="1">
        <v>-9.5354818110348252E-2</v>
      </c>
      <c r="I3" s="1">
        <v>-0.1355931208294138</v>
      </c>
      <c r="J3" s="1">
        <v>-0.14519750019631653</v>
      </c>
      <c r="K3" s="1">
        <v>-0.1120028949550784</v>
      </c>
    </row>
    <row r="4" spans="1:11" x14ac:dyDescent="0.25">
      <c r="A4" t="str">
        <v>feature map w. approximated delta</v>
      </c>
      <c r="B4" s="1">
        <v>3.358170496680575E-2</v>
      </c>
      <c r="C4" s="1">
        <v>3.3947450833898031E-2</v>
      </c>
      <c r="D4" s="1">
        <v>3.4863881833619298E-2</v>
      </c>
      <c r="E4" s="1">
        <v>4.3574694761296655E-2</v>
      </c>
      <c r="F4" s="1">
        <v>3.5678166076390253E-2</v>
      </c>
      <c r="G4" s="1">
        <v>4.033390924336834E-2</v>
      </c>
      <c r="H4" s="1">
        <v>4.23800100452889E-2</v>
      </c>
      <c r="I4" s="1">
        <v>4.2667202289612391E-2</v>
      </c>
      <c r="J4" s="1">
        <v>4.4795813573186037E-2</v>
      </c>
      <c r="K4" s="1">
        <v>5.1158506389785606E-2</v>
      </c>
    </row>
    <row r="5" spans="1:11" x14ac:dyDescent="0.25">
      <c r="A5" t="str">
        <v>deep network w. relu</v>
      </c>
      <c r="B5" s="1">
        <v>8.8541535938481741E-2</v>
      </c>
      <c r="C5" s="1">
        <v>-4.8531020352767093E-3</v>
      </c>
      <c r="D5" s="1">
        <v>-0.16165016049628711</v>
      </c>
      <c r="E5" s="1">
        <v>-0.16910845667343835</v>
      </c>
      <c r="F5" s="1">
        <v>-0.14852220732656227</v>
      </c>
      <c r="G5" s="1">
        <v>-0.13464669789100744</v>
      </c>
      <c r="H5" s="1">
        <v>-0.11332758095152504</v>
      </c>
      <c r="I5" s="1">
        <v>-0.10018670433190432</v>
      </c>
      <c r="J5" s="1">
        <v>-9.0726514780638798E-2</v>
      </c>
      <c r="K5" s="1">
        <v>-8.0855734699724416E-2</v>
      </c>
    </row>
    <row r="6" spans="1:11" x14ac:dyDescent="0.25">
      <c r="A6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x14ac:dyDescent="0.25">
      <c r="A7" t="str">
        <v>absolute risk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</row>
    <row r="8" spans="1:11" x14ac:dyDescent="0.25">
      <c r="A8" t="str">
        <v>feature map w. true delta</v>
      </c>
      <c r="B8" s="12">
        <v>0.28896436451612895</v>
      </c>
      <c r="C8" s="12">
        <v>0.26969493870967726</v>
      </c>
      <c r="D8" s="12">
        <v>0.24302885161290325</v>
      </c>
      <c r="E8" s="12">
        <v>0.29003495161290327</v>
      </c>
      <c r="F8" s="12">
        <v>0.24236260645161287</v>
      </c>
      <c r="G8" s="12">
        <v>0.25329109677419337</v>
      </c>
      <c r="H8" s="12">
        <v>0.27364712258064516</v>
      </c>
      <c r="I8" s="12">
        <v>0.28566176451612896</v>
      </c>
      <c r="J8" s="12">
        <v>0.29700243225806455</v>
      </c>
      <c r="K8" s="12">
        <v>0.33785232903225804</v>
      </c>
    </row>
    <row r="9" spans="1:11" x14ac:dyDescent="0.25">
      <c r="A9" t="str">
        <v>deep network w. softplus</v>
      </c>
      <c r="B9" s="12">
        <v>0.44846066774193555</v>
      </c>
      <c r="C9" s="12">
        <v>0.38957753870967732</v>
      </c>
      <c r="D9" s="12">
        <v>9.6379732258064621E-2</v>
      </c>
      <c r="E9" s="12">
        <v>-0.27332451290322568</v>
      </c>
      <c r="F9" s="12">
        <v>-0.43302416774193553</v>
      </c>
      <c r="G9" s="12">
        <v>-0.72485856774193558</v>
      </c>
      <c r="H9" s="12">
        <v>-0.58050607741935478</v>
      </c>
      <c r="I9" s="12">
        <v>-0.82322556774193556</v>
      </c>
      <c r="J9" s="12">
        <v>-0.87069680000000005</v>
      </c>
      <c r="K9" s="12">
        <v>-0.6534781354838709</v>
      </c>
    </row>
    <row r="10" spans="1:11" x14ac:dyDescent="0.25">
      <c r="A10" t="str">
        <v>feature map w. approximated delta</v>
      </c>
      <c r="B10" s="12">
        <v>0.25846550645161287</v>
      </c>
      <c r="C10" s="12">
        <v>0.24109360645161274</v>
      </c>
      <c r="D10" s="12">
        <v>0.22393299032258063</v>
      </c>
      <c r="E10" s="12">
        <v>0.26268968064516135</v>
      </c>
      <c r="F10" s="12">
        <v>0.20796616129032258</v>
      </c>
      <c r="G10" s="12">
        <v>0.2282799516129031</v>
      </c>
      <c r="H10" s="12">
        <v>0.2342772580645161</v>
      </c>
      <c r="I10" s="12">
        <v>0.23105589677419344</v>
      </c>
      <c r="J10" s="12">
        <v>0.23836787096774184</v>
      </c>
      <c r="K10" s="12">
        <v>0.26646138709677425</v>
      </c>
    </row>
    <row r="11" spans="1:11" x14ac:dyDescent="0.25">
      <c r="A11" t="str">
        <v>deep network w. relu</v>
      </c>
      <c r="B11" s="12">
        <v>0.66389887096774203</v>
      </c>
      <c r="C11" s="12">
        <v>-3.8798445161290426E-2</v>
      </c>
      <c r="D11" s="12">
        <v>-1.1545449645161288</v>
      </c>
      <c r="E11" s="12">
        <v>-1.1353060419354839</v>
      </c>
      <c r="F11" s="12">
        <v>-0.94720515483871004</v>
      </c>
      <c r="G11" s="12">
        <v>-0.83279143225806485</v>
      </c>
      <c r="H11" s="12">
        <v>-0.6777716322580648</v>
      </c>
      <c r="I11" s="12">
        <v>-0.58199966129032255</v>
      </c>
      <c r="J11" s="12">
        <v>-0.51539664838709687</v>
      </c>
      <c r="K11" s="12">
        <v>-0.45179812258064544</v>
      </c>
    </row>
    <row r="12" spans="1:11" x14ac:dyDescent="0.25">
      <c r="A12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t="str">
        <v>train time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t="str">
        <v>feature map w. true delta</v>
      </c>
      <c r="B14" s="3">
        <v>8.1382177903225408</v>
      </c>
      <c r="C14" s="3">
        <v>9.1493806354838014</v>
      </c>
      <c r="D14" s="3">
        <v>11.510466067741898</v>
      </c>
      <c r="E14" s="3">
        <v>13.266445245161245</v>
      </c>
      <c r="F14" s="3">
        <v>18.423761964516078</v>
      </c>
      <c r="G14" s="3">
        <v>20.367389983870957</v>
      </c>
      <c r="H14" s="3">
        <v>23.192388274193448</v>
      </c>
      <c r="I14" s="3">
        <v>28.181386348387043</v>
      </c>
      <c r="J14" s="3">
        <v>27.063088048387076</v>
      </c>
      <c r="K14" s="3">
        <v>32.547964538709643</v>
      </c>
    </row>
    <row r="15" spans="1:11" x14ac:dyDescent="0.25">
      <c r="A15" t="str">
        <v>deep network w. softplus</v>
      </c>
      <c r="B15" s="3">
        <v>115.74724498064492</v>
      </c>
      <c r="C15" s="3">
        <v>115.46784008709652</v>
      </c>
      <c r="D15" s="3">
        <v>110.1951382354834</v>
      </c>
      <c r="E15" s="3">
        <v>99.408488570967435</v>
      </c>
      <c r="F15" s="3">
        <v>115.80702916451584</v>
      </c>
      <c r="G15" s="3">
        <v>89.145038690322338</v>
      </c>
      <c r="H15" s="3">
        <v>107.7808429774191</v>
      </c>
      <c r="I15" s="3">
        <v>103.49199822258039</v>
      </c>
      <c r="J15" s="3">
        <v>107.80989102903213</v>
      </c>
      <c r="K15" s="3">
        <v>128.2496290645158</v>
      </c>
    </row>
    <row r="16" spans="1:11" x14ac:dyDescent="0.25">
      <c r="A16" t="str">
        <v>feature map w. approximated delta</v>
      </c>
      <c r="B16" s="3">
        <v>48.68600957741937</v>
      </c>
      <c r="C16" s="3">
        <v>51.244007335483786</v>
      </c>
      <c r="D16" s="3">
        <v>52.797780332257965</v>
      </c>
      <c r="E16" s="3">
        <v>55.823663283870914</v>
      </c>
      <c r="F16" s="3">
        <v>63.703725483870748</v>
      </c>
      <c r="G16" s="3">
        <v>70.79660595483864</v>
      </c>
      <c r="H16" s="3">
        <v>63.503933958064493</v>
      </c>
      <c r="I16" s="3">
        <v>72.573478522580572</v>
      </c>
      <c r="J16" s="3">
        <v>73.144807206451461</v>
      </c>
      <c r="K16" s="3">
        <v>74.340911370967589</v>
      </c>
    </row>
    <row r="17" spans="1:11" x14ac:dyDescent="0.25">
      <c r="A17" t="str">
        <v>deep network w. relu</v>
      </c>
      <c r="B17" s="3">
        <v>89.913615548386943</v>
      </c>
      <c r="C17" s="3">
        <v>83.440169661290227</v>
      </c>
      <c r="D17" s="3">
        <v>87.94406121935468</v>
      </c>
      <c r="E17" s="3">
        <v>80.521195661290236</v>
      </c>
      <c r="F17" s="3">
        <v>105.10176238387081</v>
      </c>
      <c r="G17" s="3">
        <v>90.17750953225783</v>
      </c>
      <c r="H17" s="3">
        <v>101.92139305483839</v>
      </c>
      <c r="I17" s="3">
        <v>104.80010641612891</v>
      </c>
      <c r="J17" s="3">
        <v>96.412600019354571</v>
      </c>
      <c r="K17" s="3">
        <v>103.65633889677385</v>
      </c>
    </row>
    <row r="18" spans="1:11" x14ac:dyDescent="0.25">
      <c r="A1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</row>
    <row r="19" spans="1:11" x14ac:dyDescent="0.25">
      <c r="A19" t="str">
        <v>price</v>
      </c>
      <c r="B19" s="7">
        <v>3.3169384000000002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A177-2A5B-4762-B657-6BC1895C2491}">
  <dimension ref="A1:W42"/>
  <sheetViews>
    <sheetView showZeros="0" topLeftCell="A13" zoomScale="70" zoomScaleNormal="70" workbookViewId="0">
      <selection activeCell="W57" sqref="W57"/>
    </sheetView>
  </sheetViews>
  <sheetFormatPr defaultRowHeight="15" x14ac:dyDescent="0.25"/>
  <cols>
    <col min="1" max="1" width="21" bestFit="1" customWidth="1"/>
    <col min="2" max="4" width="9.28515625" bestFit="1" customWidth="1"/>
    <col min="5" max="9" width="9.5703125" bestFit="1" customWidth="1"/>
    <col min="22" max="22" width="12.42578125" bestFit="1" customWidth="1"/>
    <col min="23" max="23" width="11.7109375" bestFit="1" customWidth="1"/>
  </cols>
  <sheetData>
    <row r="1" spans="1:18" x14ac:dyDescent="0.25">
      <c r="A1" t="str" cm="1">
        <f t="array" ref="A1:I17">'[10]test risk'!$AA$3:$AI$19</f>
        <v>relative risk</v>
      </c>
      <c r="B1" t="str">
        <v>nocost 1</v>
      </c>
      <c r="C1" t="str">
        <v>nocost 2</v>
      </c>
      <c r="D1" t="str">
        <v>nocost 4</v>
      </c>
      <c r="E1" t="str">
        <v>nocost 8</v>
      </c>
      <c r="F1" t="str">
        <v>cost 1</v>
      </c>
      <c r="G1" t="str">
        <v>cost 2</v>
      </c>
      <c r="H1" t="str">
        <v>cost 4</v>
      </c>
      <c r="I1" t="str">
        <v>cost 8</v>
      </c>
    </row>
    <row r="2" spans="1:18" x14ac:dyDescent="0.25">
      <c r="A2" t="str">
        <v>deep network</v>
      </c>
      <c r="B2" s="9">
        <v>0.11844289009257243</v>
      </c>
      <c r="C2" s="9">
        <v>0.16346964082327517</v>
      </c>
      <c r="D2" s="9">
        <v>0.16055135013288174</v>
      </c>
      <c r="E2" s="9">
        <v>0.23183561828076085</v>
      </c>
      <c r="F2" s="9">
        <v>0.22076237190442893</v>
      </c>
      <c r="G2" s="9">
        <v>0.28215597900446826</v>
      </c>
      <c r="H2" s="9">
        <v>0.28456790191186954</v>
      </c>
      <c r="I2" s="9">
        <v>0.40240166764756069</v>
      </c>
    </row>
    <row r="3" spans="1:18" x14ac:dyDescent="0.25">
      <c r="A3" t="str">
        <v>feature map</v>
      </c>
      <c r="B3" s="9">
        <v>9.1123176451652341E-2</v>
      </c>
      <c r="C3" s="9">
        <v>0.12847932654042746</v>
      </c>
      <c r="D3" s="9">
        <v>0.12625939006038148</v>
      </c>
      <c r="E3" s="9">
        <v>0.15870013945519998</v>
      </c>
      <c r="F3" s="9">
        <v>0.2648597439874491</v>
      </c>
      <c r="G3" s="9">
        <v>0.27441836595088359</v>
      </c>
      <c r="H3" s="9">
        <v>0.27030941720866808</v>
      </c>
      <c r="I3" s="9">
        <v>0.37386754656370758</v>
      </c>
    </row>
    <row r="4" spans="1:18" x14ac:dyDescent="0.25">
      <c r="A4" t="str">
        <v>jump continuous-time</v>
      </c>
      <c r="B4" s="9">
        <v>-1.6978634721732229E-2</v>
      </c>
      <c r="C4" s="9">
        <v>-0.20004765913638495</v>
      </c>
      <c r="D4" s="9">
        <v>4.7757507625404386E-2</v>
      </c>
      <c r="E4" s="9">
        <v>0.16373816415570489</v>
      </c>
      <c r="F4" s="9">
        <v>-1.4380844174452703E-2</v>
      </c>
      <c r="G4" s="9">
        <v>-0.1502518650705375</v>
      </c>
      <c r="H4" s="9">
        <v>2.6439953358709561E-2</v>
      </c>
      <c r="I4" s="9">
        <v>-1.157656372369944</v>
      </c>
      <c r="K4" s="4">
        <f>$E4</f>
        <v>0.16373816415570489</v>
      </c>
      <c r="L4" s="4">
        <f t="shared" ref="L4:N4" si="0">$E4</f>
        <v>0.16373816415570489</v>
      </c>
      <c r="M4" s="4">
        <f t="shared" si="0"/>
        <v>0.16373816415570489</v>
      </c>
      <c r="N4" s="4">
        <f t="shared" si="0"/>
        <v>0.16373816415570489</v>
      </c>
      <c r="O4" s="4">
        <f>$I4</f>
        <v>-1.157656372369944</v>
      </c>
      <c r="P4" s="4">
        <f t="shared" ref="P4:R4" si="1">$I4</f>
        <v>-1.157656372369944</v>
      </c>
      <c r="Q4" s="4">
        <f t="shared" si="1"/>
        <v>-1.157656372369944</v>
      </c>
      <c r="R4" s="4">
        <f t="shared" si="1"/>
        <v>-1.157656372369944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8" x14ac:dyDescent="0.25">
      <c r="A6" t="str">
        <v>absolute risk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8" x14ac:dyDescent="0.25">
      <c r="A7" t="str">
        <v>deep network</v>
      </c>
      <c r="B7" s="7">
        <v>0.45768533749999984</v>
      </c>
      <c r="C7" s="7">
        <v>0.62061828749999992</v>
      </c>
      <c r="D7" s="7">
        <v>0.60858618750000004</v>
      </c>
      <c r="E7" s="7">
        <v>0.84872839999999994</v>
      </c>
      <c r="F7" s="7">
        <v>1.2182235375000001</v>
      </c>
      <c r="G7" s="7">
        <v>1.5301101625000004</v>
      </c>
      <c r="H7" s="7">
        <v>1.5406278375</v>
      </c>
      <c r="I7" s="7">
        <v>2.0482177625000002</v>
      </c>
    </row>
    <row r="8" spans="1:18" x14ac:dyDescent="0.25">
      <c r="A8" t="str">
        <v>feature map</v>
      </c>
      <c r="B8" s="7">
        <v>0.35769132499999984</v>
      </c>
      <c r="C8" s="7">
        <v>0.49621621249999998</v>
      </c>
      <c r="D8" s="7">
        <v>0.48669656249999999</v>
      </c>
      <c r="E8" s="7">
        <v>0.60174322499999966</v>
      </c>
      <c r="F8" s="7">
        <v>1.4466954875</v>
      </c>
      <c r="G8" s="7">
        <v>1.4938899500000002</v>
      </c>
      <c r="H8" s="7">
        <v>1.473590475</v>
      </c>
      <c r="I8" s="7">
        <v>1.9376284749999999</v>
      </c>
    </row>
    <row r="9" spans="1:18" x14ac:dyDescent="0.25">
      <c r="A9" t="str">
        <v>jump continuous-time</v>
      </c>
      <c r="B9" s="7">
        <v>-7.039743750000016E-2</v>
      </c>
      <c r="C9" s="7">
        <v>-0.91158832500000009</v>
      </c>
      <c r="D9" s="7">
        <v>0.19111917499999997</v>
      </c>
      <c r="E9" s="7">
        <v>0.61949649999999967</v>
      </c>
      <c r="F9" s="7">
        <v>-9.0125675000000016E-2</v>
      </c>
      <c r="G9" s="7">
        <v>-1.009424425</v>
      </c>
      <c r="H9" s="7">
        <v>0.16217338749999988</v>
      </c>
      <c r="I9" s="7">
        <v>-13.557284287499998</v>
      </c>
      <c r="K9" s="7">
        <f>$E9</f>
        <v>0.61949649999999967</v>
      </c>
      <c r="L9" s="7">
        <f t="shared" ref="L9:N9" si="2">$E9</f>
        <v>0.61949649999999967</v>
      </c>
      <c r="M9" s="7">
        <f t="shared" si="2"/>
        <v>0.61949649999999967</v>
      </c>
      <c r="N9" s="7">
        <f t="shared" si="2"/>
        <v>0.61949649999999967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8" x14ac:dyDescent="0.25">
      <c r="A11" t="str">
        <v>train time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8" x14ac:dyDescent="0.25">
      <c r="A12" t="str">
        <v>deep network</v>
      </c>
      <c r="B12" s="8">
        <v>98.71127729999958</v>
      </c>
      <c r="C12" s="8">
        <v>71.872426549999943</v>
      </c>
      <c r="D12" s="8">
        <v>79.626962462499947</v>
      </c>
      <c r="E12" s="8">
        <v>113.32810419999949</v>
      </c>
      <c r="F12" s="8">
        <v>103.45401296249963</v>
      </c>
      <c r="G12" s="8">
        <v>119.18565424999989</v>
      </c>
      <c r="H12" s="8">
        <v>130.65468937499949</v>
      </c>
      <c r="I12" s="8">
        <v>138.20120342499987</v>
      </c>
    </row>
    <row r="13" spans="1:18" x14ac:dyDescent="0.25">
      <c r="A13" t="str">
        <v>feature map</v>
      </c>
      <c r="B13" s="8">
        <v>32.225613500000009</v>
      </c>
      <c r="C13" s="8">
        <v>59.748377962499944</v>
      </c>
      <c r="D13" s="8">
        <v>170.48906489999993</v>
      </c>
      <c r="E13" s="8">
        <v>834.16278718749857</v>
      </c>
      <c r="F13" s="8">
        <v>32.526124124999967</v>
      </c>
      <c r="G13" s="8">
        <v>64.961237574999913</v>
      </c>
      <c r="H13" s="8">
        <v>180.78491193749997</v>
      </c>
      <c r="I13" s="8">
        <v>850.49015498750009</v>
      </c>
    </row>
    <row r="14" spans="1:18" x14ac:dyDescent="0.25">
      <c r="A14" t="str">
        <v>jump continuous-time</v>
      </c>
      <c r="B14" s="8">
        <v>21.9</v>
      </c>
      <c r="C14" s="8">
        <v>49.1</v>
      </c>
      <c r="D14" s="8">
        <v>159</v>
      </c>
      <c r="E14" s="8">
        <v>819</v>
      </c>
      <c r="F14" s="8">
        <v>21.9</v>
      </c>
      <c r="G14" s="8">
        <v>49.1</v>
      </c>
      <c r="H14" s="8">
        <v>159</v>
      </c>
      <c r="I14" s="8">
        <v>819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8" x14ac:dyDescent="0.25">
      <c r="A16" t="str">
        <v>discrete jump risk time</v>
      </c>
      <c r="B16">
        <v>21.9</v>
      </c>
      <c r="C16">
        <v>49.1</v>
      </c>
      <c r="D16">
        <v>159</v>
      </c>
      <c r="E16">
        <v>819</v>
      </c>
      <c r="F16">
        <v>21.9</v>
      </c>
      <c r="G16">
        <v>49.1</v>
      </c>
      <c r="H16">
        <v>159</v>
      </c>
      <c r="I16">
        <v>819</v>
      </c>
    </row>
    <row r="17" spans="1:10" x14ac:dyDescent="0.25">
      <c r="A17" t="str">
        <v>price</v>
      </c>
      <c r="B17" s="7">
        <v>2.3832371000000001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7"/>
    </row>
    <row r="18" spans="1:10" x14ac:dyDescent="0.25">
      <c r="B18">
        <v>1</v>
      </c>
      <c r="C18">
        <v>2</v>
      </c>
      <c r="D18">
        <v>4</v>
      </c>
      <c r="E18">
        <v>8</v>
      </c>
      <c r="F18">
        <v>1</v>
      </c>
      <c r="G18">
        <v>2</v>
      </c>
      <c r="H18">
        <v>4</v>
      </c>
      <c r="I18">
        <v>8</v>
      </c>
    </row>
    <row r="41" spans="22:23" x14ac:dyDescent="0.25">
      <c r="V41" t="s">
        <v>22</v>
      </c>
      <c r="W41" t="s">
        <v>23</v>
      </c>
    </row>
    <row r="42" spans="22:23" x14ac:dyDescent="0.25">
      <c r="V42" t="s">
        <v>24</v>
      </c>
      <c r="W42" t="s">
        <v>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9585-5162-413B-89E9-64DD7528C0AF}">
  <dimension ref="A1:M35"/>
  <sheetViews>
    <sheetView showZeros="0" tabSelected="1" workbookViewId="0">
      <selection activeCell="F30" sqref="F30"/>
    </sheetView>
  </sheetViews>
  <sheetFormatPr defaultRowHeight="15" x14ac:dyDescent="0.25"/>
  <cols>
    <col min="1" max="1" width="24.5703125" bestFit="1" customWidth="1"/>
    <col min="2" max="2" width="16" bestFit="1" customWidth="1"/>
    <col min="5" max="5" width="20.42578125" bestFit="1" customWidth="1"/>
    <col min="6" max="6" width="11.42578125" bestFit="1" customWidth="1"/>
    <col min="7" max="7" width="12.28515625" bestFit="1" customWidth="1"/>
    <col min="8" max="8" width="9.7109375" bestFit="1" customWidth="1"/>
    <col min="10" max="10" width="20.42578125" bestFit="1" customWidth="1"/>
    <col min="11" max="11" width="11.42578125" bestFit="1" customWidth="1"/>
  </cols>
  <sheetData>
    <row r="1" spans="1:13" x14ac:dyDescent="0.25">
      <c r="A1" t="str" cm="1">
        <f t="array" ref="A1:B35">[11]summary!$P$2:$Q$36</f>
        <v>relative risk</v>
      </c>
      <c r="B1" t="str">
        <v>cost dimension 1</v>
      </c>
      <c r="E1" t="s">
        <v>1</v>
      </c>
      <c r="F1" t="s">
        <v>26</v>
      </c>
      <c r="G1" t="s">
        <v>28</v>
      </c>
      <c r="H1" t="s">
        <v>29</v>
      </c>
      <c r="J1" t="s">
        <v>27</v>
      </c>
      <c r="K1" t="s">
        <v>26</v>
      </c>
      <c r="L1" t="s">
        <v>28</v>
      </c>
      <c r="M1" t="s">
        <v>29</v>
      </c>
    </row>
    <row r="2" spans="1:13" x14ac:dyDescent="0.25">
      <c r="A2" t="str">
        <v>polynomial 2</v>
      </c>
      <c r="B2" s="9">
        <v>2.4340354839118648E-2</v>
      </c>
      <c r="F2" s="4">
        <f>$B$10</f>
        <v>0.11378137835766577</v>
      </c>
      <c r="G2" s="7">
        <f>$B$22</f>
        <v>0.86890723124999991</v>
      </c>
      <c r="H2" s="8">
        <f>$B$34</f>
        <v>94.493114449999865</v>
      </c>
      <c r="K2" s="4">
        <f>$B$11</f>
        <v>8.8228616106739391E-2</v>
      </c>
      <c r="L2" s="7">
        <f>$B$23</f>
        <v>0.68220451249999992</v>
      </c>
      <c r="M2" s="8">
        <f>$B$35</f>
        <v>28.124873749999992</v>
      </c>
    </row>
    <row r="3" spans="1:13" x14ac:dyDescent="0.25">
      <c r="A3" t="str">
        <v>polynomial 3</v>
      </c>
      <c r="B3" s="9">
        <v>3.5118466051734749E-2</v>
      </c>
      <c r="F3" s="4">
        <f>F2</f>
        <v>0.11378137835766577</v>
      </c>
      <c r="G3" s="7">
        <f t="shared" ref="G3:G9" si="0">$B$22</f>
        <v>0.86890723124999991</v>
      </c>
      <c r="H3" s="8">
        <f t="shared" ref="H3:H9" si="1">$B$34</f>
        <v>94.493114449999865</v>
      </c>
      <c r="K3" s="4">
        <f t="shared" ref="K3:K9" si="2">K2</f>
        <v>8.8228616106739391E-2</v>
      </c>
      <c r="L3" s="7">
        <f t="shared" ref="L3:L9" si="3">$B$23</f>
        <v>0.68220451249999992</v>
      </c>
      <c r="M3" s="8">
        <f t="shared" ref="M3:M9" si="4">$B$35</f>
        <v>28.124873749999992</v>
      </c>
    </row>
    <row r="4" spans="1:13" x14ac:dyDescent="0.25">
      <c r="A4" t="str">
        <v>polynomial 4</v>
      </c>
      <c r="B4" s="9">
        <v>5.0589835703910437E-2</v>
      </c>
      <c r="F4" s="4">
        <f t="shared" ref="F4:F9" si="5">F3</f>
        <v>0.11378137835766577</v>
      </c>
      <c r="G4" s="7">
        <f t="shared" si="0"/>
        <v>0.86890723124999991</v>
      </c>
      <c r="H4" s="8">
        <f t="shared" si="1"/>
        <v>94.493114449999865</v>
      </c>
      <c r="K4" s="4">
        <f t="shared" si="2"/>
        <v>8.8228616106739391E-2</v>
      </c>
      <c r="L4" s="7">
        <f t="shared" si="3"/>
        <v>0.68220451249999992</v>
      </c>
      <c r="M4" s="8">
        <f t="shared" si="4"/>
        <v>28.124873749999992</v>
      </c>
    </row>
    <row r="5" spans="1:13" x14ac:dyDescent="0.25">
      <c r="A5" t="str">
        <v>polynomial 5</v>
      </c>
      <c r="B5" s="9">
        <v>7.228018175562223E-2</v>
      </c>
      <c r="F5" s="4">
        <f t="shared" si="5"/>
        <v>0.11378137835766577</v>
      </c>
      <c r="G5" s="7">
        <f t="shared" si="0"/>
        <v>0.86890723124999991</v>
      </c>
      <c r="H5" s="8">
        <f t="shared" si="1"/>
        <v>94.493114449999865</v>
      </c>
      <c r="K5" s="4">
        <f t="shared" si="2"/>
        <v>8.8228616106739391E-2</v>
      </c>
      <c r="L5" s="7">
        <f t="shared" si="3"/>
        <v>0.68220451249999992</v>
      </c>
      <c r="M5" s="8">
        <f t="shared" si="4"/>
        <v>28.124873749999992</v>
      </c>
    </row>
    <row r="6" spans="1:13" x14ac:dyDescent="0.25">
      <c r="A6" t="str">
        <v>polynomial 6</v>
      </c>
      <c r="B6" s="9">
        <v>6.7805382087597982E-2</v>
      </c>
      <c r="F6" s="4">
        <f t="shared" si="5"/>
        <v>0.11378137835766577</v>
      </c>
      <c r="G6" s="7">
        <f t="shared" si="0"/>
        <v>0.86890723124999991</v>
      </c>
      <c r="H6" s="8">
        <f t="shared" si="1"/>
        <v>94.493114449999865</v>
      </c>
      <c r="K6" s="4">
        <f t="shared" si="2"/>
        <v>8.8228616106739391E-2</v>
      </c>
      <c r="L6" s="7">
        <f t="shared" si="3"/>
        <v>0.68220451249999992</v>
      </c>
      <c r="M6" s="8">
        <f t="shared" si="4"/>
        <v>28.124873749999992</v>
      </c>
    </row>
    <row r="7" spans="1:13" x14ac:dyDescent="0.25">
      <c r="A7" t="str">
        <v>polynomial 7</v>
      </c>
      <c r="B7" s="9">
        <v>6.8152102606102272E-2</v>
      </c>
      <c r="F7" s="4">
        <f t="shared" si="5"/>
        <v>0.11378137835766577</v>
      </c>
      <c r="G7" s="7">
        <f t="shared" si="0"/>
        <v>0.86890723124999991</v>
      </c>
      <c r="H7" s="8">
        <f t="shared" si="1"/>
        <v>94.493114449999865</v>
      </c>
      <c r="K7" s="4">
        <f t="shared" si="2"/>
        <v>8.8228616106739391E-2</v>
      </c>
      <c r="L7" s="7">
        <f t="shared" si="3"/>
        <v>0.68220451249999992</v>
      </c>
      <c r="M7" s="8">
        <f t="shared" si="4"/>
        <v>28.124873749999992</v>
      </c>
    </row>
    <row r="8" spans="1:13" x14ac:dyDescent="0.25">
      <c r="A8" t="str">
        <v>polynomial 8</v>
      </c>
      <c r="B8" s="9">
        <v>6.5831667818644773E-2</v>
      </c>
      <c r="F8" s="4">
        <f t="shared" si="5"/>
        <v>0.11378137835766577</v>
      </c>
      <c r="G8" s="7">
        <f t="shared" si="0"/>
        <v>0.86890723124999991</v>
      </c>
      <c r="H8" s="8">
        <f t="shared" si="1"/>
        <v>94.493114449999865</v>
      </c>
      <c r="K8" s="4">
        <f t="shared" si="2"/>
        <v>8.8228616106739391E-2</v>
      </c>
      <c r="L8" s="7">
        <f t="shared" si="3"/>
        <v>0.68220451249999992</v>
      </c>
      <c r="M8" s="8">
        <f t="shared" si="4"/>
        <v>28.124873749999992</v>
      </c>
    </row>
    <row r="9" spans="1:13" x14ac:dyDescent="0.25">
      <c r="A9" t="str">
        <v>polynomial 9</v>
      </c>
      <c r="B9" s="9">
        <v>6.4486493308259327E-2</v>
      </c>
      <c r="F9" s="4">
        <f t="shared" si="5"/>
        <v>0.11378137835766577</v>
      </c>
      <c r="G9" s="7">
        <f t="shared" si="0"/>
        <v>0.86890723124999991</v>
      </c>
      <c r="H9" s="8">
        <f t="shared" si="1"/>
        <v>94.493114449999865</v>
      </c>
      <c r="K9" s="4">
        <f t="shared" si="2"/>
        <v>8.8228616106739391E-2</v>
      </c>
      <c r="L9" s="7">
        <f t="shared" si="3"/>
        <v>0.68220451249999992</v>
      </c>
      <c r="M9" s="8">
        <f t="shared" si="4"/>
        <v>28.124873749999992</v>
      </c>
    </row>
    <row r="10" spans="1:13" x14ac:dyDescent="0.25">
      <c r="A10" t="str">
        <v>deep network</v>
      </c>
      <c r="B10" s="9">
        <v>0.11378137835766577</v>
      </c>
    </row>
    <row r="11" spans="1:13" x14ac:dyDescent="0.25">
      <c r="A11" t="str">
        <v>twin network feature map</v>
      </c>
      <c r="B11" s="9">
        <v>8.8228616106739391E-2</v>
      </c>
    </row>
    <row r="12" spans="1:13" x14ac:dyDescent="0.25">
      <c r="A12">
        <v>0</v>
      </c>
      <c r="B12" s="7">
        <v>0</v>
      </c>
    </row>
    <row r="13" spans="1:13" x14ac:dyDescent="0.25">
      <c r="A13" t="str">
        <v>absolute risk</v>
      </c>
      <c r="B13" s="7">
        <v>0</v>
      </c>
    </row>
    <row r="14" spans="1:13" x14ac:dyDescent="0.25">
      <c r="A14" t="str">
        <v>polynomial 2</v>
      </c>
      <c r="B14" s="7">
        <v>0.19423462499999999</v>
      </c>
    </row>
    <row r="15" spans="1:13" x14ac:dyDescent="0.25">
      <c r="A15" t="str">
        <v>polynomial 3</v>
      </c>
      <c r="B15" s="7">
        <v>0.27839177500000006</v>
      </c>
    </row>
    <row r="16" spans="1:13" x14ac:dyDescent="0.25">
      <c r="A16" t="str">
        <v>polynomial 4</v>
      </c>
      <c r="B16" s="7">
        <v>0.39848414999999998</v>
      </c>
    </row>
    <row r="17" spans="1:2" x14ac:dyDescent="0.25">
      <c r="A17" t="str">
        <v>polynomial 5</v>
      </c>
      <c r="B17" s="7">
        <v>0.56314214374999993</v>
      </c>
    </row>
    <row r="18" spans="1:2" x14ac:dyDescent="0.25">
      <c r="A18" t="str">
        <v>polynomial 6</v>
      </c>
      <c r="B18" s="7">
        <v>0.52944489375000003</v>
      </c>
    </row>
    <row r="19" spans="1:2" x14ac:dyDescent="0.25">
      <c r="A19" t="str">
        <v>polynomial 7</v>
      </c>
      <c r="B19" s="7">
        <v>0.52995891875000001</v>
      </c>
    </row>
    <row r="20" spans="1:2" x14ac:dyDescent="0.25">
      <c r="A20" t="str">
        <v>polynomial 8</v>
      </c>
      <c r="B20" s="7">
        <v>0.51349591875000011</v>
      </c>
    </row>
    <row r="21" spans="1:2" x14ac:dyDescent="0.25">
      <c r="A21" t="str">
        <v>polynomial 9</v>
      </c>
      <c r="B21" s="7">
        <v>0.50327103750000002</v>
      </c>
    </row>
    <row r="22" spans="1:2" x14ac:dyDescent="0.25">
      <c r="A22" t="str">
        <v>deep network</v>
      </c>
      <c r="B22" s="7">
        <v>0.86890723124999991</v>
      </c>
    </row>
    <row r="23" spans="1:2" x14ac:dyDescent="0.25">
      <c r="A23" t="str">
        <v>twin network feature map</v>
      </c>
      <c r="B23" s="7">
        <v>0.68220451249999992</v>
      </c>
    </row>
    <row r="24" spans="1:2" x14ac:dyDescent="0.25">
      <c r="A24">
        <v>0</v>
      </c>
      <c r="B24" s="8">
        <v>0</v>
      </c>
    </row>
    <row r="25" spans="1:2" x14ac:dyDescent="0.25">
      <c r="A25" t="str">
        <v>train time</v>
      </c>
      <c r="B25" s="8">
        <v>0</v>
      </c>
    </row>
    <row r="26" spans="1:2" x14ac:dyDescent="0.25">
      <c r="A26" t="str">
        <v>polynomial 2</v>
      </c>
      <c r="B26" s="8">
        <v>8.5416142062499745</v>
      </c>
    </row>
    <row r="27" spans="1:2" x14ac:dyDescent="0.25">
      <c r="A27" t="str">
        <v>polynomial 3</v>
      </c>
      <c r="B27" s="8">
        <v>8.4478043250000141</v>
      </c>
    </row>
    <row r="28" spans="1:2" x14ac:dyDescent="0.25">
      <c r="A28" t="str">
        <v>polynomial 4</v>
      </c>
      <c r="B28" s="8">
        <v>7.4816601062499792</v>
      </c>
    </row>
    <row r="29" spans="1:2" x14ac:dyDescent="0.25">
      <c r="A29" t="str">
        <v>polynomial 5</v>
      </c>
      <c r="B29" s="8">
        <v>8.1879874562499637</v>
      </c>
    </row>
    <row r="30" spans="1:2" x14ac:dyDescent="0.25">
      <c r="A30" t="str">
        <v>polynomial 6</v>
      </c>
      <c r="B30" s="8">
        <v>8.2582029624999915</v>
      </c>
    </row>
    <row r="31" spans="1:2" x14ac:dyDescent="0.25">
      <c r="A31" t="str">
        <v>polynomial 7</v>
      </c>
      <c r="B31" s="8">
        <v>7.5079846562500094</v>
      </c>
    </row>
    <row r="32" spans="1:2" x14ac:dyDescent="0.25">
      <c r="A32" t="str">
        <v>polynomial 8</v>
      </c>
      <c r="B32" s="8">
        <v>7.1584436875000197</v>
      </c>
    </row>
    <row r="33" spans="1:2" x14ac:dyDescent="0.25">
      <c r="A33" t="str">
        <v>polynomial 9</v>
      </c>
      <c r="B33" s="8">
        <v>8.1542105562500087</v>
      </c>
    </row>
    <row r="34" spans="1:2" x14ac:dyDescent="0.25">
      <c r="A34" t="str">
        <v>deep network</v>
      </c>
      <c r="B34" s="8">
        <v>94.493114449999865</v>
      </c>
    </row>
    <row r="35" spans="1:2" x14ac:dyDescent="0.25">
      <c r="A35" t="str">
        <v>twin network feature map</v>
      </c>
      <c r="B35" s="8">
        <v>28.124873749999992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C39F-95F9-4783-9923-131A3E7C1A66}">
  <dimension ref="A1:P98"/>
  <sheetViews>
    <sheetView showZeros="0" workbookViewId="0">
      <selection activeCell="U27" sqref="U27"/>
    </sheetView>
  </sheetViews>
  <sheetFormatPr defaultRowHeight="15" x14ac:dyDescent="0.25"/>
  <cols>
    <col min="1" max="8" width="15.7109375" customWidth="1"/>
    <col min="12" max="12" width="15.42578125" bestFit="1" customWidth="1"/>
  </cols>
  <sheetData>
    <row r="1" spans="1:13" x14ac:dyDescent="0.25">
      <c r="A1" t="str" cm="1">
        <f t="array" ref="A1:E18">[12]summary!$A$1:$E$18</f>
        <v>test_risk</v>
      </c>
      <c r="B1">
        <v>0</v>
      </c>
      <c r="C1">
        <v>0</v>
      </c>
      <c r="D1">
        <v>0</v>
      </c>
      <c r="E1">
        <v>0</v>
      </c>
    </row>
    <row r="2" spans="1:13" x14ac:dyDescent="0.25">
      <c r="A2" t="str">
        <v>batch</v>
      </c>
      <c r="B2" t="str">
        <v>layer</v>
      </c>
      <c r="C2" t="str">
        <v>units</v>
      </c>
      <c r="D2" t="str">
        <v>sigmoid</v>
      </c>
      <c r="E2" t="str">
        <v>relu</v>
      </c>
      <c r="F2" t="s">
        <v>30</v>
      </c>
      <c r="G2" t="s">
        <v>1</v>
      </c>
      <c r="H2" t="s">
        <v>14</v>
      </c>
    </row>
    <row r="3" spans="1:13" x14ac:dyDescent="0.25">
      <c r="A3" s="2">
        <v>3.4223115000000002</v>
      </c>
      <c r="B3" s="2">
        <v>5.5295873000000002</v>
      </c>
      <c r="C3" s="2">
        <v>3.8113402999999999</v>
      </c>
      <c r="D3" s="2">
        <v>4.8256407000000001</v>
      </c>
      <c r="E3" s="2">
        <v>3.6906346999999999</v>
      </c>
      <c r="F3" s="2" cm="1">
        <f t="array" ref="F3:F18">[1]summary!I3:I18</f>
        <v>4.1321110000000001</v>
      </c>
      <c r="G3" s="2" cm="1">
        <f t="array" ref="G3:G18">[1]summary!I21:I36</f>
        <v>5.3175780000000001</v>
      </c>
      <c r="H3" s="2" cm="1">
        <f t="array" ref="H3:H18">[1]summary!I39:I54</f>
        <v>3.2791855000000001</v>
      </c>
      <c r="L3" t="str">
        <f>$G$20</f>
        <v>deep network</v>
      </c>
      <c r="M3" s="9" cm="1">
        <f t="array" ref="M3:M18">LOG(_xlfn.ANCHORARRAY(F3)/_xlfn.ANCHORARRAY(G3),EXP(1))</f>
        <v>-0.25222952213099187</v>
      </c>
    </row>
    <row r="4" spans="1:13" x14ac:dyDescent="0.25">
      <c r="A4" s="2">
        <v>3.6807666000000001</v>
      </c>
      <c r="B4" s="2">
        <v>5.6043219999999998</v>
      </c>
      <c r="C4" s="2">
        <v>3.5196049999999999</v>
      </c>
      <c r="D4" s="2">
        <v>5.0921105999999998</v>
      </c>
      <c r="E4" s="2">
        <v>3.529058</v>
      </c>
      <c r="F4" s="2">
        <v>4.1747189999999996</v>
      </c>
      <c r="G4" s="2">
        <v>3.9267797</v>
      </c>
      <c r="H4" s="2">
        <v>3.3696005000000002</v>
      </c>
      <c r="L4" t="str">
        <f>L3</f>
        <v>deep network</v>
      </c>
      <c r="M4" s="9">
        <v>6.1227375429369651E-2</v>
      </c>
    </row>
    <row r="5" spans="1:13" x14ac:dyDescent="0.25">
      <c r="A5" s="2">
        <v>3.5971242999999999</v>
      </c>
      <c r="B5" s="2">
        <v>4.0198809999999998</v>
      </c>
      <c r="C5" s="2">
        <v>5.3676269999999997</v>
      </c>
      <c r="D5" s="2">
        <v>4.6818390000000001</v>
      </c>
      <c r="E5" s="2">
        <v>3.9312081000000001</v>
      </c>
      <c r="F5" s="2">
        <v>4.1574935999999996</v>
      </c>
      <c r="G5" s="2">
        <v>5.0265564999999999</v>
      </c>
      <c r="H5" s="2">
        <v>3.3405452000000002</v>
      </c>
      <c r="L5" t="str">
        <f t="shared" ref="L5:L18" si="0">L4</f>
        <v>deep network</v>
      </c>
      <c r="M5" s="9">
        <v>-0.18982276452879804</v>
      </c>
    </row>
    <row r="6" spans="1:13" x14ac:dyDescent="0.25">
      <c r="A6" s="2">
        <v>3.4693765999999999</v>
      </c>
      <c r="B6" s="2">
        <v>5.1775427000000001</v>
      </c>
      <c r="C6" s="2">
        <v>5.6253539999999997</v>
      </c>
      <c r="D6" s="2">
        <v>5.0272370000000004</v>
      </c>
      <c r="E6" s="2">
        <v>3.8973300000000002</v>
      </c>
      <c r="F6" s="2">
        <v>4.2257410000000002</v>
      </c>
      <c r="G6" s="2">
        <v>5.1826569999999998</v>
      </c>
      <c r="H6" s="2">
        <v>3.4559023</v>
      </c>
      <c r="L6" t="str">
        <f t="shared" si="0"/>
        <v>deep network</v>
      </c>
      <c r="M6" s="9">
        <v>-0.20412322908202479</v>
      </c>
    </row>
    <row r="7" spans="1:13" x14ac:dyDescent="0.25">
      <c r="A7" s="2">
        <v>3.3938514999999998</v>
      </c>
      <c r="B7" s="2">
        <v>5.3051523999999999</v>
      </c>
      <c r="C7" s="2">
        <v>3.8782399999999999</v>
      </c>
      <c r="D7" s="2">
        <v>4.6734266</v>
      </c>
      <c r="E7" s="2">
        <v>3.8503126999999999</v>
      </c>
      <c r="F7" s="2">
        <v>4.1872689999999997</v>
      </c>
      <c r="G7" s="2">
        <v>5.4841490000000004</v>
      </c>
      <c r="H7" s="2">
        <v>3.3879942999999999</v>
      </c>
      <c r="L7" t="str">
        <f t="shared" si="0"/>
        <v>deep network</v>
      </c>
      <c r="M7" s="9">
        <v>-0.26981319982943308</v>
      </c>
    </row>
    <row r="8" spans="1:13" x14ac:dyDescent="0.25">
      <c r="A8" s="2">
        <v>3.4295132000000002</v>
      </c>
      <c r="B8" s="2">
        <v>4.1520624000000002</v>
      </c>
      <c r="C8" s="2">
        <v>4.2647550000000001</v>
      </c>
      <c r="D8" s="2">
        <v>4.8156920000000003</v>
      </c>
      <c r="E8" s="2">
        <v>3.6369957999999998</v>
      </c>
      <c r="F8" s="2">
        <v>4.1445030000000003</v>
      </c>
      <c r="G8" s="2">
        <v>5.2295666000000001</v>
      </c>
      <c r="H8" s="2">
        <v>3.3180627999999999</v>
      </c>
      <c r="L8" t="str">
        <f t="shared" si="0"/>
        <v>deep network</v>
      </c>
      <c r="M8" s="9">
        <v>-0.23254552867418105</v>
      </c>
    </row>
    <row r="9" spans="1:13" x14ac:dyDescent="0.25">
      <c r="A9" s="2">
        <v>3.3828939999999998</v>
      </c>
      <c r="B9" s="2">
        <v>5.4682402999999997</v>
      </c>
      <c r="C9" s="2">
        <v>3.9502386999999999</v>
      </c>
      <c r="D9" s="2">
        <v>4.8384320000000001</v>
      </c>
      <c r="E9" s="2">
        <v>3.6545057000000001</v>
      </c>
      <c r="F9" s="2">
        <v>4.1586619999999996</v>
      </c>
      <c r="G9" s="2">
        <v>5.4537139999999997</v>
      </c>
      <c r="H9" s="2">
        <v>3.3366476999999999</v>
      </c>
      <c r="L9" t="str">
        <f t="shared" si="0"/>
        <v>deep network</v>
      </c>
      <c r="M9" s="9">
        <v>-0.27110345654897477</v>
      </c>
    </row>
    <row r="10" spans="1:13" x14ac:dyDescent="0.25">
      <c r="A10" s="2">
        <v>3.377418</v>
      </c>
      <c r="B10" s="2">
        <v>3.9945257000000001</v>
      </c>
      <c r="C10" s="2">
        <v>5.3816949999999997</v>
      </c>
      <c r="D10" s="2">
        <v>4.9675946</v>
      </c>
      <c r="E10" s="2">
        <v>3.5733902</v>
      </c>
      <c r="F10" s="2">
        <v>4.1331854000000003</v>
      </c>
      <c r="G10" s="2">
        <v>5.2135634</v>
      </c>
      <c r="H10" s="2">
        <v>3.3676721999999999</v>
      </c>
      <c r="L10" t="str">
        <f t="shared" si="0"/>
        <v>deep network</v>
      </c>
      <c r="M10" s="9">
        <v>-0.23221518293030693</v>
      </c>
    </row>
    <row r="11" spans="1:13" x14ac:dyDescent="0.25">
      <c r="A11" s="2">
        <v>3.5402138000000001</v>
      </c>
      <c r="B11" s="2">
        <v>5.4652395</v>
      </c>
      <c r="C11" s="2">
        <v>3.9429843</v>
      </c>
      <c r="D11" s="2">
        <v>5.1006473999999997</v>
      </c>
      <c r="E11" s="2">
        <v>3.7045870000000001</v>
      </c>
      <c r="F11" s="2">
        <v>4.1753793000000003</v>
      </c>
      <c r="G11" s="2">
        <v>5.0117463999999998</v>
      </c>
      <c r="H11" s="2">
        <v>3.3601052999999999</v>
      </c>
      <c r="L11" t="str">
        <f t="shared" si="0"/>
        <v>deep network</v>
      </c>
      <c r="M11" s="9">
        <v>-0.18257923271464202</v>
      </c>
    </row>
    <row r="12" spans="1:13" x14ac:dyDescent="0.25">
      <c r="A12" s="2">
        <v>3.4703488</v>
      </c>
      <c r="B12" s="2">
        <v>5.5040509999999996</v>
      </c>
      <c r="C12" s="2">
        <v>5.6503490000000003</v>
      </c>
      <c r="D12" s="2">
        <v>5.6131453999999996</v>
      </c>
      <c r="E12" s="2">
        <v>3.732818</v>
      </c>
      <c r="F12" s="2">
        <v>4.1555479999999996</v>
      </c>
      <c r="G12" s="2">
        <v>5.5710889999999997</v>
      </c>
      <c r="H12" s="2">
        <v>3.3283029000000002</v>
      </c>
      <c r="L12" t="str">
        <f t="shared" si="0"/>
        <v>deep network</v>
      </c>
      <c r="M12" s="9">
        <v>-0.29314623759814007</v>
      </c>
    </row>
    <row r="13" spans="1:13" x14ac:dyDescent="0.25">
      <c r="A13" s="2">
        <v>3.383381</v>
      </c>
      <c r="B13" s="2">
        <v>3.3950969999999998</v>
      </c>
      <c r="C13" s="2">
        <v>5.2921649999999998</v>
      </c>
      <c r="D13" s="2">
        <v>5.0163169999999999</v>
      </c>
      <c r="E13" s="2">
        <v>3.5403755000000001</v>
      </c>
      <c r="F13" s="2">
        <v>4.1200247000000001</v>
      </c>
      <c r="G13" s="2">
        <v>5.1761727000000004</v>
      </c>
      <c r="H13" s="2">
        <v>3.2814299999999998</v>
      </c>
      <c r="L13" t="str">
        <f t="shared" si="0"/>
        <v>deep network</v>
      </c>
      <c r="M13" s="9">
        <v>-0.22820676368611756</v>
      </c>
    </row>
    <row r="14" spans="1:13" x14ac:dyDescent="0.25">
      <c r="A14" s="2">
        <v>3.5080228</v>
      </c>
      <c r="B14" s="2">
        <v>5.4428929999999998</v>
      </c>
      <c r="C14" s="2">
        <v>5.5234480000000001</v>
      </c>
      <c r="D14" s="2">
        <v>5.0963200000000004</v>
      </c>
      <c r="E14" s="2">
        <v>3.6519102999999999</v>
      </c>
      <c r="F14" s="2">
        <v>4.1235476000000002</v>
      </c>
      <c r="G14" s="2">
        <v>5.1626276999999998</v>
      </c>
      <c r="H14" s="2">
        <v>3.2878305999999999</v>
      </c>
      <c r="L14" t="str">
        <f t="shared" si="0"/>
        <v>deep network</v>
      </c>
      <c r="M14" s="9">
        <v>-0.22473183324244578</v>
      </c>
    </row>
    <row r="15" spans="1:13" x14ac:dyDescent="0.25">
      <c r="A15" s="2">
        <v>3.4105398999999998</v>
      </c>
      <c r="B15" s="2">
        <v>5.2854279999999996</v>
      </c>
      <c r="C15" s="2">
        <v>4.0596290000000002</v>
      </c>
      <c r="D15" s="2">
        <v>4.5998669999999997</v>
      </c>
      <c r="E15" s="2">
        <v>3.6507382000000002</v>
      </c>
      <c r="F15" s="2">
        <v>4.1390833999999996</v>
      </c>
      <c r="G15" s="2">
        <v>5.4765300000000003</v>
      </c>
      <c r="H15" s="2">
        <v>3.3006357999999998</v>
      </c>
      <c r="L15" t="str">
        <f t="shared" si="0"/>
        <v>deep network</v>
      </c>
      <c r="M15" s="9">
        <v>-0.27999732635967933</v>
      </c>
    </row>
    <row r="16" spans="1:13" x14ac:dyDescent="0.25">
      <c r="A16" s="2">
        <v>3.3861094</v>
      </c>
      <c r="B16" s="2">
        <v>5.2549939999999999</v>
      </c>
      <c r="C16" s="2">
        <v>5.5357976000000004</v>
      </c>
      <c r="D16" s="2">
        <v>4.9705060000000003</v>
      </c>
      <c r="E16" s="2">
        <v>3.6365980000000002</v>
      </c>
      <c r="F16" s="2">
        <v>4.1233740000000001</v>
      </c>
      <c r="G16" s="2">
        <v>5.2099880000000001</v>
      </c>
      <c r="H16" s="2">
        <v>3.2847111</v>
      </c>
      <c r="L16" t="str">
        <f t="shared" si="0"/>
        <v>deep network</v>
      </c>
      <c r="M16" s="9">
        <v>-0.23390579224127955</v>
      </c>
    </row>
    <row r="17" spans="1:13" x14ac:dyDescent="0.25">
      <c r="A17" s="2">
        <v>3.6630585</v>
      </c>
      <c r="B17" s="2">
        <v>4.0437855999999996</v>
      </c>
      <c r="C17" s="2">
        <v>3.9215686000000001</v>
      </c>
      <c r="D17" s="2">
        <v>4.7416945000000004</v>
      </c>
      <c r="E17" s="2">
        <v>3.6827809999999999</v>
      </c>
      <c r="F17" s="2">
        <v>4.1412789999999999</v>
      </c>
      <c r="G17" s="2">
        <v>5.3381689999999997</v>
      </c>
      <c r="H17" s="2">
        <v>3.30775</v>
      </c>
      <c r="L17" t="str">
        <f t="shared" si="0"/>
        <v>deep network</v>
      </c>
      <c r="M17" s="9">
        <v>-0.2538780329548278</v>
      </c>
    </row>
    <row r="18" spans="1:13" x14ac:dyDescent="0.25">
      <c r="A18" s="2">
        <v>3.3506477000000001</v>
      </c>
      <c r="B18" s="2">
        <v>5.0245876000000003</v>
      </c>
      <c r="C18" s="2">
        <v>3.7502341000000001</v>
      </c>
      <c r="D18" s="2">
        <v>4.9316690000000003</v>
      </c>
      <c r="E18" s="2">
        <v>3.7041354000000002</v>
      </c>
      <c r="F18" s="2">
        <v>4.1531963000000003</v>
      </c>
      <c r="G18" s="2">
        <v>5.3851930000000001</v>
      </c>
      <c r="H18" s="2">
        <v>3.310727</v>
      </c>
      <c r="L18" t="str">
        <f t="shared" si="0"/>
        <v>deep network</v>
      </c>
      <c r="M18" s="9">
        <v>-0.25977491969578242</v>
      </c>
    </row>
    <row r="19" spans="1:13" x14ac:dyDescent="0.25">
      <c r="L19" t="str">
        <f>A20</f>
        <v>lower batch size</v>
      </c>
      <c r="M19" s="9" cm="1">
        <f t="array" ref="M19:M34">LOG(_xlfn.ANCHORARRAY(F3)/A3:A18,EXP(1))</f>
        <v>0.188472214435561</v>
      </c>
    </row>
    <row r="20" spans="1:13" x14ac:dyDescent="0.25">
      <c r="A20" t="s">
        <v>31</v>
      </c>
      <c r="B20" t="s">
        <v>32</v>
      </c>
      <c r="C20" t="s">
        <v>33</v>
      </c>
      <c r="D20" t="s">
        <v>36</v>
      </c>
      <c r="E20" t="s">
        <v>37</v>
      </c>
      <c r="G20" t="s">
        <v>1</v>
      </c>
      <c r="L20" t="str">
        <f>L19</f>
        <v>lower batch size</v>
      </c>
      <c r="M20" s="9">
        <v>0.12592600494485903</v>
      </c>
    </row>
    <row r="21" spans="1:13" x14ac:dyDescent="0.25">
      <c r="L21" t="str">
        <f t="shared" ref="L21:L34" si="1">L20</f>
        <v>lower batch size</v>
      </c>
      <c r="M21" s="9">
        <v>0.14477767200576433</v>
      </c>
    </row>
    <row r="22" spans="1:13" x14ac:dyDescent="0.25">
      <c r="L22" t="str">
        <f t="shared" si="1"/>
        <v>lower batch size</v>
      </c>
      <c r="M22" s="9">
        <v>0.19721970640608985</v>
      </c>
    </row>
    <row r="23" spans="1:13" x14ac:dyDescent="0.25">
      <c r="L23" t="str">
        <f t="shared" si="1"/>
        <v>lower batch size</v>
      </c>
      <c r="M23" s="9">
        <v>0.2100833192786368</v>
      </c>
    </row>
    <row r="24" spans="1:13" x14ac:dyDescent="0.25">
      <c r="H24" s="9"/>
      <c r="L24" t="str">
        <f t="shared" si="1"/>
        <v>lower batch size</v>
      </c>
      <c r="M24" s="9">
        <v>0.18936455099266289</v>
      </c>
    </row>
    <row r="25" spans="1:13" x14ac:dyDescent="0.25">
      <c r="L25" t="str">
        <f t="shared" si="1"/>
        <v>lower batch size</v>
      </c>
      <c r="M25" s="9">
        <v>0.20646183175087188</v>
      </c>
    </row>
    <row r="26" spans="1:13" x14ac:dyDescent="0.25">
      <c r="L26" t="str">
        <f t="shared" si="1"/>
        <v>lower batch size</v>
      </c>
      <c r="M26" s="9">
        <v>0.20193688073467939</v>
      </c>
    </row>
    <row r="27" spans="1:13" x14ac:dyDescent="0.25">
      <c r="L27" t="str">
        <f t="shared" si="1"/>
        <v>lower batch size</v>
      </c>
      <c r="M27" s="9">
        <v>0.16501808367340606</v>
      </c>
    </row>
    <row r="28" spans="1:13" x14ac:dyDescent="0.25">
      <c r="L28" t="str">
        <f t="shared" si="1"/>
        <v>lower batch size</v>
      </c>
      <c r="M28" s="9">
        <v>0.18018920126170854</v>
      </c>
    </row>
    <row r="29" spans="1:13" x14ac:dyDescent="0.25">
      <c r="H29" s="4"/>
      <c r="L29" t="str">
        <f t="shared" si="1"/>
        <v>lower batch size</v>
      </c>
      <c r="M29" s="9">
        <v>0.19698365309870236</v>
      </c>
    </row>
    <row r="30" spans="1:13" x14ac:dyDescent="0.25">
      <c r="L30" t="str">
        <f t="shared" si="1"/>
        <v>lower batch size</v>
      </c>
      <c r="M30" s="9">
        <v>0.1616612868975654</v>
      </c>
    </row>
    <row r="31" spans="1:13" x14ac:dyDescent="0.25">
      <c r="L31" t="str">
        <f t="shared" si="1"/>
        <v>lower batch size</v>
      </c>
      <c r="M31" s="9">
        <v>0.19360375514967967</v>
      </c>
    </row>
    <row r="32" spans="1:13" x14ac:dyDescent="0.25">
      <c r="L32" t="str">
        <f t="shared" si="1"/>
        <v>lower batch size</v>
      </c>
      <c r="M32" s="9">
        <v>0.19699016755963911</v>
      </c>
    </row>
    <row r="33" spans="12:13" x14ac:dyDescent="0.25">
      <c r="L33" t="str">
        <f t="shared" si="1"/>
        <v>lower batch size</v>
      </c>
      <c r="M33" s="9">
        <v>0.12270622313890026</v>
      </c>
    </row>
    <row r="34" spans="12:13" x14ac:dyDescent="0.25">
      <c r="L34" t="str">
        <f t="shared" si="1"/>
        <v>lower batch size</v>
      </c>
      <c r="M34" s="9">
        <v>0.21472456013528976</v>
      </c>
    </row>
    <row r="35" spans="12:13" x14ac:dyDescent="0.25">
      <c r="L35" t="str">
        <f>B20</f>
        <v>more layers</v>
      </c>
      <c r="M35" s="9" cm="1">
        <f t="array" ref="M35:M50">LOG(_xlfn.ANCHORARRAY(F3)/B3:B18,EXP(1))</f>
        <v>-0.29132476905365229</v>
      </c>
    </row>
    <row r="36" spans="12:13" x14ac:dyDescent="0.25">
      <c r="L36" t="str">
        <f>L35</f>
        <v>more layers</v>
      </c>
      <c r="M36" s="9">
        <v>-0.2944910351334572</v>
      </c>
    </row>
    <row r="37" spans="12:13" x14ac:dyDescent="0.25">
      <c r="L37" t="str">
        <f t="shared" ref="L37:L50" si="2">L36</f>
        <v>more layers</v>
      </c>
      <c r="M37" s="9">
        <v>3.3660092494377861E-2</v>
      </c>
    </row>
    <row r="38" spans="12:13" x14ac:dyDescent="0.25">
      <c r="L38" t="str">
        <f t="shared" si="2"/>
        <v>more layers</v>
      </c>
      <c r="M38" s="9">
        <v>-0.20313593143071931</v>
      </c>
    </row>
    <row r="39" spans="12:13" x14ac:dyDescent="0.25">
      <c r="L39" t="str">
        <f t="shared" si="2"/>
        <v>more layers</v>
      </c>
      <c r="M39" s="9">
        <v>-0.23662976781829254</v>
      </c>
    </row>
    <row r="40" spans="12:13" x14ac:dyDescent="0.25">
      <c r="L40" t="str">
        <f t="shared" si="2"/>
        <v>more layers</v>
      </c>
      <c r="M40" s="9">
        <v>-1.8222967523201566E-3</v>
      </c>
    </row>
    <row r="41" spans="12:13" x14ac:dyDescent="0.25">
      <c r="L41" t="str">
        <f t="shared" si="2"/>
        <v>more layers</v>
      </c>
      <c r="M41" s="9">
        <v>-0.27376347657218947</v>
      </c>
    </row>
    <row r="42" spans="12:13" x14ac:dyDescent="0.25">
      <c r="L42" t="str">
        <f t="shared" si="2"/>
        <v>more layers</v>
      </c>
      <c r="M42" s="9">
        <v>3.4123544214010579E-2</v>
      </c>
    </row>
    <row r="43" spans="12:13" x14ac:dyDescent="0.25">
      <c r="L43" t="str">
        <f t="shared" si="2"/>
        <v>more layers</v>
      </c>
      <c r="M43" s="9">
        <v>-0.26920274052935017</v>
      </c>
    </row>
    <row r="44" spans="12:13" x14ac:dyDescent="0.25">
      <c r="L44" t="str">
        <f t="shared" si="2"/>
        <v>more layers</v>
      </c>
      <c r="M44" s="9">
        <v>-0.2810400576756899</v>
      </c>
    </row>
    <row r="45" spans="12:13" x14ac:dyDescent="0.25">
      <c r="L45" t="str">
        <f t="shared" si="2"/>
        <v>more layers</v>
      </c>
      <c r="M45" s="9">
        <v>0.19352682645801994</v>
      </c>
    </row>
    <row r="46" spans="12:13" x14ac:dyDescent="0.25">
      <c r="L46" t="str">
        <f t="shared" si="2"/>
        <v>more layers</v>
      </c>
      <c r="M46" s="9">
        <v>-0.27759686016589541</v>
      </c>
    </row>
    <row r="47" spans="12:13" x14ac:dyDescent="0.25">
      <c r="L47" t="str">
        <f t="shared" si="2"/>
        <v>more layers</v>
      </c>
      <c r="M47" s="9">
        <v>-0.24447923760169876</v>
      </c>
    </row>
    <row r="48" spans="12:13" x14ac:dyDescent="0.25">
      <c r="L48" t="str">
        <f t="shared" si="2"/>
        <v>more layers</v>
      </c>
      <c r="M48" s="9">
        <v>-0.24250710230013187</v>
      </c>
    </row>
    <row r="49" spans="12:13" x14ac:dyDescent="0.25">
      <c r="L49" t="str">
        <f t="shared" si="2"/>
        <v>more layers</v>
      </c>
      <c r="M49" s="9">
        <v>2.3823394386271519E-2</v>
      </c>
    </row>
    <row r="50" spans="12:13" x14ac:dyDescent="0.25">
      <c r="L50" t="str">
        <f t="shared" si="2"/>
        <v>more layers</v>
      </c>
      <c r="M50" s="9">
        <v>-0.19046515035805694</v>
      </c>
    </row>
    <row r="51" spans="12:13" x14ac:dyDescent="0.25">
      <c r="L51" t="str">
        <f>C20</f>
        <v>more units</v>
      </c>
      <c r="M51" s="9" cm="1">
        <f t="array" ref="M51:M66">LOG(_xlfn.ANCHORARRAY(F3)/C3:C18,EXP(1))</f>
        <v>8.0807502347175486E-2</v>
      </c>
    </row>
    <row r="52" spans="12:13" x14ac:dyDescent="0.25">
      <c r="L52" t="str">
        <f>L51</f>
        <v>more units</v>
      </c>
      <c r="M52" s="9">
        <v>0.17069828324424924</v>
      </c>
    </row>
    <row r="53" spans="12:13" x14ac:dyDescent="0.25">
      <c r="L53" t="str">
        <f t="shared" ref="L53:L66" si="3">L52</f>
        <v>more units</v>
      </c>
      <c r="M53" s="9">
        <v>-0.25547351871599067</v>
      </c>
    </row>
    <row r="54" spans="12:13" x14ac:dyDescent="0.25">
      <c r="L54" t="str">
        <f t="shared" si="3"/>
        <v>more units</v>
      </c>
      <c r="M54" s="9">
        <v>-0.28608924939715974</v>
      </c>
    </row>
    <row r="55" spans="12:13" x14ac:dyDescent="0.25">
      <c r="L55" t="str">
        <f t="shared" si="3"/>
        <v>more units</v>
      </c>
      <c r="M55" s="9">
        <v>7.666728897406476E-2</v>
      </c>
    </row>
    <row r="56" spans="12:13" x14ac:dyDescent="0.25">
      <c r="L56" t="str">
        <f t="shared" si="3"/>
        <v>more units</v>
      </c>
      <c r="M56" s="9">
        <v>-2.8601857079400758E-2</v>
      </c>
    </row>
    <row r="57" spans="12:13" x14ac:dyDescent="0.25">
      <c r="L57" t="str">
        <f t="shared" si="3"/>
        <v>more units</v>
      </c>
      <c r="M57" s="9">
        <v>5.1417380455345191E-2</v>
      </c>
    </row>
    <row r="58" spans="12:13" x14ac:dyDescent="0.25">
      <c r="L58" t="str">
        <f t="shared" si="3"/>
        <v>more units</v>
      </c>
      <c r="M58" s="9">
        <v>-0.26395498733631789</v>
      </c>
    </row>
    <row r="59" spans="12:13" x14ac:dyDescent="0.25">
      <c r="L59" t="str">
        <f t="shared" si="3"/>
        <v>more units</v>
      </c>
      <c r="M59" s="9">
        <v>5.7267331327810693E-2</v>
      </c>
    </row>
    <row r="60" spans="12:13" x14ac:dyDescent="0.25">
      <c r="L60" t="str">
        <f t="shared" si="3"/>
        <v>more units</v>
      </c>
      <c r="M60" s="9">
        <v>-0.30727300426137594</v>
      </c>
    </row>
    <row r="61" spans="12:13" x14ac:dyDescent="0.25">
      <c r="L61" t="str">
        <f t="shared" si="3"/>
        <v>more units</v>
      </c>
      <c r="M61" s="9">
        <v>-0.25036826641587673</v>
      </c>
    </row>
    <row r="62" spans="12:13" x14ac:dyDescent="0.25">
      <c r="L62" t="str">
        <f t="shared" si="3"/>
        <v>more units</v>
      </c>
      <c r="M62" s="9">
        <v>-0.29228844214899241</v>
      </c>
    </row>
    <row r="63" spans="12:13" x14ac:dyDescent="0.25">
      <c r="L63" t="str">
        <f t="shared" si="3"/>
        <v>more units</v>
      </c>
      <c r="M63" s="9">
        <v>1.9382772230274271E-2</v>
      </c>
    </row>
    <row r="64" spans="12:13" x14ac:dyDescent="0.25">
      <c r="L64" t="str">
        <f t="shared" si="3"/>
        <v>more units</v>
      </c>
      <c r="M64" s="9">
        <v>-0.29456389669498073</v>
      </c>
    </row>
    <row r="65" spans="12:13" x14ac:dyDescent="0.25">
      <c r="L65" t="str">
        <f t="shared" si="3"/>
        <v>more units</v>
      </c>
      <c r="M65" s="9">
        <v>5.4512950500309805E-2</v>
      </c>
    </row>
    <row r="66" spans="12:13" x14ac:dyDescent="0.25">
      <c r="L66" t="str">
        <f t="shared" si="3"/>
        <v>more units</v>
      </c>
      <c r="M66" s="9">
        <v>0.10205996586692014</v>
      </c>
    </row>
    <row r="67" spans="12:13" x14ac:dyDescent="0.25">
      <c r="L67" t="str">
        <f>D20</f>
        <v>sigmoid</v>
      </c>
      <c r="M67" s="9" cm="1">
        <f t="array" ref="M67:M82">LOG(_xlfn.ANCHORARRAY(F3)/D3:D18,EXP(1))</f>
        <v>-0.15515509913929693</v>
      </c>
    </row>
    <row r="68" spans="12:13" x14ac:dyDescent="0.25">
      <c r="L68" t="str">
        <f>L67</f>
        <v>sigmoid</v>
      </c>
      <c r="M68" s="9">
        <v>-0.19864535015642912</v>
      </c>
    </row>
    <row r="69" spans="12:13" x14ac:dyDescent="0.25">
      <c r="L69" t="str">
        <f t="shared" ref="L69:L82" si="4">L68</f>
        <v>sigmoid</v>
      </c>
      <c r="M69" s="9">
        <v>-0.11877858876626553</v>
      </c>
    </row>
    <row r="70" spans="12:13" x14ac:dyDescent="0.25">
      <c r="L70" t="str">
        <f t="shared" si="4"/>
        <v>sigmoid</v>
      </c>
      <c r="M70" s="9">
        <v>-0.17367589896745025</v>
      </c>
    </row>
    <row r="71" spans="12:13" x14ac:dyDescent="0.25">
      <c r="L71" t="str">
        <f t="shared" si="4"/>
        <v>sigmoid</v>
      </c>
      <c r="M71" s="9">
        <v>-0.10984381849270533</v>
      </c>
    </row>
    <row r="72" spans="12:13" x14ac:dyDescent="0.25">
      <c r="L72" t="str">
        <f t="shared" si="4"/>
        <v>sigmoid</v>
      </c>
      <c r="M72" s="9">
        <v>-0.15009687457296769</v>
      </c>
    </row>
    <row r="73" spans="12:13" x14ac:dyDescent="0.25">
      <c r="L73" t="str">
        <f t="shared" si="4"/>
        <v>sigmoid</v>
      </c>
      <c r="M73" s="9">
        <v>-0.15139731337548437</v>
      </c>
    </row>
    <row r="74" spans="12:13" x14ac:dyDescent="0.25">
      <c r="L74" t="str">
        <f t="shared" si="4"/>
        <v>sigmoid</v>
      </c>
      <c r="M74" s="9">
        <v>-0.1838873460672921</v>
      </c>
    </row>
    <row r="75" spans="12:13" x14ac:dyDescent="0.25">
      <c r="L75" t="str">
        <f t="shared" si="4"/>
        <v>sigmoid</v>
      </c>
      <c r="M75" s="9">
        <v>-0.20016226837481976</v>
      </c>
    </row>
    <row r="76" spans="12:13" x14ac:dyDescent="0.25">
      <c r="L76" t="str">
        <f t="shared" si="4"/>
        <v>sigmoid</v>
      </c>
      <c r="M76" s="9">
        <v>-0.30066693087483765</v>
      </c>
    </row>
    <row r="77" spans="12:13" x14ac:dyDescent="0.25">
      <c r="L77" t="str">
        <f t="shared" si="4"/>
        <v>sigmoid</v>
      </c>
      <c r="M77" s="9">
        <v>-0.1968368406117747</v>
      </c>
    </row>
    <row r="78" spans="12:13" x14ac:dyDescent="0.25">
      <c r="L78" t="str">
        <f t="shared" si="4"/>
        <v>sigmoid</v>
      </c>
      <c r="M78" s="9">
        <v>-0.21180484983063291</v>
      </c>
    </row>
    <row r="79" spans="12:13" x14ac:dyDescent="0.25">
      <c r="L79" t="str">
        <f t="shared" si="4"/>
        <v>sigmoid</v>
      </c>
      <c r="M79" s="9">
        <v>-0.10555302767535366</v>
      </c>
    </row>
    <row r="80" spans="12:13" x14ac:dyDescent="0.25">
      <c r="L80" t="str">
        <f t="shared" si="4"/>
        <v>sigmoid</v>
      </c>
      <c r="M80" s="9">
        <v>-0.18684988553296647</v>
      </c>
    </row>
    <row r="81" spans="12:16" x14ac:dyDescent="0.25">
      <c r="L81" t="str">
        <f t="shared" si="4"/>
        <v>sigmoid</v>
      </c>
      <c r="M81" s="9">
        <v>-0.13538988395031218</v>
      </c>
    </row>
    <row r="82" spans="12:16" x14ac:dyDescent="0.25">
      <c r="L82" t="str">
        <f t="shared" si="4"/>
        <v>sigmoid</v>
      </c>
      <c r="M82" s="9">
        <v>-0.1717992397493234</v>
      </c>
    </row>
    <row r="83" spans="12:16" x14ac:dyDescent="0.25">
      <c r="L83" t="str">
        <f>E20</f>
        <v>relu</v>
      </c>
      <c r="M83" s="9" cm="1">
        <f t="array" ref="M83:M98">LOG(_xlfn.ANCHORARRAY(F3)/E3:E18,EXP(1))</f>
        <v>0.11298996571967715</v>
      </c>
    </row>
    <row r="84" spans="12:16" x14ac:dyDescent="0.25">
      <c r="L84" t="str">
        <f>L83</f>
        <v>relu</v>
      </c>
      <c r="M84" s="1">
        <v>0.16801607083963271</v>
      </c>
    </row>
    <row r="85" spans="12:16" x14ac:dyDescent="0.25">
      <c r="L85" t="str">
        <f t="shared" ref="L85:L98" si="5">L84</f>
        <v>relu</v>
      </c>
      <c r="M85" s="9">
        <v>5.5965609474894658E-2</v>
      </c>
    </row>
    <row r="86" spans="12:16" x14ac:dyDescent="0.25">
      <c r="L86" t="str">
        <f t="shared" si="5"/>
        <v>relu</v>
      </c>
      <c r="M86" s="9">
        <v>8.090292675157959E-2</v>
      </c>
    </row>
    <row r="87" spans="12:16" x14ac:dyDescent="0.25">
      <c r="L87" t="str">
        <f t="shared" si="5"/>
        <v>relu</v>
      </c>
      <c r="M87" s="9">
        <v>8.389436566979637E-2</v>
      </c>
    </row>
    <row r="88" spans="12:16" x14ac:dyDescent="0.25">
      <c r="L88" t="str">
        <f t="shared" si="5"/>
        <v>relu</v>
      </c>
      <c r="M88" s="9">
        <v>0.13062486669379392</v>
      </c>
    </row>
    <row r="89" spans="12:16" x14ac:dyDescent="0.25">
      <c r="L89" t="str">
        <f t="shared" si="5"/>
        <v>relu</v>
      </c>
      <c r="M89" s="9">
        <v>0.12923254326429559</v>
      </c>
    </row>
    <row r="90" spans="12:16" x14ac:dyDescent="0.25">
      <c r="L90" t="str">
        <f t="shared" si="5"/>
        <v>relu</v>
      </c>
      <c r="M90" s="9">
        <v>0.14553361195279049</v>
      </c>
    </row>
    <row r="91" spans="12:16" x14ac:dyDescent="0.25">
      <c r="L91" t="str">
        <f t="shared" si="5"/>
        <v>relu</v>
      </c>
      <c r="M91" s="9">
        <v>0.11963342292603847</v>
      </c>
    </row>
    <row r="92" spans="12:16" x14ac:dyDescent="0.25">
      <c r="L92" t="str">
        <f t="shared" si="5"/>
        <v>relu</v>
      </c>
      <c r="M92" s="9">
        <v>0.10728086450994823</v>
      </c>
    </row>
    <row r="93" spans="12:16" x14ac:dyDescent="0.25">
      <c r="L93" t="str">
        <f t="shared" si="5"/>
        <v>relu</v>
      </c>
      <c r="M93" s="9">
        <v>0.15162636352247472</v>
      </c>
      <c r="P93" s="4"/>
    </row>
    <row r="94" spans="12:16" x14ac:dyDescent="0.25">
      <c r="L94" t="str">
        <f t="shared" si="5"/>
        <v>relu</v>
      </c>
      <c r="M94" s="9">
        <v>0.12146346026908056</v>
      </c>
    </row>
    <row r="95" spans="12:16" x14ac:dyDescent="0.25">
      <c r="L95" t="str">
        <f t="shared" si="5"/>
        <v>relu</v>
      </c>
      <c r="M95" s="9">
        <v>0.12554496863756606</v>
      </c>
    </row>
    <row r="96" spans="12:16" x14ac:dyDescent="0.25">
      <c r="L96" t="str">
        <f t="shared" si="5"/>
        <v>relu</v>
      </c>
      <c r="M96" s="9">
        <v>0.12562313101963388</v>
      </c>
    </row>
    <row r="97" spans="12:13" x14ac:dyDescent="0.25">
      <c r="L97" t="str">
        <f t="shared" si="5"/>
        <v>relu</v>
      </c>
      <c r="M97" s="9">
        <v>0.1173365040238377</v>
      </c>
    </row>
    <row r="98" spans="12:13" x14ac:dyDescent="0.25">
      <c r="L98" t="str">
        <f t="shared" si="5"/>
        <v>relu</v>
      </c>
      <c r="M98" s="9">
        <v>0.11442835937603661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560B-4E50-4C6D-87AF-03023F4869DB}">
  <dimension ref="A1:K18"/>
  <sheetViews>
    <sheetView showZeros="0" zoomScale="85" zoomScaleNormal="85" workbookViewId="0">
      <selection activeCell="Q32" sqref="Q32"/>
    </sheetView>
  </sheetViews>
  <sheetFormatPr defaultRowHeight="15" x14ac:dyDescent="0.25"/>
  <cols>
    <col min="1" max="1" width="28.140625" bestFit="1" customWidth="1"/>
    <col min="2" max="11" width="15.5703125" customWidth="1"/>
  </cols>
  <sheetData>
    <row r="1" spans="1:11" x14ac:dyDescent="0.25">
      <c r="A1" t="str" cm="1">
        <f t="array" ref="A1:K17">[13]summary!$AC$2:$AM$18</f>
        <v>relative risk</v>
      </c>
      <c r="B1" t="str">
        <v>dimension 1</v>
      </c>
      <c r="C1" t="str">
        <v>dimension 2</v>
      </c>
      <c r="D1" t="str">
        <v>dimension 3</v>
      </c>
      <c r="E1" t="str">
        <v>dimension 4</v>
      </c>
      <c r="F1" t="str">
        <v>dimension 5</v>
      </c>
      <c r="G1" t="str">
        <v>dimension 6</v>
      </c>
      <c r="H1" t="str">
        <v>dimension 7</v>
      </c>
      <c r="I1" t="str">
        <v>dimension 8</v>
      </c>
      <c r="J1" t="str">
        <v>dimension 9</v>
      </c>
      <c r="K1" t="str">
        <v>dimension 10</v>
      </c>
    </row>
    <row r="2" spans="1:11" x14ac:dyDescent="0.25">
      <c r="A2" t="str">
        <v>true linear feature map</v>
      </c>
      <c r="B2" s="1">
        <v>7.9663350009283665E-2</v>
      </c>
      <c r="C2" s="1">
        <v>0.15491929086143558</v>
      </c>
      <c r="D2" s="1">
        <v>0.18004578368860266</v>
      </c>
      <c r="E2" s="1">
        <v>0.18838795513754986</v>
      </c>
      <c r="F2" s="1">
        <v>0.21185167103212826</v>
      </c>
      <c r="G2" s="1">
        <v>0.22164844544040113</v>
      </c>
      <c r="H2" s="1">
        <v>0.24821362016460918</v>
      </c>
      <c r="I2" s="1">
        <v>0.23459331469485528</v>
      </c>
      <c r="J2" s="1">
        <v>0.25781579114774883</v>
      </c>
      <c r="K2" s="1">
        <v>0.22852460210806136</v>
      </c>
    </row>
    <row r="3" spans="1:11" x14ac:dyDescent="0.25">
      <c r="A3" t="str">
        <v>deep network</v>
      </c>
      <c r="B3" s="1">
        <v>9.8066214759778475E-2</v>
      </c>
      <c r="C3" s="1">
        <v>0.16620642207749228</v>
      </c>
      <c r="D3" s="1">
        <v>0.18184217066681557</v>
      </c>
      <c r="E3" s="1">
        <v>0.19741288189843428</v>
      </c>
      <c r="F3" s="1">
        <v>0.21180146641954323</v>
      </c>
      <c r="G3" s="1">
        <v>0.21486587029650947</v>
      </c>
      <c r="H3" s="1">
        <v>0.23854364375631368</v>
      </c>
      <c r="I3" s="1">
        <v>0.23640685999337888</v>
      </c>
      <c r="J3" s="1">
        <v>0.24231724867169549</v>
      </c>
      <c r="K3" s="1">
        <v>0.23870930626024797</v>
      </c>
    </row>
    <row r="4" spans="1:11" x14ac:dyDescent="0.25">
      <c r="A4" t="str">
        <v>twin network linear feature map</v>
      </c>
      <c r="B4" s="1">
        <v>7.6103011755607616E-2</v>
      </c>
      <c r="C4" s="1">
        <v>0.15350471234843485</v>
      </c>
      <c r="D4" s="1">
        <v>0.17687317061532201</v>
      </c>
      <c r="E4" s="1">
        <v>0.18549238134395107</v>
      </c>
      <c r="F4" s="1">
        <v>0.20929295628267247</v>
      </c>
      <c r="G4" s="1">
        <v>0.2164613583361564</v>
      </c>
      <c r="H4" s="1">
        <v>0.24311883549331281</v>
      </c>
      <c r="I4" s="1">
        <v>0.23803918957589976</v>
      </c>
      <c r="J4" s="1">
        <v>0.25398231268695343</v>
      </c>
      <c r="K4" s="1">
        <v>0.22175477003596997</v>
      </c>
    </row>
    <row r="5" spans="1:11" x14ac:dyDescent="0.25">
      <c r="A5" t="str">
        <v>twin network matrix feature map</v>
      </c>
      <c r="B5" s="1">
        <v>7.4963601287657319E-2</v>
      </c>
      <c r="C5" s="1">
        <v>0.15207199107480135</v>
      </c>
      <c r="D5" s="1">
        <v>0.17525125176523576</v>
      </c>
      <c r="E5" s="1">
        <v>0.1874286618351946</v>
      </c>
      <c r="F5" s="1">
        <v>0.20968558235096832</v>
      </c>
      <c r="G5" s="1">
        <v>0.21929873140929973</v>
      </c>
      <c r="H5" s="1">
        <v>0.24336938436682021</v>
      </c>
      <c r="I5" s="1">
        <v>0.23809105304653669</v>
      </c>
      <c r="J5" s="1">
        <v>0.23369855977285103</v>
      </c>
      <c r="K5" s="1">
        <v>0.24956954056930958</v>
      </c>
    </row>
    <row r="6" spans="1:11" x14ac:dyDescent="0.25">
      <c r="A6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x14ac:dyDescent="0.25">
      <c r="A7" t="str">
        <v>absolute risk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</row>
    <row r="8" spans="1:11" x14ac:dyDescent="0.25">
      <c r="A8" t="str">
        <v>true linear feature map</v>
      </c>
      <c r="B8" s="12">
        <v>7.2652903870967745E-3</v>
      </c>
      <c r="C8" s="12">
        <v>8.494113193548385E-3</v>
      </c>
      <c r="D8" s="12">
        <v>8.6872249354838695E-3</v>
      </c>
      <c r="E8" s="12">
        <v>9.1503306129032264E-3</v>
      </c>
      <c r="F8" s="12">
        <v>9.4034415483870929E-3</v>
      </c>
      <c r="G8" s="12">
        <v>9.7048311612903219E-3</v>
      </c>
      <c r="H8" s="12">
        <v>1.0119999645161292E-2</v>
      </c>
      <c r="I8" s="12">
        <v>9.3955400967741971E-3</v>
      </c>
      <c r="J8" s="12">
        <v>9.9875052903225826E-3</v>
      </c>
      <c r="K8" s="12">
        <v>8.7004557096774186E-3</v>
      </c>
    </row>
    <row r="9" spans="1:11" x14ac:dyDescent="0.25">
      <c r="A9" t="str">
        <v>deep network</v>
      </c>
      <c r="B9" s="12">
        <v>8.8758270967741939E-3</v>
      </c>
      <c r="C9" s="12">
        <v>9.4702862903225798E-3</v>
      </c>
      <c r="D9" s="12">
        <v>9.123743129032259E-3</v>
      </c>
      <c r="E9" s="12">
        <v>9.6868553870967759E-3</v>
      </c>
      <c r="F9" s="12">
        <v>9.4923964516129035E-3</v>
      </c>
      <c r="G9" s="12">
        <v>9.5154950645161291E-3</v>
      </c>
      <c r="H9" s="12">
        <v>9.8235448709677424E-3</v>
      </c>
      <c r="I9" s="12">
        <v>9.630252903225809E-3</v>
      </c>
      <c r="J9" s="12">
        <v>9.4760016451612868E-3</v>
      </c>
      <c r="K9" s="12">
        <v>9.3735481290322577E-3</v>
      </c>
    </row>
    <row r="10" spans="1:11" x14ac:dyDescent="0.25">
      <c r="A10" t="str">
        <v>twin network linear feature map</v>
      </c>
      <c r="B10" s="9">
        <v>6.9430379354838709E-3</v>
      </c>
      <c r="C10" s="9">
        <v>8.3692240000000015E-3</v>
      </c>
      <c r="D10" s="9">
        <v>8.5119654193548389E-3</v>
      </c>
      <c r="E10" s="9">
        <v>8.999974903225804E-3</v>
      </c>
      <c r="F10" s="9">
        <v>9.2927284516129034E-3</v>
      </c>
      <c r="G10" s="9">
        <v>9.4872040322580651E-3</v>
      </c>
      <c r="H10" s="9">
        <v>9.9097252258064528E-3</v>
      </c>
      <c r="I10" s="9">
        <v>9.6418652580645119E-3</v>
      </c>
      <c r="J10" s="9">
        <v>9.8324848709677413E-3</v>
      </c>
      <c r="K10" s="9">
        <v>8.3559922903225815E-3</v>
      </c>
    </row>
    <row r="11" spans="1:11" x14ac:dyDescent="0.25">
      <c r="A11" t="str">
        <v>twin network matrix feature map</v>
      </c>
      <c r="B11" s="9">
        <v>6.8311657096774185E-3</v>
      </c>
      <c r="C11" s="9">
        <v>8.3111542258064528E-3</v>
      </c>
      <c r="D11" s="9">
        <v>8.4263351290322572E-3</v>
      </c>
      <c r="E11" s="9">
        <v>9.0884755483870983E-3</v>
      </c>
      <c r="F11" s="9">
        <v>9.3109971290322602E-3</v>
      </c>
      <c r="G11" s="9">
        <v>9.5766264838709689E-3</v>
      </c>
      <c r="H11" s="9">
        <v>9.9198156129032267E-3</v>
      </c>
      <c r="I11" s="9">
        <v>9.638084774193546E-3</v>
      </c>
      <c r="J11" s="9">
        <v>8.9298554193548377E-3</v>
      </c>
      <c r="K11" s="9">
        <v>9.7083621290322553E-3</v>
      </c>
    </row>
    <row r="12" spans="1:11" x14ac:dyDescent="0.25">
      <c r="A12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t="str">
        <v>train time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t="str">
        <v>true linear feature map</v>
      </c>
      <c r="B14" s="3">
        <v>14.895795596774038</v>
      </c>
      <c r="C14" s="3">
        <v>16.726799196774138</v>
      </c>
      <c r="D14" s="3">
        <v>20.552711164516143</v>
      </c>
      <c r="E14" s="3">
        <v>20.518624948387028</v>
      </c>
      <c r="F14" s="3">
        <v>20.876446106451517</v>
      </c>
      <c r="G14" s="3">
        <v>23.068633919354763</v>
      </c>
      <c r="H14" s="3">
        <v>34.225569170967709</v>
      </c>
      <c r="I14" s="3">
        <v>37.140559906451401</v>
      </c>
      <c r="J14" s="3">
        <v>44.584918254838612</v>
      </c>
      <c r="K14" s="3">
        <v>56.931016425806398</v>
      </c>
    </row>
    <row r="15" spans="1:11" x14ac:dyDescent="0.25">
      <c r="A15" t="str">
        <v>deep network</v>
      </c>
      <c r="B15" s="3">
        <v>134.53064556774157</v>
      </c>
      <c r="C15" s="3">
        <v>168.09448957419318</v>
      </c>
      <c r="D15" s="3">
        <v>126.24486963225777</v>
      </c>
      <c r="E15" s="3">
        <v>141.70107021290278</v>
      </c>
      <c r="F15" s="3">
        <v>134.85316898709635</v>
      </c>
      <c r="G15" s="3">
        <v>148.15980093548359</v>
      </c>
      <c r="H15" s="3">
        <v>163.19443979999949</v>
      </c>
      <c r="I15" s="3">
        <v>196.70003287096733</v>
      </c>
      <c r="J15" s="3">
        <v>199.31865072580598</v>
      </c>
      <c r="K15" s="3">
        <v>199.52064537096729</v>
      </c>
    </row>
    <row r="16" spans="1:11" x14ac:dyDescent="0.25">
      <c r="A16" t="str">
        <v>twin network linear feature map</v>
      </c>
      <c r="B16" s="3">
        <v>52.042987745161263</v>
      </c>
      <c r="C16" s="3">
        <v>35.882587841935567</v>
      </c>
      <c r="D16" s="3">
        <v>34.52070800000002</v>
      </c>
      <c r="E16" s="3">
        <v>42.437044103225766</v>
      </c>
      <c r="F16" s="3">
        <v>46.036990980644937</v>
      </c>
      <c r="G16" s="3">
        <v>50.299772570967711</v>
      </c>
      <c r="H16" s="3">
        <v>69.941683316128902</v>
      </c>
      <c r="I16" s="3">
        <v>82.588265590322393</v>
      </c>
      <c r="J16" s="3">
        <v>96.210367806451245</v>
      </c>
      <c r="K16" s="3">
        <v>107.67254239677411</v>
      </c>
    </row>
    <row r="17" spans="1:11" x14ac:dyDescent="0.25">
      <c r="A17" t="str">
        <v>twin network matrix feature map</v>
      </c>
      <c r="B17" s="3">
        <v>51.854221087096576</v>
      </c>
      <c r="C17" s="3">
        <v>58.854956545161244</v>
      </c>
      <c r="D17" s="3">
        <v>50.274207532258046</v>
      </c>
      <c r="E17" s="3">
        <v>56.957685116128914</v>
      </c>
      <c r="F17" s="3">
        <v>57.467353148386913</v>
      </c>
      <c r="G17" s="3">
        <v>66.959281061290326</v>
      </c>
      <c r="H17" s="3">
        <v>70.920511664515942</v>
      </c>
      <c r="I17" s="3">
        <v>81.307812509677362</v>
      </c>
      <c r="J17" s="3">
        <v>92.039255990322332</v>
      </c>
      <c r="K17" s="3">
        <v>102.4190960967741</v>
      </c>
    </row>
    <row r="18" spans="1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experiment-1</vt:lpstr>
      <vt:lpstr>experiment-2</vt:lpstr>
      <vt:lpstr>experiment-3</vt:lpstr>
      <vt:lpstr>experiment-4</vt:lpstr>
      <vt:lpstr>experiment-5</vt:lpstr>
      <vt:lpstr>experiment-6</vt:lpstr>
      <vt:lpstr>experiment-7</vt:lpstr>
      <vt:lpstr>experiment-8</vt:lpstr>
      <vt:lpstr>experiment-9</vt:lpstr>
      <vt:lpstr>experiment-10</vt:lpstr>
      <vt:lpstr>experiment-11</vt:lpstr>
      <vt:lpstr>conflevel</vt:lpstr>
      <vt:lpstr>sescale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2021-04-03T09:21:42Z</dcterms:created>
  <dcterms:modified xsi:type="dcterms:W3CDTF">2021-05-26T09:37:10Z</dcterms:modified>
</cp:coreProperties>
</file>