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525" windowWidth="8370" windowHeight="3885"/>
  </bookViews>
  <sheets>
    <sheet name="OPTIONS_SG" sheetId="6" r:id="rId1"/>
    <sheet name="API_SG20" sheetId="7" r:id="rId2"/>
    <sheet name="NVM_addr" sheetId="9" r:id="rId3"/>
    <sheet name="LOGs" sheetId="10" r:id="rId4"/>
  </sheets>
  <calcPr calcId="145621"/>
</workbook>
</file>

<file path=xl/calcChain.xml><?xml version="1.0" encoding="utf-8"?>
<calcChain xmlns="http://schemas.openxmlformats.org/spreadsheetml/2006/main">
  <c r="C5" i="10" l="1"/>
  <c r="C6" i="10"/>
  <c r="C7" i="10"/>
  <c r="C8" i="10"/>
  <c r="C9" i="10"/>
  <c r="C10" i="10"/>
  <c r="C15" i="10"/>
  <c r="C16" i="10"/>
  <c r="C17" i="10"/>
  <c r="C18" i="10"/>
  <c r="C19" i="10"/>
  <c r="C20" i="10"/>
  <c r="C23" i="10"/>
  <c r="C24" i="10"/>
  <c r="C25" i="10"/>
  <c r="C26" i="10"/>
  <c r="C27" i="10"/>
  <c r="C28" i="10"/>
  <c r="C29" i="10"/>
  <c r="C30" i="10"/>
  <c r="C33" i="10"/>
  <c r="C34" i="10"/>
  <c r="C35" i="10"/>
  <c r="C36" i="10"/>
  <c r="C37" i="10"/>
  <c r="C40" i="10"/>
  <c r="C41" i="10"/>
  <c r="C42" i="10"/>
  <c r="C45" i="10"/>
  <c r="C46" i="10"/>
  <c r="C49" i="10"/>
  <c r="C4" i="10"/>
  <c r="E24" i="9" l="1"/>
  <c r="E23" i="9"/>
  <c r="D24" i="9"/>
  <c r="D23" i="9"/>
  <c r="E27" i="9"/>
  <c r="E2" i="9" l="1"/>
  <c r="J7" i="9" l="1"/>
  <c r="J5" i="9"/>
  <c r="M67" i="6"/>
  <c r="G6" i="9"/>
  <c r="C19" i="9" s="1"/>
  <c r="C16" i="9" l="1"/>
  <c r="C22" i="9"/>
  <c r="C11" i="9"/>
  <c r="C12" i="9"/>
  <c r="C18" i="9"/>
  <c r="J6" i="9"/>
  <c r="J10" i="9" s="1"/>
  <c r="C14" i="9"/>
  <c r="C21" i="9"/>
  <c r="C10" i="9"/>
  <c r="C15" i="9"/>
  <c r="C20" i="9"/>
  <c r="C13" i="9"/>
  <c r="C17" i="9"/>
  <c r="J18" i="9" l="1"/>
  <c r="J14" i="9"/>
  <c r="C2" i="9" s="1"/>
  <c r="J17" i="9"/>
  <c r="E3" i="9" l="1"/>
  <c r="D4" i="9"/>
  <c r="M52" i="6"/>
  <c r="M53" i="6"/>
  <c r="M54" i="6"/>
  <c r="M55" i="6"/>
  <c r="M56" i="6"/>
  <c r="M57" i="6"/>
  <c r="M58" i="6"/>
  <c r="M59" i="6"/>
  <c r="M60" i="6"/>
  <c r="M61" i="6"/>
  <c r="M62" i="6"/>
  <c r="M74" i="6"/>
  <c r="E4" i="9" l="1"/>
  <c r="D5" i="9"/>
  <c r="M64" i="6"/>
  <c r="M65" i="6"/>
  <c r="M66" i="6"/>
  <c r="M68" i="6"/>
  <c r="M69" i="6"/>
  <c r="M70" i="6"/>
  <c r="M71" i="6"/>
  <c r="M72" i="6"/>
  <c r="M77" i="6"/>
  <c r="M73" i="6"/>
  <c r="M78" i="6"/>
  <c r="M75" i="6"/>
  <c r="M76" i="6"/>
  <c r="M79" i="6"/>
  <c r="M80" i="6"/>
  <c r="M81" i="6"/>
  <c r="M82" i="6"/>
  <c r="M83" i="6"/>
  <c r="M63" i="6"/>
  <c r="D6" i="9" l="1"/>
  <c r="E5" i="9"/>
  <c r="D7" i="9" l="1"/>
  <c r="E6" i="9"/>
  <c r="D8" i="9" l="1"/>
  <c r="E7" i="9"/>
  <c r="D9" i="9" l="1"/>
  <c r="E8" i="9"/>
  <c r="D10" i="9" l="1"/>
  <c r="E9" i="9"/>
  <c r="D11" i="9" l="1"/>
  <c r="E10" i="9"/>
  <c r="D12" i="9" l="1"/>
  <c r="E11" i="9"/>
  <c r="D13" i="9" l="1"/>
  <c r="E12" i="9"/>
  <c r="D14" i="9" l="1"/>
  <c r="E13" i="9"/>
  <c r="D15" i="9" l="1"/>
  <c r="E14" i="9"/>
  <c r="D16" i="9" l="1"/>
  <c r="E15" i="9"/>
  <c r="D17" i="9" l="1"/>
  <c r="E16" i="9"/>
  <c r="D18" i="9" l="1"/>
  <c r="E17" i="9"/>
  <c r="D19" i="9" l="1"/>
  <c r="E18" i="9"/>
  <c r="D20" i="9" l="1"/>
  <c r="E19" i="9"/>
  <c r="D21" i="9" l="1"/>
  <c r="E20" i="9"/>
  <c r="D22" i="9" l="1"/>
  <c r="E21" i="9"/>
  <c r="E22" i="9" l="1"/>
  <c r="D25" i="9" l="1"/>
  <c r="D28" i="9" l="1"/>
  <c r="E25" i="9"/>
</calcChain>
</file>

<file path=xl/comments1.xml><?xml version="1.0" encoding="utf-8"?>
<comments xmlns="http://schemas.openxmlformats.org/spreadsheetml/2006/main">
  <authors>
    <author>Tóth Csaba</author>
  </authors>
  <commentList>
    <comment ref="I1" authorId="0">
      <text>
        <r>
          <rPr>
            <b/>
            <sz val="9"/>
            <color indexed="81"/>
            <rFont val="Tahoma"/>
            <family val="2"/>
            <charset val="238"/>
          </rPr>
          <t>Tóth Csaba:</t>
        </r>
        <r>
          <rPr>
            <sz val="9"/>
            <color indexed="81"/>
            <rFont val="Tahoma"/>
            <family val="2"/>
            <charset val="238"/>
          </rPr>
          <t xml:space="preserve">
pontosan 
16 karakter 1 kifejezés</t>
        </r>
      </text>
    </comment>
    <comment ref="D52" authorId="0">
      <text>
        <r>
          <rPr>
            <b/>
            <sz val="9"/>
            <color indexed="81"/>
            <rFont val="Tahoma"/>
            <charset val="1"/>
          </rPr>
          <t>Tóth Csaba:</t>
        </r>
        <r>
          <rPr>
            <sz val="9"/>
            <color indexed="81"/>
            <rFont val="Tahoma"/>
            <charset val="1"/>
          </rPr>
          <t xml:space="preserve">
Yellow: TesztMode value</t>
        </r>
      </text>
    </comment>
  </commentList>
</comments>
</file>

<file path=xl/sharedStrings.xml><?xml version="1.0" encoding="utf-8"?>
<sst xmlns="http://schemas.openxmlformats.org/spreadsheetml/2006/main" count="1804" uniqueCount="1122">
  <si>
    <t xml:space="preserve">  OPTION_FW_VERSION = 0,</t>
  </si>
  <si>
    <t xml:space="preserve">  OPTION_TIMEZONE,</t>
  </si>
  <si>
    <t xml:space="preserve">  OPTION_USE_NTP,</t>
  </si>
  <si>
    <t xml:space="preserve">  OPTION_USE_DHCP,</t>
  </si>
  <si>
    <t xml:space="preserve">  OPTION_STATIC_IP1,</t>
  </si>
  <si>
    <t xml:space="preserve">  OPTION_STATIC_IP2,</t>
  </si>
  <si>
    <t xml:space="preserve">  OPTION_STATIC_IP3,</t>
  </si>
  <si>
    <t xml:space="preserve">  OPTION_STATIC_IP4,</t>
  </si>
  <si>
    <t xml:space="preserve">  OPTION_GATEWAY_IP1,</t>
  </si>
  <si>
    <t xml:space="preserve">  OPTION_GATEWAY_IP2,</t>
  </si>
  <si>
    <t xml:space="preserve">  OPTION_GATEWAY_IP3,</t>
  </si>
  <si>
    <t xml:space="preserve">  OPTION_GATEWAY_IP4,</t>
  </si>
  <si>
    <t xml:space="preserve">  OPTION_HTTPPORT_0,</t>
  </si>
  <si>
    <t xml:space="preserve">  OPTION_HTTPPORT_1,</t>
  </si>
  <si>
    <t xml:space="preserve">  OPTION_HW_VERSION,</t>
  </si>
  <si>
    <t xml:space="preserve">  OPTION_EXT_BOARDS,</t>
  </si>
  <si>
    <t xml:space="preserve">  OPTION_SEQUENTIAL_RETIRED,</t>
  </si>
  <si>
    <t xml:space="preserve">  OPTION_STATION_DELAY_TIME,</t>
  </si>
  <si>
    <t xml:space="preserve">  OPTION_MASTER_STATION,</t>
  </si>
  <si>
    <t xml:space="preserve">  OPTION_MASTER_ON_ADJ,</t>
  </si>
  <si>
    <t xml:space="preserve">  OPTION_MASTER_OFF_ADJ,</t>
  </si>
  <si>
    <t xml:space="preserve">  OPTION_SENSOR_TYPE,</t>
  </si>
  <si>
    <t xml:space="preserve">  OPTION_RAINSENSOR_TYPE,</t>
  </si>
  <si>
    <t xml:space="preserve">  OPTION_WATER_PERCENTAGE,</t>
  </si>
  <si>
    <t xml:space="preserve">  OPTION_DEVICE_ENABLE,</t>
  </si>
  <si>
    <t xml:space="preserve">  OPTION_IGNORE_PASSWORD,</t>
  </si>
  <si>
    <t xml:space="preserve">  OPTION_DEVICE_ID,</t>
  </si>
  <si>
    <t xml:space="preserve">  OPTION_LCD_CONTRAST,</t>
  </si>
  <si>
    <t xml:space="preserve">  OPTION_LCD_BACKLIGHT,</t>
  </si>
  <si>
    <t xml:space="preserve">  OPTION_LCD_DIMMING,</t>
  </si>
  <si>
    <t xml:space="preserve">  OPTION_BOOST_TIME,</t>
  </si>
  <si>
    <t xml:space="preserve">  OPTION_USE_WEATHER,</t>
  </si>
  <si>
    <t xml:space="preserve">  OPTION_NTP_IP1,</t>
  </si>
  <si>
    <t xml:space="preserve">  OPTION_NTP_IP2,</t>
  </si>
  <si>
    <t xml:space="preserve">  OPTION_NTP_IP3,</t>
  </si>
  <si>
    <t xml:space="preserve">  OPTION_NTP_IP4,</t>
  </si>
  <si>
    <t xml:space="preserve">  OPTION_ENABLE_LOGGING,</t>
  </si>
  <si>
    <t xml:space="preserve">  OPTION_MASTER_STATION_2,</t>
  </si>
  <si>
    <t xml:space="preserve">  OPTION_MASTER_ON_ADJ_2,</t>
  </si>
  <si>
    <t xml:space="preserve">  OPTION_MASTER_OFF_ADJ_2,</t>
  </si>
  <si>
    <t xml:space="preserve">  OPTION_FW_MINOR,</t>
  </si>
  <si>
    <t xml:space="preserve">  OPTION_PULSE_RATE_0,</t>
  </si>
  <si>
    <t xml:space="preserve">  OPTION_PULSE_RATE_1,</t>
  </si>
  <si>
    <t xml:space="preserve">  OPTION_REMOTE_EXT_MODE,</t>
  </si>
  <si>
    <t xml:space="preserve">  OPTION_DNS_IP1,</t>
  </si>
  <si>
    <t xml:space="preserve">  OPTION_DNS_IP2,</t>
  </si>
  <si>
    <t xml:space="preserve">  OPTION_DNS_IP3,</t>
  </si>
  <si>
    <t xml:space="preserve">  OPTION_DNS_IP4,</t>
  </si>
  <si>
    <t xml:space="preserve">  OPTION_SPE_AUTO_REFRESH,</t>
  </si>
  <si>
    <t xml:space="preserve">  OPTION_IFTTT_ENABLE,</t>
  </si>
  <si>
    <t xml:space="preserve">  NUM_OPTIONS</t>
  </si>
  <si>
    <t xml:space="preserve">    "fwv\0\0"</t>
  </si>
  <si>
    <t xml:space="preserve">    "tz\0\0\0"</t>
  </si>
  <si>
    <t xml:space="preserve">    "ntp\0\0"</t>
  </si>
  <si>
    <t xml:space="preserve">    "dhcp\0"</t>
  </si>
  <si>
    <t xml:space="preserve">    "ip1\0\0"</t>
  </si>
  <si>
    <t xml:space="preserve">    "ip2\0\0"</t>
  </si>
  <si>
    <t xml:space="preserve">    "ip3\0\0"</t>
  </si>
  <si>
    <t xml:space="preserve">    "ip4\0\0"</t>
  </si>
  <si>
    <t xml:space="preserve">    "gw1\0\0"</t>
  </si>
  <si>
    <t xml:space="preserve">    "gw2\0\0"</t>
  </si>
  <si>
    <t xml:space="preserve">    "gw3\0\0"</t>
  </si>
  <si>
    <t xml:space="preserve">    "gw4\0\0"</t>
  </si>
  <si>
    <t xml:space="preserve">    "hp0\0\0"</t>
  </si>
  <si>
    <t xml:space="preserve">    "hp1\0\0"</t>
  </si>
  <si>
    <t xml:space="preserve">    "hwv\0\0"</t>
  </si>
  <si>
    <t xml:space="preserve">    "ext\0\0"</t>
  </si>
  <si>
    <t xml:space="preserve">    "seq\0\0"</t>
  </si>
  <si>
    <t xml:space="preserve">    "sdt\0\0"</t>
  </si>
  <si>
    <t xml:space="preserve">    "mas\0\0"</t>
  </si>
  <si>
    <t xml:space="preserve">    "mton\0"</t>
  </si>
  <si>
    <t xml:space="preserve">    "mtof\0"</t>
  </si>
  <si>
    <t xml:space="preserve">    "urs\0\0"</t>
  </si>
  <si>
    <t xml:space="preserve">    "rso\0\0"</t>
  </si>
  <si>
    <t xml:space="preserve">    "wl\0\0\0"</t>
  </si>
  <si>
    <t xml:space="preserve">    "den\0\0"</t>
  </si>
  <si>
    <t xml:space="preserve">    "ipas\0"</t>
  </si>
  <si>
    <t xml:space="preserve">    "devid"</t>
  </si>
  <si>
    <t xml:space="preserve">    "con\0\0"</t>
  </si>
  <si>
    <t xml:space="preserve">    "lit\0\0"</t>
  </si>
  <si>
    <t xml:space="preserve">    "dim\0\0"</t>
  </si>
  <si>
    <t xml:space="preserve">    "bst\0\0"</t>
  </si>
  <si>
    <t xml:space="preserve">    "uwt\0\0"</t>
  </si>
  <si>
    <t xml:space="preserve">    "ntp1\0"</t>
  </si>
  <si>
    <t xml:space="preserve">    "ntp2\0"</t>
  </si>
  <si>
    <t xml:space="preserve">    "ntp3\0"</t>
  </si>
  <si>
    <t xml:space="preserve">    "ntp4\0"</t>
  </si>
  <si>
    <t xml:space="preserve">    "lg\0\0\0"</t>
  </si>
  <si>
    <t xml:space="preserve">    "mas2\0"</t>
  </si>
  <si>
    <t xml:space="preserve">    "mton2"</t>
  </si>
  <si>
    <t xml:space="preserve">    "mtof2"</t>
  </si>
  <si>
    <t xml:space="preserve">    "fwm\0\0"</t>
  </si>
  <si>
    <t xml:space="preserve">    "fpr0\0"</t>
  </si>
  <si>
    <t xml:space="preserve">    "fpr1\0"</t>
  </si>
  <si>
    <t xml:space="preserve">    "re\0\0\0"</t>
  </si>
  <si>
    <t xml:space="preserve">    "dns1\0"</t>
  </si>
  <si>
    <t xml:space="preserve">    "dns2\0"</t>
  </si>
  <si>
    <t xml:space="preserve">    "dns3\0"</t>
  </si>
  <si>
    <t xml:space="preserve">    "dns4\0"</t>
  </si>
  <si>
    <t xml:space="preserve">    "sar\0\0"</t>
  </si>
  <si>
    <t xml:space="preserve">    "ife\0\0"</t>
  </si>
  <si>
    <t xml:space="preserve">    "reset";</t>
  </si>
  <si>
    <t xml:space="preserve">    "Firmware version"</t>
  </si>
  <si>
    <t xml:space="preserve">    "Time zone (GMT):"</t>
  </si>
  <si>
    <t xml:space="preserve">    "Enable NTP sync?"</t>
  </si>
  <si>
    <t xml:space="preserve">    "Enable DHCP?    "</t>
  </si>
  <si>
    <t xml:space="preserve">    "Static.ip1:     "</t>
  </si>
  <si>
    <t xml:space="preserve">    "Static.ip2:     "</t>
  </si>
  <si>
    <t xml:space="preserve">    "Static.ip3:     "</t>
  </si>
  <si>
    <t xml:space="preserve">    "Static.ip4:     "</t>
  </si>
  <si>
    <t xml:space="preserve">    "Gateway.ip1:    "</t>
  </si>
  <si>
    <t xml:space="preserve">    "Gateway.ip2:    "</t>
  </si>
  <si>
    <t xml:space="preserve">    "Gateway.ip3:    "</t>
  </si>
  <si>
    <t xml:space="preserve">    "Gateway.ip4:    "</t>
  </si>
  <si>
    <t xml:space="preserve">    "HTTP Port:      "</t>
  </si>
  <si>
    <t xml:space="preserve">    "----------------"</t>
  </si>
  <si>
    <t xml:space="preserve">    "Hardware version"</t>
  </si>
  <si>
    <t xml:space="preserve">    "# of exp. board:"</t>
  </si>
  <si>
    <t xml:space="preserve">    "Stn. delay (sec)"</t>
  </si>
  <si>
    <t xml:space="preserve">    "Master 1 (Mas1):"</t>
  </si>
  <si>
    <t xml:space="preserve">    "Mas1  on adjust:"</t>
  </si>
  <si>
    <t xml:space="preserve">    "Mas1 off adjust:"</t>
  </si>
  <si>
    <t xml:space="preserve">    "Sensor type:    "</t>
  </si>
  <si>
    <t xml:space="preserve">    "Normally open?  "</t>
  </si>
  <si>
    <t xml:space="preserve">    "Watering level: "</t>
  </si>
  <si>
    <t xml:space="preserve">    "Device enabled? "</t>
  </si>
  <si>
    <t xml:space="preserve">    "Ignore password?"</t>
  </si>
  <si>
    <t xml:space="preserve">    "Device ID:      "</t>
  </si>
  <si>
    <t xml:space="preserve">    "LCD contrast:   "</t>
  </si>
  <si>
    <t xml:space="preserve">    "LCD brightness: "</t>
  </si>
  <si>
    <t xml:space="preserve">    "LCD dimming:    "</t>
  </si>
  <si>
    <t xml:space="preserve">    "DC boost time:  "</t>
  </si>
  <si>
    <t xml:space="preserve">    "Weather algo.:  "</t>
  </si>
  <si>
    <t xml:space="preserve">    "NTP server.ip1: "</t>
  </si>
  <si>
    <t xml:space="preserve">    "NTP server.ip2: "</t>
  </si>
  <si>
    <t xml:space="preserve">    "NTP server.ip3: "</t>
  </si>
  <si>
    <t xml:space="preserve">    "NTP server.ip4: "</t>
  </si>
  <si>
    <t xml:space="preserve">    "Enable logging? "</t>
  </si>
  <si>
    <t xml:space="preserve">    "Master 2 (Mas2):"</t>
  </si>
  <si>
    <t xml:space="preserve">    "Mas2  on adjust:"</t>
  </si>
  <si>
    <t xml:space="preserve">    "Mas2 off adjust:"</t>
  </si>
  <si>
    <t xml:space="preserve">    "Firmware minor: "</t>
  </si>
  <si>
    <t xml:space="preserve">    "Pulse rate:     "</t>
  </si>
  <si>
    <t xml:space="preserve">    "As remote ext.? "</t>
  </si>
  <si>
    <t xml:space="preserve">    "DNS server.ip1: "</t>
  </si>
  <si>
    <t xml:space="preserve">    "DNS server.ip2: "</t>
  </si>
  <si>
    <t xml:space="preserve">    "DNS server.ip3: "</t>
  </si>
  <si>
    <t xml:space="preserve">    "DNS server.ip4: "</t>
  </si>
  <si>
    <t xml:space="preserve">    "Special Refresh?"</t>
  </si>
  <si>
    <t xml:space="preserve">    "IFTTT Enable: "</t>
  </si>
  <si>
    <t xml:space="preserve">    "Factory reset?  ";</t>
  </si>
  <si>
    <t xml:space="preserve">  1,  // 0: disable NTP sync, 1: enable NTP sync</t>
  </si>
  <si>
    <t xml:space="preserve">  1,  // 0: use static ip, 1: use dhcp</t>
  </si>
  <si>
    <t xml:space="preserve">  0,  // this and next 3 bytes define static ip</t>
  </si>
  <si>
    <t xml:space="preserve">  0,  // this and next 3 bytes define static gateway ip</t>
  </si>
  <si>
    <t xml:space="preserve">  80, // this and next byte define http port number</t>
  </si>
  <si>
    <t xml:space="preserve">  OS_HW_VERSION,</t>
  </si>
  <si>
    <t xml:space="preserve">  1,  // the option 'sequential' is now retired</t>
  </si>
  <si>
    <t xml:space="preserve">  120,// station delay time (-10 minutes to 10 minutes).</t>
  </si>
  <si>
    <t xml:space="preserve">  0,  // index of master station. 0: no master station</t>
  </si>
  <si>
    <t xml:space="preserve">  120,// master on time adjusted time (-10 minutes to 10 minutes)</t>
  </si>
  <si>
    <t xml:space="preserve">  120,// master off adjusted time (-10 minutes to 10 minutes)</t>
  </si>
  <si>
    <t xml:space="preserve">  0,  // sensor function (see SENSOR_TYPE macro defines)</t>
  </si>
  <si>
    <t xml:space="preserve">  100,// water level (default 100%),</t>
  </si>
  <si>
    <t xml:space="preserve">  1,  // device enable</t>
  </si>
  <si>
    <t xml:space="preserve">  0,  // 1: ignore password; 0: use password</t>
  </si>
  <si>
    <t xml:space="preserve">  0,  // device id</t>
  </si>
  <si>
    <t xml:space="preserve">  150,// lcd contrast</t>
  </si>
  <si>
    <t xml:space="preserve">  100,// lcd backlight</t>
  </si>
  <si>
    <t xml:space="preserve">  50, // lcd dimming</t>
  </si>
  <si>
    <t xml:space="preserve">  80, // boost time (only valid to DC and LATCH type)</t>
  </si>
  <si>
    <t xml:space="preserve">  0,  // weather algorithm (0 means not using weather algorithm)</t>
  </si>
  <si>
    <t xml:space="preserve">  50, // this and the next three bytes define the ntp server ip</t>
  </si>
  <si>
    <t xml:space="preserve">  1,  // enable logging: 0: disable; 1: enable.</t>
  </si>
  <si>
    <t xml:space="preserve">  0,  // index of master2. 0: no master2 station</t>
  </si>
  <si>
    <t xml:space="preserve">  120,// master2 on adjusted time</t>
  </si>
  <si>
    <t xml:space="preserve">  120,// master2 off adjusted time</t>
  </si>
  <si>
    <t xml:space="preserve">  OS_FW_MINOR, // firmware minor version</t>
  </si>
  <si>
    <t xml:space="preserve">  100,// this and next byte define flow pulse rate (100x)</t>
  </si>
  <si>
    <t xml:space="preserve">  0,  // default is 1.00 (100)</t>
  </si>
  <si>
    <t xml:space="preserve">  0,  // set as remote extension</t>
  </si>
  <si>
    <t xml:space="preserve">  8,  // this and the next three bytes define the custom dns server ip</t>
  </si>
  <si>
    <t xml:space="preserve">  0,  // special station auto refresh</t>
  </si>
  <si>
    <t xml:space="preserve">  0,  // ifttt enable bits</t>
  </si>
  <si>
    <t xml:space="preserve">  MAX_EXT_BOARDS,</t>
  </si>
  <si>
    <t xml:space="preserve">  MAX_NUM_STATIONS,</t>
  </si>
  <si>
    <t>enum{} OS_OPTION_t</t>
  </si>
  <si>
    <t xml:space="preserve">  OS_FW_VERSION, </t>
  </si>
  <si>
    <t>// firmware version</t>
  </si>
  <si>
    <t xml:space="preserve">    "ufs\0\0"</t>
  </si>
  <si>
    <t xml:space="preserve">    "FlowSensor:     "</t>
  </si>
  <si>
    <t>OPTION_FLOW_ALARM</t>
  </si>
  <si>
    <t>"FlowAlarmType"</t>
  </si>
  <si>
    <t>"ufa\0\0"</t>
  </si>
  <si>
    <t>OPTION_CURR_RANGE</t>
  </si>
  <si>
    <t>"ucr\0\0"</t>
  </si>
  <si>
    <t>OPTION_STATUS_REPORT</t>
  </si>
  <si>
    <t>"urt\0\0"</t>
  </si>
  <si>
    <t>Explanation</t>
  </si>
  <si>
    <t>"Firmware  verzió"</t>
  </si>
  <si>
    <t>"DHCP  engedélyez"</t>
  </si>
  <si>
    <t>"Időzóna     (GMT)"</t>
  </si>
  <si>
    <t>"Átjáró IP cím 4"</t>
  </si>
  <si>
    <t>"Átjáró IP cím 1"</t>
  </si>
  <si>
    <t>"Átjáró IP cím 2"</t>
  </si>
  <si>
    <t>"Átjáró IP cím 3"</t>
  </si>
  <si>
    <t>"http port:"</t>
  </si>
  <si>
    <t>"Kártya verzió"</t>
  </si>
  <si>
    <t>"8 zónás csoport"</t>
  </si>
  <si>
    <t>"Zóna késleltetés"</t>
  </si>
  <si>
    <t>"Mester1 zóna"</t>
  </si>
  <si>
    <t>"Mest1 be késl"</t>
  </si>
  <si>
    <t>"Mest1 ki késl"</t>
  </si>
  <si>
    <t>"Esőkapcs bem"</t>
  </si>
  <si>
    <t>"Esőkapcs NO?"</t>
  </si>
  <si>
    <t>"Öntözés szint?"</t>
  </si>
  <si>
    <t>"Jelszó tiltás?"</t>
  </si>
  <si>
    <t>"Kártya azonosító"</t>
  </si>
  <si>
    <t>"LCD kontraszt"</t>
  </si>
  <si>
    <t>"LCD fényesség"</t>
  </si>
  <si>
    <t>"LCD pihenő"</t>
  </si>
  <si>
    <t>"Időjárás kezelés"</t>
  </si>
  <si>
    <t>"Adatgyűjtés eng."</t>
  </si>
  <si>
    <t>"Mester2 zóna"</t>
  </si>
  <si>
    <t>"Mest2 be késl"</t>
  </si>
  <si>
    <t>"Mest2 ki késl"</t>
  </si>
  <si>
    <t>"Firmw alverzió"</t>
  </si>
  <si>
    <t>"Átfmérő szorzó"</t>
  </si>
  <si>
    <t>"Távvezérelt?"</t>
  </si>
  <si>
    <t>"DNS server IP1"</t>
  </si>
  <si>
    <t>"DNS server IP2"</t>
  </si>
  <si>
    <t>"DNS server IP3"</t>
  </si>
  <si>
    <t>"DNS server IP4"</t>
  </si>
  <si>
    <t>"Spec AutFelülír"</t>
  </si>
  <si>
    <t>"IFTTT opciók"</t>
  </si>
  <si>
    <t>"Átfolyásmérő?"</t>
  </si>
  <si>
    <t xml:space="preserve">    "SoilSensor1:     "</t>
  </si>
  <si>
    <t xml:space="preserve">    "SoilSensor2:     "</t>
  </si>
  <si>
    <t xml:space="preserve">    "us1\0\0"</t>
  </si>
  <si>
    <t xml:space="preserve">   "ud1\0\0"</t>
  </si>
  <si>
    <t xml:space="preserve">    "us2\0\0"</t>
  </si>
  <si>
    <t xml:space="preserve">   "ud2\0\0"</t>
  </si>
  <si>
    <t>OPTION_CURRENT</t>
  </si>
  <si>
    <t>"Current Sensor?"</t>
  </si>
  <si>
    <t>"csi\0\0"</t>
  </si>
  <si>
    <t>OPTION_CURR_ALARM</t>
  </si>
  <si>
    <t>"Current Alarm?"</t>
  </si>
  <si>
    <t>"csa\0\0"</t>
  </si>
  <si>
    <t>"Átfolyás riaszt?"</t>
  </si>
  <si>
    <t>"Talajszonda_1?"</t>
  </si>
  <si>
    <t>"Talajszo_1 NO?"</t>
  </si>
  <si>
    <t>"Talajszonda_2?"</t>
  </si>
  <si>
    <t>"Talajszo_2 NO?"</t>
  </si>
  <si>
    <t>"Árammérő?      "</t>
  </si>
  <si>
    <t>"Áram Riasztás?"</t>
  </si>
  <si>
    <t>"Státusz Küldés?"</t>
  </si>
  <si>
    <t>"lng\0\0"</t>
  </si>
  <si>
    <t>options[] (default value)</t>
  </si>
  <si>
    <t>Explain2</t>
  </si>
  <si>
    <t>op_max[] (max value)</t>
  </si>
  <si>
    <t>op_json_names[] (API definition)</t>
  </si>
  <si>
    <t>op_prompt_hun[]  (Magyar LCD adat)</t>
  </si>
  <si>
    <t>"StatusReportType"</t>
  </si>
  <si>
    <t>"Idő szerver IP1:"</t>
  </si>
  <si>
    <t>"Idő szerver IP2:"</t>
  </si>
  <si>
    <t>"Idő szerver IP3:"</t>
  </si>
  <si>
    <t>"Idő szerver IP4:"</t>
  </si>
  <si>
    <t>"Vezérlő Aktív?"</t>
  </si>
  <si>
    <t>"Statikus IP1"</t>
  </si>
  <si>
    <t>"Statikus IP2"</t>
  </si>
  <si>
    <t>"Statikus IP3"</t>
  </si>
  <si>
    <t>"Statikus IP4"</t>
  </si>
  <si>
    <t>"Idő szerver eng?"</t>
  </si>
  <si>
    <t>"fws\0\0"</t>
  </si>
  <si>
    <t>//Default cloud refresh time sec</t>
  </si>
  <si>
    <t>"Fast Refresh (s)"</t>
  </si>
  <si>
    <t>"CloudRefresh (s)"</t>
  </si>
  <si>
    <t>"cfd\0\0"</t>
  </si>
  <si>
    <t>"FissítésAlap(mp)"</t>
  </si>
  <si>
    <t>"FrissítGyors(mp)"</t>
  </si>
  <si>
    <t>"cff\0\0"</t>
  </si>
  <si>
    <t xml:space="preserve"> // default time zone: GMT-5</t>
  </si>
  <si>
    <t>"----------------"</t>
  </si>
  <si>
    <t>OPTION_LOCAL_CONTROL</t>
  </si>
  <si>
    <t>"LAN control?    "</t>
  </si>
  <si>
    <t>"llc\0\0"</t>
  </si>
  <si>
    <t>"LAN hozzáférés? "</t>
  </si>
  <si>
    <t>OPTION_CLOUDREFRESH_DEF</t>
  </si>
  <si>
    <t>OPTION_CLOUDREFRESH_FAST</t>
  </si>
  <si>
    <t>Description</t>
  </si>
  <si>
    <t>/jn?pw=xxx</t>
  </si>
  <si>
    <t>18. Get log data</t>
  </si>
  <si>
    <t>/jl?pw=xxx&amp;….</t>
  </si>
  <si>
    <t>jsp</t>
  </si>
  <si>
    <t>cld</t>
  </si>
  <si>
    <t>cloud url</t>
  </si>
  <si>
    <t>"ufr\0\0"</t>
  </si>
  <si>
    <t>//Local LAN Control level 0:no, 1:manual, 2:full</t>
  </si>
  <si>
    <t>"ÁramEltérés%"</t>
  </si>
  <si>
    <t>"ÁtfolyásElt%"</t>
  </si>
  <si>
    <t>// reset</t>
  </si>
  <si>
    <t>7, Get Staion names and attributes</t>
  </si>
  <si>
    <t>4. Get Options</t>
  </si>
  <si>
    <t>/jo</t>
  </si>
  <si>
    <t>5. Set Options</t>
  </si>
  <si>
    <t>/co</t>
  </si>
  <si>
    <t>/cv</t>
  </si>
  <si>
    <t>cal</t>
  </si>
  <si>
    <t>Calibrate the Flow:1, Current: 2, Flow&amp;Current:3</t>
  </si>
  <si>
    <t>OPTION_FREEFLOW_QUANTITY</t>
  </si>
  <si>
    <t>OPTION_FREEFLOW_TIME</t>
  </si>
  <si>
    <t>//Max fleeflow quantity gallon</t>
  </si>
  <si>
    <t>//Max freeflow running time in minutes</t>
  </si>
  <si>
    <t>"FreeFlow gal"</t>
  </si>
  <si>
    <t>"FreeFow min"</t>
  </si>
  <si>
    <t>"ufg\0\0"</t>
  </si>
  <si>
    <t>"ufm\0\0"</t>
  </si>
  <si>
    <t>"Kerticsap gal"</t>
  </si>
  <si>
    <t>"Kerticsap perc"</t>
  </si>
  <si>
    <t>2, Get controller variables</t>
  </si>
  <si>
    <t>6. Set password</t>
  </si>
  <si>
    <t>/sp</t>
  </si>
  <si>
    <t>wpw</t>
  </si>
  <si>
    <t>vpw</t>
  </si>
  <si>
    <t>OPTION_CONTRACTOR_PW</t>
  </si>
  <si>
    <t>//Contractor_Write password 0:No, 1:Yes</t>
  </si>
  <si>
    <t>"ContractorPw?"</t>
  </si>
  <si>
    <t>"Telepítő jelszó"</t>
  </si>
  <si>
    <t>New Write-password for parameters overwriting MD5 hashed</t>
  </si>
  <si>
    <t>Confirm new Write-password MD5 hashed</t>
  </si>
  <si>
    <t>OPTION_LANGUAGE_LCD</t>
  </si>
  <si>
    <t>OPTION_CAL_REQUEST</t>
  </si>
  <si>
    <t>//Calibration Start request: 1=Yes, 0 = No</t>
  </si>
  <si>
    <t>"StartCalibration"</t>
  </si>
  <si>
    <t>"sca\0\0"</t>
  </si>
  <si>
    <t>"ÚjKalibráció?"</t>
  </si>
  <si>
    <t>//Smart Garden Firmware Version</t>
  </si>
  <si>
    <t>"fwu\0\0"</t>
  </si>
  <si>
    <t>/ja</t>
  </si>
  <si>
    <t>srqs</t>
  </si>
  <si>
    <t>Service request from server or UI:  0:No, 1:Yes, 2: New Firmware, 3: Yes + New Firmware</t>
  </si>
  <si>
    <t>8, Get Special Station Data</t>
  </si>
  <si>
    <t>/je</t>
  </si>
  <si>
    <t>10. Get Station Status</t>
  </si>
  <si>
    <t>/js</t>
  </si>
  <si>
    <t>/cm</t>
  </si>
  <si>
    <t>/mp</t>
  </si>
  <si>
    <t>13.Get Program Data</t>
  </si>
  <si>
    <t>/jp</t>
  </si>
  <si>
    <t>/cp</t>
  </si>
  <si>
    <t>/dp</t>
  </si>
  <si>
    <t>/up</t>
  </si>
  <si>
    <t>/cr</t>
  </si>
  <si>
    <t>wst</t>
  </si>
  <si>
    <t>weatherstation url</t>
  </si>
  <si>
    <t>21. Get All</t>
  </si>
  <si>
    <t>a készülék hexa MAC adresse ami a 24aa02E48 eeprom tetején tárolt 6 byte pl: 123456abcgef</t>
  </si>
  <si>
    <t>OPTION_SGFW_VERSION</t>
  </si>
  <si>
    <t>OPTION_SGHW_VERSION</t>
  </si>
  <si>
    <t>OS_SGHW_VERSION</t>
  </si>
  <si>
    <t>OS_SGFW_VERSION</t>
  </si>
  <si>
    <t>//Smart Garden hardware Version</t>
  </si>
  <si>
    <t>"SGFW version:   "</t>
  </si>
  <si>
    <t>"SGHW version:   "</t>
  </si>
  <si>
    <t>"hws\0\0"</t>
  </si>
  <si>
    <t>"SGFW verzió:  "</t>
  </si>
  <si>
    <t>"SGHW verzió:  "</t>
  </si>
  <si>
    <t>"Gyári állapot?       "</t>
  </si>
  <si>
    <t>OPTION_FLOW_ALARM_RANGE</t>
  </si>
  <si>
    <t>"UnitGallon?"</t>
  </si>
  <si>
    <t>"GallonKijelzés?"</t>
  </si>
  <si>
    <t>"ufl\0\0"</t>
  </si>
  <si>
    <t>//LCD Flow display unit: 0:liter, 1:gallon</t>
  </si>
  <si>
    <t xml:space="preserve">OPTION_SSENSOR_1, </t>
  </si>
  <si>
    <t>OPTION_SOILSENSOR1_TYPE,</t>
  </si>
  <si>
    <t xml:space="preserve">OPTION_SSENSOR_2, </t>
  </si>
  <si>
    <t>OPTION_SOILSENSOR2_TYPE,</t>
  </si>
  <si>
    <t>Version</t>
  </si>
  <si>
    <t>op_prompts[] (LCD data 16char)</t>
  </si>
  <si>
    <t>OPTION_FLOWUNIT_GAL</t>
  </si>
  <si>
    <t>OPTION_CLIENT_MODE</t>
  </si>
  <si>
    <t>//Client mode activated</t>
  </si>
  <si>
    <t>"Client mode?"</t>
  </si>
  <si>
    <t>"cma\0\0"</t>
  </si>
  <si>
    <t>"Kliens üzem? "</t>
  </si>
  <si>
    <t xml:space="preserve">  OPTION_RESET</t>
  </si>
  <si>
    <t>"AutoFwUpdate?"</t>
  </si>
  <si>
    <t>"AutoFwFrissités?"</t>
  </si>
  <si>
    <t>"FirmwFrissitMost"</t>
  </si>
  <si>
    <t>"UpdateFirmw?"</t>
  </si>
  <si>
    <t>"fwn\0\0"</t>
  </si>
  <si>
    <t>OPTION_FWUPGRADE_NOW</t>
  </si>
  <si>
    <t xml:space="preserve">OPTION_FSENSOR_TYPE  </t>
  </si>
  <si>
    <t>OPTION_FIRMWARE_AUTOUPDATE</t>
  </si>
  <si>
    <t>OPTION_FWUPGRADE_SOURCE</t>
  </si>
  <si>
    <t>"FirmwBlock?"</t>
  </si>
  <si>
    <t>"fwb\0\0"</t>
  </si>
  <si>
    <t>"FirmwForrás?"</t>
  </si>
  <si>
    <t>//Calibration complete: 1=Yes, 0 = No</t>
  </si>
  <si>
    <t>"scc\0\0"</t>
  </si>
  <si>
    <t>SG002</t>
  </si>
  <si>
    <t>SG060</t>
  </si>
  <si>
    <t>SG030</t>
  </si>
  <si>
    <t>SG050</t>
  </si>
  <si>
    <t>OPTION_LCD_SIZE</t>
  </si>
  <si>
    <t>//LCD display 0:16x2; 1:20x4</t>
  </si>
  <si>
    <t>"LCD size 20x4?   "</t>
  </si>
  <si>
    <t>"lns\0\0"</t>
  </si>
  <si>
    <t>"LCD 20x4?"</t>
  </si>
  <si>
    <t>{"result":1}</t>
  </si>
  <si>
    <t>Success</t>
  </si>
  <si>
    <t>{"result":2}</t>
  </si>
  <si>
    <t>Unauthorized</t>
  </si>
  <si>
    <t>{"result":3}</t>
  </si>
  <si>
    <t>Mismatch</t>
  </si>
  <si>
    <t>{"result":16}</t>
  </si>
  <si>
    <t>Data Missing</t>
  </si>
  <si>
    <t>{"result":17}</t>
  </si>
  <si>
    <t>Out of Range</t>
  </si>
  <si>
    <t>{"result":18}</t>
  </si>
  <si>
    <t>Data Format Error</t>
  </si>
  <si>
    <t>{"result":19}</t>
  </si>
  <si>
    <t>RF code error</t>
  </si>
  <si>
    <t>{"result":32}</t>
  </si>
  <si>
    <t>Page Not Found</t>
  </si>
  <si>
    <t>{"result":48}</t>
  </si>
  <si>
    <t>Not Permitted</t>
  </si>
  <si>
    <t>total current draw of all zones (in milliamps). This is only available for controllers with current sensing capability.</t>
  </si>
  <si>
    <t>flow count window in unit of seconds (the firmware defines this as 30 seconds by default).</t>
  </si>
  <si>
    <t>real-time flow count (i.e. number of flow sensor clicks during the last flwrt seconds).</t>
  </si>
  <si>
    <t>ps</t>
  </si>
  <si>
    <t>The lower and upper bytes of the HTTP port number. So http_port=(hp1&lt;&lt;8)+hp0.</t>
  </si>
  <si>
    <t>loc</t>
  </si>
  <si>
    <t>wtkey</t>
  </si>
  <si>
    <t>wto</t>
  </si>
  <si>
    <t>ifkey</t>
  </si>
  <si>
    <t>ttt</t>
  </si>
  <si>
    <t>o1</t>
  </si>
  <si>
    <t>tz</t>
  </si>
  <si>
    <t>Time zone</t>
  </si>
  <si>
    <t>o2</t>
  </si>
  <si>
    <t>ntp</t>
  </si>
  <si>
    <t>Use NTP</t>
  </si>
  <si>
    <t>o3</t>
  </si>
  <si>
    <t>dhcp</t>
  </si>
  <si>
    <t>Use DHCP</t>
  </si>
  <si>
    <t>o4-7</t>
  </si>
  <si>
    <t>ip1-4</t>
  </si>
  <si>
    <t>Static IP</t>
  </si>
  <si>
    <t>o8-11</t>
  </si>
  <si>
    <t>gw1-4</t>
  </si>
  <si>
    <t>Gateway IP</t>
  </si>
  <si>
    <t>o12-13</t>
  </si>
  <si>
    <t>hp0-1</t>
  </si>
  <si>
    <t>HTTP port</t>
  </si>
  <si>
    <t>o14</t>
  </si>
  <si>
    <t>(hardware version, read-only)</t>
  </si>
  <si>
    <t>o15</t>
  </si>
  <si>
    <t>o16</t>
  </si>
  <si>
    <t>(obsolete)</t>
  </si>
  <si>
    <t>o17</t>
  </si>
  <si>
    <t>sdt</t>
  </si>
  <si>
    <t>Station delay time</t>
  </si>
  <si>
    <t>o18</t>
  </si>
  <si>
    <t>mas</t>
  </si>
  <si>
    <t>Master station</t>
  </si>
  <si>
    <t>o19</t>
  </si>
  <si>
    <t>mton</t>
  </si>
  <si>
    <t>Master on adjusted time</t>
  </si>
  <si>
    <t>o20</t>
  </si>
  <si>
    <t>mtof</t>
  </si>
  <si>
    <t>Master off adjusted time</t>
  </si>
  <si>
    <t>o21</t>
  </si>
  <si>
    <t>urs</t>
  </si>
  <si>
    <t>Attached sensor type</t>
  </si>
  <si>
    <t>o22</t>
  </si>
  <si>
    <t>rso</t>
  </si>
  <si>
    <t>Rain sensor type</t>
  </si>
  <si>
    <t>o23</t>
  </si>
  <si>
    <t>wl</t>
  </si>
  <si>
    <t>Water level/percentage</t>
  </si>
  <si>
    <t>o24</t>
  </si>
  <si>
    <t>(not applicable, use /cv)</t>
  </si>
  <si>
    <t>o25</t>
  </si>
  <si>
    <t>ipas</t>
  </si>
  <si>
    <t>Ignore password</t>
  </si>
  <si>
    <t>o26</t>
  </si>
  <si>
    <t>devid</t>
  </si>
  <si>
    <t>Device ID</t>
  </si>
  <si>
    <t>o27</t>
  </si>
  <si>
    <t>con</t>
  </si>
  <si>
    <t>LCD contrast</t>
  </si>
  <si>
    <t>o28</t>
  </si>
  <si>
    <t>lit</t>
  </si>
  <si>
    <t>LCD backlight</t>
  </si>
  <si>
    <t>o29</t>
  </si>
  <si>
    <t>dim</t>
  </si>
  <si>
    <t>LCD dimming</t>
  </si>
  <si>
    <t>o30</t>
  </si>
  <si>
    <t>bst</t>
  </si>
  <si>
    <t>Boost time for DC</t>
  </si>
  <si>
    <t>o31</t>
  </si>
  <si>
    <t>uwt</t>
  </si>
  <si>
    <t>Weather method</t>
  </si>
  <si>
    <t>o32-35</t>
  </si>
  <si>
    <t>ntp1-4</t>
  </si>
  <si>
    <t>NTP IP</t>
  </si>
  <si>
    <t>o36</t>
  </si>
  <si>
    <t>lg</t>
  </si>
  <si>
    <t>Enable logging</t>
  </si>
  <si>
    <t>o37</t>
  </si>
  <si>
    <t>mas2</t>
  </si>
  <si>
    <t>Master2</t>
  </si>
  <si>
    <t>o38</t>
  </si>
  <si>
    <t>mton2</t>
  </si>
  <si>
    <t>Master2 on delay</t>
  </si>
  <si>
    <t>o39</t>
  </si>
  <si>
    <t>mtof2</t>
  </si>
  <si>
    <t>Master 2 off delay</t>
  </si>
  <si>
    <t>o40</t>
  </si>
  <si>
    <t>fwm</t>
  </si>
  <si>
    <t>Fw minor version</t>
  </si>
  <si>
    <t>o41-42</t>
  </si>
  <si>
    <t>fpr0-1</t>
  </si>
  <si>
    <t>Flow pulse rate</t>
  </si>
  <si>
    <t>o43</t>
  </si>
  <si>
    <t>o44-47</t>
  </si>
  <si>
    <t>dns1-4</t>
  </si>
  <si>
    <t>DNS IP</t>
  </si>
  <si>
    <t>o48</t>
  </si>
  <si>
    <t>sar</t>
  </si>
  <si>
    <t>Special auto refresh</t>
  </si>
  <si>
    <t>o49</t>
  </si>
  <si>
    <t>ife</t>
  </si>
  <si>
    <t>IFTTT events enable</t>
  </si>
  <si>
    <t xml:space="preserve"> Device time (epoch time). This is always the local time.</t>
  </si>
  <si>
    <t>Last run record, which stores the [station index, program index, duration, end time] of the last run station.</t>
  </si>
  <si>
    <t>ext      | # expansion boards</t>
  </si>
  <si>
    <t>Array of station names.</t>
  </si>
  <si>
    <t>Maximum number of characters allowed in each name.</t>
  </si>
  <si>
    <t>ignore_rain</t>
  </si>
  <si>
    <t>Station disable flag (bit field).</t>
  </si>
  <si>
    <t>Station sequential flag (bit field).</t>
  </si>
  <si>
    <t>stn_spe</t>
  </si>
  <si>
    <t xml:space="preserve">Special station flag (bit field). If marked 1, it means this station is a special station (e.g. RF or remote). </t>
  </si>
  <si>
    <t>st=0</t>
  </si>
  <si>
    <t>st=1</t>
  </si>
  <si>
    <t>st=2</t>
  </si>
  <si>
    <t>st=3</t>
  </si>
  <si>
    <t>st=4</t>
  </si>
  <si>
    <t>The number of stations (equal to the number of boards times 8).</t>
  </si>
  <si>
    <t>Number of existing programs.</t>
  </si>
  <si>
    <t>Number of boards (including main controller).</t>
  </si>
  <si>
    <t>Maximum number of programs allowed.</t>
  </si>
  <si>
    <t>Array of program data. Each element corresponds to a program. See below for data structure.</t>
  </si>
  <si>
    <t xml:space="preserve">Maximum number of program start times (fixed time type) allowed. </t>
  </si>
  <si>
    <t>Maximum number of characters allowed in program name.</t>
  </si>
  <si>
    <t>pid</t>
  </si>
  <si>
    <t>Program index (starting from 0). Acceptable range is -1 to N-1, where N is number of existing programs.If pid=-1, this is adding a new program; otherwise this is modifying an existing program.</t>
  </si>
  <si>
    <t>Program name (url encoded, without quotes).</t>
  </si>
  <si>
    <t>v</t>
  </si>
  <si>
    <t>Program index (starting from 0). A value of -1 deletes all existing programs. Acceptable range is -1 to N-1, where N is number of existing programs.</t>
  </si>
  <si>
    <t>Program index (starting from 0). Acceptable range is 0 to N-1, where N is number of existing programs</t>
  </si>
  <si>
    <t>t</t>
  </si>
  <si>
    <t xml:space="preserve">Timer value for each station. A value of 0 means the station will not run. http://os-ip/cr?pw=xxx&amp;t=[60,0,60,0,60,0,600,0] </t>
  </si>
  <si>
    <t>/dl</t>
  </si>
  <si>
    <t xml:space="preserve">day </t>
  </si>
  <si>
    <t>/cu</t>
  </si>
  <si>
    <t>Section</t>
  </si>
  <si>
    <t>Keyword</t>
  </si>
  <si>
    <t>json</t>
  </si>
  <si>
    <t>devt</t>
  </si>
  <si>
    <t>nbrd</t>
  </si>
  <si>
    <t>en</t>
  </si>
  <si>
    <t>rd</t>
  </si>
  <si>
    <t>rs</t>
  </si>
  <si>
    <t>rdst</t>
  </si>
  <si>
    <t>sunrise</t>
  </si>
  <si>
    <t>sunset</t>
  </si>
  <si>
    <t>eip</t>
  </si>
  <si>
    <t>lwc</t>
  </si>
  <si>
    <t>lswc</t>
  </si>
  <si>
    <t>sbits</t>
  </si>
  <si>
    <t>Irun</t>
  </si>
  <si>
    <t>curr</t>
  </si>
  <si>
    <t>flwrt</t>
  </si>
  <si>
    <t>flcrt</t>
  </si>
  <si>
    <t>rsn</t>
  </si>
  <si>
    <t>rbt</t>
  </si>
  <si>
    <t>re</t>
  </si>
  <si>
    <t>fwv</t>
  </si>
  <si>
    <t xml:space="preserve"> tz</t>
  </si>
  <si>
    <t xml:space="preserve">ip{1,2,3,4} </t>
  </si>
  <si>
    <t xml:space="preserve">gw{1,2,3,4} </t>
  </si>
  <si>
    <t>dns{1,2,3,4}</t>
  </si>
  <si>
    <t>ntp{1,2,3,4}</t>
  </si>
  <si>
    <t xml:space="preserve">hp{0,1} </t>
  </si>
  <si>
    <t xml:space="preserve">hwv </t>
  </si>
  <si>
    <t>hwt</t>
  </si>
  <si>
    <t>ext</t>
  </si>
  <si>
    <t>mas/mas2</t>
  </si>
  <si>
    <t>mton/mton2</t>
  </si>
  <si>
    <t>mtof/mtof2</t>
  </si>
  <si>
    <t>den</t>
  </si>
  <si>
    <t>con/lit/dim</t>
  </si>
  <si>
    <t xml:space="preserve">fpr{0,1} </t>
  </si>
  <si>
    <t xml:space="preserve">re </t>
  </si>
  <si>
    <t>dexp/mexp</t>
  </si>
  <si>
    <t>npw</t>
  </si>
  <si>
    <t>cpw</t>
  </si>
  <si>
    <t>maxlen</t>
  </si>
  <si>
    <t>masop/masop2</t>
  </si>
  <si>
    <t>stn_dis</t>
  </si>
  <si>
    <t>stn_seq</t>
  </si>
  <si>
    <t>s?</t>
  </si>
  <si>
    <t>m?</t>
  </si>
  <si>
    <t>n?</t>
  </si>
  <si>
    <t>i?/d?/q?/p?</t>
  </si>
  <si>
    <t>sid, st, sd</t>
  </si>
  <si>
    <t>sn</t>
  </si>
  <si>
    <t>nstations</t>
  </si>
  <si>
    <t>sid</t>
  </si>
  <si>
    <t>nprogs</t>
  </si>
  <si>
    <t>nboards</t>
  </si>
  <si>
    <t>mnp</t>
  </si>
  <si>
    <t>mnst</t>
  </si>
  <si>
    <t>pnsize</t>
  </si>
  <si>
    <t>pd</t>
  </si>
  <si>
    <t>name</t>
  </si>
  <si>
    <r>
      <rPr>
        <b/>
        <sz val="11"/>
        <color theme="1"/>
        <rFont val="Times New Roman"/>
        <family val="1"/>
        <charset val="238"/>
      </rPr>
      <t>s</t>
    </r>
    <r>
      <rPr>
        <b/>
        <sz val="11"/>
        <color theme="1"/>
        <rFont val="Calibri"/>
        <family val="2"/>
        <charset val="238"/>
        <scheme val="minor"/>
      </rPr>
      <t>names</t>
    </r>
  </si>
  <si>
    <t>flow pulse rate (scaled by 100) lower/upper byte. The actual flow pulse rate is ((fpr1&lt;&lt;8)+fpr0)/100.</t>
  </si>
  <si>
    <t>ufl</t>
  </si>
  <si>
    <t>ufa</t>
  </si>
  <si>
    <t>ufr</t>
  </si>
  <si>
    <t>ufg</t>
  </si>
  <si>
    <t>ufm</t>
  </si>
  <si>
    <t>csi</t>
  </si>
  <si>
    <t>csa</t>
  </si>
  <si>
    <t>ucr</t>
  </si>
  <si>
    <t>sca</t>
  </si>
  <si>
    <t>scc</t>
  </si>
  <si>
    <t>hws</t>
  </si>
  <si>
    <t>fws</t>
  </si>
  <si>
    <t>cma</t>
  </si>
  <si>
    <t>urt</t>
  </si>
  <si>
    <t>fwu</t>
  </si>
  <si>
    <t>fwn</t>
  </si>
  <si>
    <t>fwb</t>
  </si>
  <si>
    <t>lns</t>
  </si>
  <si>
    <t>lng</t>
  </si>
  <si>
    <t>cfd</t>
  </si>
  <si>
    <t>cff</t>
  </si>
  <si>
    <t>ufs</t>
  </si>
  <si>
    <t>us1</t>
  </si>
  <si>
    <t>ud1</t>
  </si>
  <si>
    <t>us2</t>
  </si>
  <si>
    <t>ud2</t>
  </si>
  <si>
    <t>llc</t>
  </si>
  <si>
    <t>o50</t>
  </si>
  <si>
    <t>o51</t>
  </si>
  <si>
    <t>o52</t>
  </si>
  <si>
    <t>o53</t>
  </si>
  <si>
    <t>o54</t>
  </si>
  <si>
    <t>o55</t>
  </si>
  <si>
    <t>o56</t>
  </si>
  <si>
    <t>o57</t>
  </si>
  <si>
    <t>o58</t>
  </si>
  <si>
    <t>o59</t>
  </si>
  <si>
    <t>o60</t>
  </si>
  <si>
    <t>o61</t>
  </si>
  <si>
    <t>o62</t>
  </si>
  <si>
    <t>o63</t>
  </si>
  <si>
    <t>o64</t>
  </si>
  <si>
    <t>o65</t>
  </si>
  <si>
    <t>o66</t>
  </si>
  <si>
    <t>o67</t>
  </si>
  <si>
    <t>o68</t>
  </si>
  <si>
    <t>o69</t>
  </si>
  <si>
    <t>o70</t>
  </si>
  <si>
    <t>o71</t>
  </si>
  <si>
    <t>o72</t>
  </si>
  <si>
    <t>o73</t>
  </si>
  <si>
    <t>o74</t>
  </si>
  <si>
    <t>o75</t>
  </si>
  <si>
    <t>o76</t>
  </si>
  <si>
    <t>o77</t>
  </si>
  <si>
    <t xml:space="preserve"> standard station (this should never occur because only stations with st!=0 should appear in the list)</t>
  </si>
  <si>
    <t xml:space="preserve"> RF (radio frequency) station. sd (16 characters) stores the 16-digit hex RF code.</t>
  </si>
  <si>
    <t>remote station. sd stores the 14-digit hex code of the remote station in the following order: ip address (8 bytes), port number (4 bytes), station index (2 bytes).</t>
  </si>
  <si>
    <t>GPIO station. sd stores 3 bytes: the first two define the GPIO index, the third byte indicates active state (1 or 0).</t>
  </si>
  <si>
    <r>
      <rPr>
        <sz val="11"/>
        <color theme="1"/>
        <rFont val="Calibri"/>
        <family val="2"/>
        <charset val="238"/>
        <scheme val="minor"/>
      </rPr>
      <t xml:space="preserve">HTTP station. sd stores up to 240 bytes, </t>
    </r>
    <r>
      <rPr>
        <u/>
        <sz val="11"/>
        <color theme="1"/>
        <rFont val="Calibri"/>
        <family val="2"/>
        <charset val="238"/>
        <scheme val="minor"/>
      </rPr>
      <t>comma separated</t>
    </r>
    <r>
      <rPr>
        <sz val="11"/>
        <color theme="1"/>
        <rFont val="Calibri"/>
        <family val="2"/>
        <charset val="238"/>
        <scheme val="minor"/>
      </rPr>
      <t xml:space="preserve"> HTTP GET command with the following data: 1) server name (can be either a domain name or IP address), port number, on command, off command.</t>
    </r>
  </si>
  <si>
    <r>
      <t xml:space="preserve">Station name. ? is the station index (starting from 0). For example, </t>
    </r>
    <r>
      <rPr>
        <b/>
        <sz val="11"/>
        <color theme="1"/>
        <rFont val="Calibri"/>
        <family val="2"/>
        <charset val="238"/>
        <scheme val="minor"/>
      </rPr>
      <t xml:space="preserve">s0=abc </t>
    </r>
    <r>
      <rPr>
        <sz val="11"/>
        <color theme="1"/>
        <rFont val="Calibri"/>
        <family val="2"/>
        <charset val="238"/>
        <scheme val="minor"/>
      </rPr>
      <t>assigns name 'abc' to the first station.</t>
    </r>
  </si>
  <si>
    <t>Master 2 operation flag bit field. Similar to m?, except this is for Master Station 2.</t>
  </si>
  <si>
    <t>Master operation flag bit field. ? is the board index (starting from 0). Specifically, m0 is the main controller, m1 is the first expansion board, and so on. Refer to the masop variable in Section 7 above. For example, m0=255 sets all stations on the main controller to use master; m1=4</t>
  </si>
  <si>
    <t>Station special data: sid is the station index, st is the special type, sd is the corresponding data. See Section 8.</t>
  </si>
  <si>
    <t>Station ignore_rain/disable/sequential/special flag bit field.</t>
  </si>
  <si>
    <t xml:space="preserve">Javascript path to be changed to (url encoded). </t>
  </si>
  <si>
    <t>The day for which log data should be deleted. The parameter value is the epoch time of the day divided by 86400.For example, 16361 is Oct 18, 2014. If day=all, all log files will be deleted.</t>
  </si>
  <si>
    <t>/ui</t>
  </si>
  <si>
    <t>wait</t>
  </si>
  <si>
    <t>wait=25 means have to wait for the answer for 25 seconds</t>
  </si>
  <si>
    <t>{"wait":25}</t>
  </si>
  <si>
    <t>ipw</t>
  </si>
  <si>
    <t>Location string (url encoded). This can be city,state name, zip code, GPS coords, PWS station ID. Every time you use the app to set the location, the app will automatically change it to GPS cords (except for PWS station ID).</t>
  </si>
  <si>
    <t>Wunderground API key.</t>
  </si>
  <si>
    <t>Weather options in JSON form and stripped of the terminal braces (url encoded). Zimmerman: Has three parameters for adjusting weights and baseline parameters of temp (t), humidity (h) and rain (r).</t>
  </si>
  <si>
    <r>
      <t xml:space="preserve">IFTTT Maker channel key </t>
    </r>
    <r>
      <rPr>
        <i/>
        <sz val="11"/>
        <color theme="1"/>
        <rFont val="Calibri"/>
        <family val="2"/>
        <charset val="238"/>
        <scheme val="minor"/>
      </rPr>
      <t xml:space="preserve">(only available for OS 2.3 or above, and Linux-based OpenSprinkler). </t>
    </r>
  </si>
  <si>
    <t>Set time manually (epoch time, ignored if ntp=1).</t>
  </si>
  <si>
    <t>Return values from Clients acknowleding the data from the Server</t>
  </si>
  <si>
    <t>Return values from Server acknowleding the data from the Clients.</t>
  </si>
  <si>
    <t>/jc?pw=xxx</t>
  </si>
  <si>
    <t>Client1 sends to Server the data after the acknowledged start sequence</t>
  </si>
  <si>
    <t>Client2 sending this request to the server</t>
  </si>
  <si>
    <t>NEM KÜLDI!</t>
  </si>
  <si>
    <t>Number of 8-station boards (including main controller).</t>
  </si>
  <si>
    <t>Operation enable bit (same as the 'den' option in Section 4).</t>
  </si>
  <si>
    <t>Rain delay bit (1: rain delay is currently in effect; 0: no rain delay).</t>
  </si>
  <si>
    <t>Rain sensor status bit (1: rain is detected from rain sensor; 0: no rain detected).</t>
  </si>
  <si>
    <t>Rain delay stop time (0: rain delay not in effect; otherwise: the time when rain delay is over).</t>
  </si>
  <si>
    <t>Location string (e.g. GPS location, Wunderground PWS station ID).</t>
  </si>
  <si>
    <t>Today's sunrise time (number of minutes from midnight).</t>
  </si>
  <si>
    <t>Today's sunset time (number of minutes from midnight).</t>
  </si>
  <si>
    <t>external IP, calculated as (ip[3]«24)+(ip[2]«16)+(ip[1]«8)+ip[0j</t>
  </si>
  <si>
    <t>last weather call/query (epoch time)</t>
  </si>
  <si>
    <t>last successful weather call/query (epoch time, a value of 0 means it did not receive a successful response)</t>
  </si>
  <si>
    <t>Station status bits. Each byte in this array corresponds to an 8-station board and represents the bit field (LSB).For example, 1 means the 1st station on the board is open, 192 means the 7th and 8th stations are open.</t>
  </si>
  <si>
    <t>Program status data: each element is a 3-field array that stores the [pid,rem,start] of a station, where pid is the program index (0 means none), rem is the remaining water time (in seconds), start is the start time. If a station is not running (sbit is 0) but has a non-zero pid, that means the station is in the queue waiting to run.</t>
  </si>
  <si>
    <t>weather options (such as the weights and baseline for the t emperature, h umidity, r ainfall parameters). As this is
stored on the uSD card, the return value will be empty for controllers that do not have uSD card.</t>
  </si>
  <si>
    <t>IFTTT Make channel key (only available for OS 2.3 or above, and Linux-based OpenSprinkler).</t>
  </si>
  <si>
    <t>//a 0. területre letöltött firmware verziója</t>
  </si>
  <si>
    <t>//az 1. területre letöltött firmware verzió</t>
  </si>
  <si>
    <t>fwv0</t>
  </si>
  <si>
    <t>fwv1</t>
  </si>
  <si>
    <t>OPTION_FWSPACE0_VER</t>
  </si>
  <si>
    <t>OPTION_FWSPACE1_VER</t>
  </si>
  <si>
    <t>"Space0_Ver"</t>
  </si>
  <si>
    <t>"Space1_Ver"</t>
  </si>
  <si>
    <t>"fwv0\0"</t>
  </si>
  <si>
    <t>"fwv1\0"</t>
  </si>
  <si>
    <t>//Firmware Update Mode? 0:no, 1:yes</t>
  </si>
  <si>
    <t>//Fw update Now? 1:yes, 0:no</t>
  </si>
  <si>
    <t>//Fw uprgade Source? 1: Block_1, 0: Block_0</t>
  </si>
  <si>
    <t>"ipw\0\0"</t>
  </si>
  <si>
    <t>o78</t>
  </si>
  <si>
    <t>o79</t>
  </si>
  <si>
    <t>Firmware version (217 means Firmware 2.1.7).</t>
  </si>
  <si>
    <t>Firmware minor version (increments with minor revisions to the firmware)</t>
  </si>
  <si>
    <t>Time zone, Acceptable range is 0 to 108. (floating point time zone value * 4 + 48). For example, GMT+0:00 is 48; GMT-4:00 is 32, GMT+9:30 is 86.</t>
  </si>
  <si>
    <t>Use NTP sync. Binary value.</t>
  </si>
  <si>
    <t>Use DHCP. Binary value.</t>
  </si>
  <si>
    <t>Static IP (ignored if dhcp=1).</t>
  </si>
  <si>
    <t>Gateway (router) IP (ignored if dhcp=1).</t>
  </si>
  <si>
    <t>DNS IP (ignored if dhcp=1).</t>
  </si>
  <si>
    <t>NTP server IP (ignored if ntp=0).</t>
  </si>
  <si>
    <t>Hardware version.</t>
  </si>
  <si>
    <t>Hardware type. Values are as follows: 0xAC (172) = AC power type, 0xDC (220) = DC power type.</t>
  </si>
  <si>
    <r>
      <t>Number of 8-station expansion boards (</t>
    </r>
    <r>
      <rPr>
        <u/>
        <sz val="11"/>
        <color theme="1"/>
        <rFont val="Calibri"/>
        <family val="2"/>
        <charset val="238"/>
        <scheme val="minor"/>
      </rPr>
      <t>not</t>
    </r>
    <r>
      <rPr>
        <sz val="11"/>
        <color theme="1"/>
        <rFont val="Calibri"/>
        <family val="2"/>
        <charset val="238"/>
        <scheme val="minor"/>
      </rPr>
      <t xml:space="preserve"> including the main controller).</t>
    </r>
  </si>
  <si>
    <t>Station delay time (in seconds). Acceptable range is -600 to +600 seconds (-10 to +10 minutes), in steps of 5 seconds.</t>
  </si>
  <si>
    <t>Master stations 1 and 2 index (a value of 0 means none). This firmware supports up to 2 master stations.</t>
  </si>
  <si>
    <t>Master 1 and 2 on adjusted time (in steps of 5 seconds). Acceptable range is 0 to 600 (note: positive).</t>
  </si>
  <si>
    <t>Master 1 and 2 off adjusted time (in steps of 5 seconds). Acceptable range is -600 to 0 (note: negative).</t>
  </si>
  <si>
    <t>Attached sensor type. 0: not using sensor; 1: rain sensor; 2: flow sensor; 0xF0 (240): program switch.</t>
  </si>
  <si>
    <t>Rain sensor type. Binary value. 0: normally closed; 1: normally open.</t>
  </si>
  <si>
    <t>Water level (i.e. % Watering). Acceptable range is 0 to 250.</t>
  </si>
  <si>
    <t>Operation enable bit. Binary value. To change this option, you must use the /cv command in Section 3.</t>
  </si>
  <si>
    <t>Ignore password. Binary value.</t>
  </si>
  <si>
    <t>Device ID.</t>
  </si>
  <si>
    <t>LCD contrast / backlight / dimming values.</t>
  </si>
  <si>
    <t>Booster time for DC-powered controller (in milliseconds). Acceptable range is 0 to 1000 (in steps of 4 milliseconds).</t>
  </si>
  <si>
    <t>Weather adjustment method. 0: manual adjustment; 1: Zimmerman method. Water restriction setting (for California) is indicated by bit 7.</t>
  </si>
  <si>
    <t>Enable logging. Binary value.</t>
  </si>
  <si>
    <t>Remote extension mode. Binary value.</t>
  </si>
  <si>
    <t>Detected/maximum number of zone expansion boards (-1 means cannot auto-detect).</t>
  </si>
  <si>
    <t>Special station auto-refresh. Binary value. When enabled, special stations (e.g. RF or HTTP stations) will be automatically refreshed to make sure they are in sync with the controller status.</t>
  </si>
  <si>
    <t>IFTTT events enable. This is a bit field. When a bit is set to 1, an IFTTT notification is sent upon that event.</t>
  </si>
  <si>
    <r>
      <t>Master/Master2 operation flag (LSB bit field). One byte per board. For example, 254 means the 1</t>
    </r>
    <r>
      <rPr>
        <vertAlign val="superscript"/>
        <sz val="11"/>
        <color theme="1"/>
        <rFont val="Calibri"/>
        <family val="2"/>
        <charset val="238"/>
        <scheme val="minor"/>
      </rPr>
      <t>st</t>
    </r>
    <r>
      <rPr>
        <sz val="11"/>
        <color theme="1"/>
        <rFont val="Calibri"/>
        <family val="2"/>
        <charset val="238"/>
        <scheme val="minor"/>
      </rPr>
      <t xml:space="preserve"> stationon this board does not use master, and all other this board ignore rain, and the other stations on this board do not.stations on this board use master.</t>
    </r>
  </si>
  <si>
    <r>
      <t>Ignore rain flag (bit field). Defined similarly to masop. For example, 192 means the 7</t>
    </r>
    <r>
      <rPr>
        <vertAlign val="superscript"/>
        <sz val="11"/>
        <color theme="1"/>
        <rFont val="Calibri"/>
        <family val="2"/>
        <charset val="238"/>
        <scheme val="minor"/>
      </rPr>
      <t>th</t>
    </r>
    <r>
      <rPr>
        <sz val="11"/>
        <color theme="1"/>
        <rFont val="Calibri"/>
        <family val="2"/>
        <charset val="238"/>
        <scheme val="minor"/>
      </rPr>
      <t xml:space="preserve"> and 8</t>
    </r>
    <r>
      <rPr>
        <vertAlign val="superscript"/>
        <sz val="11"/>
        <color theme="1"/>
        <rFont val="Calibri"/>
        <family val="2"/>
        <charset val="238"/>
        <scheme val="minor"/>
      </rPr>
      <t>th</t>
    </r>
    <r>
      <rPr>
        <sz val="11"/>
        <color theme="1"/>
        <rFont val="Calibri"/>
        <family val="2"/>
        <charset val="238"/>
        <scheme val="minor"/>
      </rPr>
      <t xml:space="preserve"> stations on</t>
    </r>
  </si>
  <si>
    <t>Reset all stations (including those waiting to run). The value doesn't matter: action is triggered if parameter appears.</t>
  </si>
  <si>
    <t>Reboot the controller. Binary value (a value of 1 triggers this action).</t>
  </si>
  <si>
    <t>Operation enable. Binary value.</t>
  </si>
  <si>
    <t>Set rain delay time (in hours). Range is 0 to 32767. A value of 0 turns off rain delay.</t>
  </si>
  <si>
    <t>Set the controller to be in remote extension mode (a value of 1 turns on remote extension mode).</t>
  </si>
  <si>
    <t>Station index (starting from 0)</t>
  </si>
  <si>
    <t>Enable bit (1: open the selected station; 0: close the selected station).</t>
  </si>
  <si>
    <r>
      <t xml:space="preserve">Timer (in seconds). Acceptable range is 0 to 64800 (18 hours). </t>
    </r>
    <r>
      <rPr>
        <b/>
        <sz val="11"/>
        <color theme="1"/>
        <rFont val="Calibri"/>
        <family val="2"/>
        <charset val="238"/>
        <scheme val="minor"/>
      </rPr>
      <t xml:space="preserve">The timer value must be provided if opening a station </t>
    </r>
    <r>
      <rPr>
        <sz val="11"/>
        <color theme="1"/>
        <rFont val="Calibri"/>
        <family val="2"/>
        <charset val="238"/>
        <scheme val="minor"/>
      </rPr>
      <t>.</t>
    </r>
  </si>
  <si>
    <t xml:space="preserve"> </t>
  </si>
  <si>
    <t>OPTION_FLASH_MEMORY</t>
  </si>
  <si>
    <t>//0:NoFlash, 1: UseSD, 2:Flash64Mbit, 3:Flash128Mb</t>
  </si>
  <si>
    <t>"FlashMemory?"</t>
  </si>
  <si>
    <t>"fms\0\0"</t>
  </si>
  <si>
    <t>"FlassTípus?"</t>
  </si>
  <si>
    <t>o80</t>
  </si>
  <si>
    <t>fms</t>
  </si>
  <si>
    <t>//StatusReport 0:No, 1:General, 2:Detailed</t>
  </si>
  <si>
    <t>1. Return values (http json answer)</t>
  </si>
  <si>
    <t>11. Set Manual Station Run</t>
  </si>
  <si>
    <t>14.Set/Change Program Data</t>
  </si>
  <si>
    <t>15.Set/Delete Program</t>
  </si>
  <si>
    <t>17.Set/Start Run-Once Program</t>
  </si>
  <si>
    <t>19. Set/Delete log</t>
  </si>
  <si>
    <t>20. Set/Change url</t>
  </si>
  <si>
    <t>3, Set/Change Controller Variables</t>
  </si>
  <si>
    <t>9, Set/Change stationNames and Attr</t>
  </si>
  <si>
    <t>12.Set/Manually Start a Program</t>
  </si>
  <si>
    <t>22. Reply to UI (http json answer)</t>
  </si>
  <si>
    <t>//0:No Flow sensor, 1: Flow Sensor connected</t>
  </si>
  <si>
    <t>//Flow alarm 0:no, 1:Station, 2: Freeflow enabled</t>
  </si>
  <si>
    <t>"FlowAlRange%"</t>
  </si>
  <si>
    <t>//SoilSensor2: 0:no, 1:yes</t>
  </si>
  <si>
    <t>//SoilSensor1: 0:no, 1:yes</t>
  </si>
  <si>
    <t>//Digital soilsensor01 type NC/NO</t>
  </si>
  <si>
    <t>//Digital soilsensor02 type NC/NO</t>
  </si>
  <si>
    <t xml:space="preserve"> //Current operating range +- % of reference</t>
  </si>
  <si>
    <t xml:space="preserve"> //FlowAlarmRange +- % of reference</t>
  </si>
  <si>
    <t>//Current sensor in operation: 1</t>
  </si>
  <si>
    <t>//Current alarm active: 1</t>
  </si>
  <si>
    <t xml:space="preserve">//LCD Language Hun:1 </t>
  </si>
  <si>
    <t>//Fast refresh time sec</t>
  </si>
  <si>
    <t>"CAlarmRange(%)"</t>
  </si>
  <si>
    <t xml:space="preserve">  1,  // number of 8-station extension board. 0: no extension boards</t>
  </si>
  <si>
    <t>ds1</t>
  </si>
  <si>
    <t>ds2</t>
  </si>
  <si>
    <t>Dry Soil sensor 2 status</t>
  </si>
  <si>
    <t>Dry Soil sensor1 status bit ( 1:  soil is dry, and enable the irrigation, 0:disable irrigation)</t>
  </si>
  <si>
    <t>stn_as1</t>
  </si>
  <si>
    <t>stn_as2</t>
  </si>
  <si>
    <t>/cs?pw=xxx&amp;…….</t>
  </si>
  <si>
    <t>Attach to soil sensor1, ? Is the board index, a0=3 means attach station 1 and 2 to soil sensor_1</t>
  </si>
  <si>
    <t>Similar to a?, but Soil sensor2</t>
  </si>
  <si>
    <t>MaxNumBoards</t>
  </si>
  <si>
    <t>Size</t>
  </si>
  <si>
    <t>NVCONDATA</t>
  </si>
  <si>
    <t>PASSWORD</t>
  </si>
  <si>
    <t>LOCATION</t>
  </si>
  <si>
    <t>JAVASCRIPTURL</t>
  </si>
  <si>
    <t>WEATHERURL</t>
  </si>
  <si>
    <t>WEATHER_KEY</t>
  </si>
  <si>
    <t>CLOUDURL</t>
  </si>
  <si>
    <t>STN_NAMES</t>
  </si>
  <si>
    <t>MAS_OP</t>
  </si>
  <si>
    <t>IGNRAIN</t>
  </si>
  <si>
    <t>MAS_OP_2</t>
  </si>
  <si>
    <t>STNDISABLE</t>
  </si>
  <si>
    <t>STNSEQ</t>
  </si>
  <si>
    <t>STNSPE</t>
  </si>
  <si>
    <t>SSENSOR_1</t>
  </si>
  <si>
    <t>SSENSOR_2</t>
  </si>
  <si>
    <t>OPTIONS</t>
  </si>
  <si>
    <t>PROGRAMS</t>
  </si>
  <si>
    <t>CURR_REFS</t>
  </si>
  <si>
    <t>FLOW_REFS</t>
  </si>
  <si>
    <t>SG003</t>
  </si>
  <si>
    <t>o81</t>
  </si>
  <si>
    <t>STISSUE_DIS</t>
  </si>
  <si>
    <t>ProgramStuct</t>
  </si>
  <si>
    <t>flags</t>
  </si>
  <si>
    <t>Soils</t>
  </si>
  <si>
    <t>days</t>
  </si>
  <si>
    <t>MaxNumStartimes</t>
  </si>
  <si>
    <t>startimes</t>
  </si>
  <si>
    <t>durations</t>
  </si>
  <si>
    <t>ProgramName</t>
  </si>
  <si>
    <t>StationNameSize</t>
  </si>
  <si>
    <t>ProgNameSize</t>
  </si>
  <si>
    <t>check</t>
  </si>
  <si>
    <t>starttime_decode</t>
  </si>
  <si>
    <t>No of programs</t>
  </si>
  <si>
    <t>OPTION_FATAL_ALARM</t>
  </si>
  <si>
    <t>//FatalAlarmDisable Station: 0: No, 1: Yes</t>
  </si>
  <si>
    <t>"FatDisableStat?"</t>
  </si>
  <si>
    <t>"ZonaHibaTilt?"</t>
  </si>
  <si>
    <t>fad</t>
  </si>
  <si>
    <t>"fad\0\0"</t>
  </si>
  <si>
    <t>ST_IRR_VALVE</t>
  </si>
  <si>
    <t>From Firmware to UI</t>
  </si>
  <si>
    <t>start</t>
  </si>
  <si>
    <t>end</t>
  </si>
  <si>
    <t>hist</t>
  </si>
  <si>
    <t>type</t>
  </si>
  <si>
    <t>003_NEW</t>
  </si>
  <si>
    <t>//1: Client mode activated</t>
  </si>
  <si>
    <t>No of Programs</t>
  </si>
  <si>
    <t>Memory req</t>
  </si>
  <si>
    <t>ADDR_NVM_xxxx</t>
  </si>
  <si>
    <t>Use of Space</t>
  </si>
  <si>
    <t>Programs</t>
  </si>
  <si>
    <t>Nvm admin</t>
  </si>
  <si>
    <t>Station Names</t>
  </si>
  <si>
    <t>Master Valve1</t>
  </si>
  <si>
    <t>Ignore rain</t>
  </si>
  <si>
    <t>Master Valve2</t>
  </si>
  <si>
    <t>Size of NVM</t>
  </si>
  <si>
    <t>Reserve Space</t>
  </si>
  <si>
    <t>in Program space</t>
  </si>
  <si>
    <t>Parameters</t>
  </si>
  <si>
    <t>Sum Number of Boards</t>
  </si>
  <si>
    <t>UI comm</t>
  </si>
  <si>
    <t>x</t>
  </si>
  <si>
    <t>//Flow alarm 0:no, 1:Station, 2:  Stat + Freeflow</t>
  </si>
  <si>
    <t>x?</t>
  </si>
  <si>
    <t>y?</t>
  </si>
  <si>
    <t>macad</t>
  </si>
  <si>
    <t>//NOT USED, StatusReport 0:No, 1:General, 2:Detailed</t>
  </si>
  <si>
    <t>Mem Req</t>
  </si>
  <si>
    <t>Address Start</t>
  </si>
  <si>
    <t>HexAddr</t>
  </si>
  <si>
    <t>Name</t>
  </si>
  <si>
    <t>param</t>
  </si>
  <si>
    <t>mezők</t>
  </si>
  <si>
    <t>LOGDATA_STATION</t>
  </si>
  <si>
    <t>LOGDATA_RAINSENSE</t>
  </si>
  <si>
    <t>LOGDATA_RAINDELAY</t>
  </si>
  <si>
    <t>LOGDATA_WATERLEVEL</t>
  </si>
  <si>
    <t>LOGDATA_RAINSENSE2</t>
  </si>
  <si>
    <t>LOGDATA_RAINDELAY2</t>
  </si>
  <si>
    <t>LOGDATA_PROGFLOW2</t>
  </si>
  <si>
    <t>LOGDATA_DAYFLOW</t>
  </si>
  <si>
    <t>LOGDATA_CALIBRATED</t>
  </si>
  <si>
    <t>LOGDATA_FREEFLOW_END</t>
  </si>
  <si>
    <t>// alert log data types</t>
  </si>
  <si>
    <t>//flow alarms</t>
  </si>
  <si>
    <t>//station current alarms</t>
  </si>
  <si>
    <t>//Admin log</t>
  </si>
  <si>
    <t>LOGDATA_SOIL1</t>
  </si>
  <si>
    <t>LOGDATA_SOIL2</t>
  </si>
  <si>
    <t>LOGDATA_SOIL1_PROG_CANCEL</t>
  </si>
  <si>
    <t>LOGDATA_SOIL2_PROG_CANCEL</t>
  </si>
  <si>
    <t>LOGDATA_SOIL1_STATION_CANCEL</t>
  </si>
  <si>
    <t>LOGDATA_SOIL2_STATION_CANCEL</t>
  </si>
  <si>
    <t>LOGDATA_FATAL_STATION_CANCEL</t>
  </si>
  <si>
    <t>LOGDATA_RAIN_STATION_CANCEL</t>
  </si>
  <si>
    <t>LOGDATA_ALARM_FLOW_STOPPED</t>
  </si>
  <si>
    <t>LOGDATA_ALARM_FF_QUANTITY</t>
  </si>
  <si>
    <t>LOGDATA_ALARM_FF_TIME</t>
  </si>
  <si>
    <t>LOGDATA_ALARM_LEAKAGE_START</t>
  </si>
  <si>
    <t>LOGDATA_ALARM_LEAKAGE_END</t>
  </si>
  <si>
    <t>LOGDATA_ALARM_FLOW_HIGH</t>
  </si>
  <si>
    <t>LOGDATA_ALARM_FLOW_LOW</t>
  </si>
  <si>
    <t>LOGDATA_ALARM_FATAL_FLOW</t>
  </si>
  <si>
    <t>LOGDATA_ALARM_CURRENT_HIGH</t>
  </si>
  <si>
    <t>LOGDATA_ALARM_CURRENT_LOW</t>
  </si>
  <si>
    <t>LOGDATA_FAILED_STATE</t>
  </si>
  <si>
    <t>Run duration</t>
  </si>
  <si>
    <t>time</t>
  </si>
  <si>
    <t>current</t>
  </si>
  <si>
    <t>flow impulses</t>
  </si>
  <si>
    <t>flow duration</t>
  </si>
  <si>
    <t>fl</t>
  </si>
  <si>
    <t>lenght of rd</t>
  </si>
  <si>
    <t>percentage</t>
  </si>
  <si>
    <t>lenght of state</t>
  </si>
  <si>
    <t>fp</t>
  </si>
  <si>
    <t>fd</t>
  </si>
  <si>
    <t>day impulses</t>
  </si>
  <si>
    <t>rn</t>
  </si>
  <si>
    <t>raindelay status</t>
  </si>
  <si>
    <t>s1</t>
  </si>
  <si>
    <t>soil1 status</t>
  </si>
  <si>
    <t>last change dur</t>
  </si>
  <si>
    <t>s2</t>
  </si>
  <si>
    <t>soil2 status</t>
  </si>
  <si>
    <t>program id</t>
  </si>
  <si>
    <t>s1pc</t>
  </si>
  <si>
    <t>s2pc</t>
  </si>
  <si>
    <t>s1sc</t>
  </si>
  <si>
    <t>s2sc</t>
  </si>
  <si>
    <t>fatsc</t>
  </si>
  <si>
    <t>rnsc</t>
  </si>
  <si>
    <t>rain_delayed  status</t>
  </si>
  <si>
    <t>realtime_GPM</t>
  </si>
  <si>
    <t>realtime_current</t>
  </si>
  <si>
    <t>alfs</t>
  </si>
  <si>
    <t>alff</t>
  </si>
  <si>
    <t>runtime</t>
  </si>
  <si>
    <t>alls</t>
  </si>
  <si>
    <t>alle</t>
  </si>
  <si>
    <t>alf</t>
  </si>
  <si>
    <t>reference</t>
  </si>
  <si>
    <t>alfat</t>
  </si>
  <si>
    <t>alc</t>
  </si>
  <si>
    <t>fstat</t>
  </si>
  <si>
    <t>event</t>
  </si>
  <si>
    <t>old_state</t>
  </si>
  <si>
    <t>curr_state</t>
  </si>
  <si>
    <t>last_prog_impulses</t>
  </si>
  <si>
    <t>day_impulses</t>
  </si>
  <si>
    <t>FLOW_IMPULSES</t>
  </si>
  <si>
    <t>// new status logs</t>
  </si>
  <si>
    <t>// station, program cancel logs</t>
  </si>
  <si>
    <t>// classic status logs</t>
  </si>
  <si>
    <t>LOGDATA_PROGFLOW was LOGDATA_FLOWSENSE</t>
  </si>
  <si>
    <t>rainsensed status</t>
  </si>
  <si>
    <t>alcnt</t>
  </si>
  <si>
    <t>Alarm counter</t>
  </si>
  <si>
    <t>Confirmation (should be in MD5 hash).</t>
  </si>
  <si>
    <t>New password (should be in MD5 hash).</t>
  </si>
  <si>
    <t>The ss1 soil sensor is attached to station, (bit field) 1 byte per board, simillar to masop Ex: 3 means the 1th and 2th station attached to soilsensor_1.</t>
  </si>
  <si>
    <t>The ss2 is attched to station, like ss1 above</t>
  </si>
  <si>
    <t xml:space="preserve">Program Data Stusture </t>
  </si>
  <si>
    <t>[flag, days, soil_flags, days[0],days[1],[start0,start1,start2,start3],[dur0,dur1,dur2….],name]</t>
  </si>
  <si>
    <t>flag structure</t>
  </si>
  <si>
    <t>bit0</t>
  </si>
  <si>
    <t>enable program</t>
  </si>
  <si>
    <t>bit1</t>
  </si>
  <si>
    <t>bit6</t>
  </si>
  <si>
    <t>bit7</t>
  </si>
  <si>
    <t>use weather</t>
  </si>
  <si>
    <t>bit2,3</t>
  </si>
  <si>
    <t>odd/even restriction</t>
  </si>
  <si>
    <t>bit,5</t>
  </si>
  <si>
    <t>prog shedule type 0:weekday, 3:interval</t>
  </si>
  <si>
    <t>start time type: 0: repeat type, 1:fixed time</t>
  </si>
  <si>
    <t>void</t>
  </si>
  <si>
    <t>soil_flag structure</t>
  </si>
  <si>
    <t>bit2-7</t>
  </si>
  <si>
    <t>Remaining Program Data Stucture fields see API 217</t>
  </si>
  <si>
    <t>attach soil sensor _1; if 0: no effect. 1: enable it works according to os.soil_status_1</t>
  </si>
  <si>
    <t>attach soil sensor _2; if 0: no effect. 1: enable it works according to os.soil_status_2</t>
  </si>
  <si>
    <t>Program data structure. The format is the same as explained in Section 13 above, except the name field, given below.</t>
  </si>
  <si>
    <t>16.Set/Move Up (Reorder) Program</t>
  </si>
  <si>
    <t>/jl?pw=xxxx&amp;start=xxx&amp;end=xxxx&amp;type=xxxx</t>
  </si>
  <si>
    <t>/jl?pw=xxx&amp;hist=n&amp;type=xxx</t>
  </si>
  <si>
    <t>For classic Log Record consult the 217 API document</t>
  </si>
  <si>
    <t>the new log structure see LOGs page in this file</t>
  </si>
  <si>
    <t>rain sensed events</t>
  </si>
  <si>
    <t>rain sensor status chainged</t>
  </si>
  <si>
    <t>duration</t>
  </si>
  <si>
    <t>station impulses</t>
  </si>
  <si>
    <t>program no(1-1x)</t>
  </si>
  <si>
    <t>station id (0-55)</t>
  </si>
  <si>
    <t>station(0-55)</t>
  </si>
  <si>
    <t>rain sensor status</t>
  </si>
  <si>
    <t>one time program, manual program</t>
  </si>
  <si>
    <t>manual start fron</t>
  </si>
  <si>
    <t>NEW</t>
  </si>
  <si>
    <t>Conditional Sending</t>
  </si>
  <si>
    <t>ONLY Boot Send</t>
  </si>
  <si>
    <t>midnight</t>
  </si>
  <si>
    <t>if chged</t>
  </si>
  <si>
    <t>?</t>
  </si>
  <si>
    <t>Condition</t>
  </si>
  <si>
    <t>x(!)</t>
  </si>
  <si>
    <t>All Time Sending</t>
  </si>
  <si>
    <t>Cloud password identifier</t>
  </si>
  <si>
    <t>From Cloud to F_Client</t>
  </si>
  <si>
    <t>Alltime</t>
  </si>
  <si>
    <t>St edited</t>
  </si>
  <si>
    <t>:program index (starting from 0 as the first program)</t>
  </si>
  <si>
    <r>
      <t>:</t>
    </r>
    <r>
      <rPr>
        <sz val="11"/>
        <color theme="1"/>
        <rFont val="Calibri"/>
        <family val="2"/>
        <charset val="238"/>
        <scheme val="minor"/>
      </rPr>
      <t>use weather (i.e. applying current water level / percentage). Binary value.</t>
    </r>
  </si>
  <si>
    <t>Array of binary values showing the on/off status of each station. This tells you which stations are open. The same as sbits.</t>
  </si>
  <si>
    <t>if sbit changed</t>
  </si>
  <si>
    <t>pgm edited</t>
  </si>
  <si>
    <t>all records</t>
  </si>
  <si>
    <t>new log records</t>
  </si>
  <si>
    <t>OPTION_SEND_LOGFILES</t>
  </si>
  <si>
    <t>//SendToCloud logfiles: 0 = today, number of days</t>
  </si>
  <si>
    <t>"SendLogDays"</t>
  </si>
  <si>
    <t>"LogKuldNapok  "</t>
  </si>
  <si>
    <t>//LCD Language Hun:1 , Eng:0</t>
  </si>
  <si>
    <t>"Language?   "</t>
  </si>
  <si>
    <t>"LCD menü nyelve?"</t>
  </si>
  <si>
    <t>lpw</t>
  </si>
  <si>
    <t>//SendToCloud logfiles: 0 = today, number of days, including today</t>
  </si>
  <si>
    <t>normal program run</t>
  </si>
  <si>
    <t>Event Name</t>
  </si>
  <si>
    <t>Egyszeri Program Futás</t>
  </si>
  <si>
    <t>Kézi Program Futás</t>
  </si>
  <si>
    <t>Program Futás</t>
  </si>
  <si>
    <t>Szöveg1</t>
  </si>
  <si>
    <t>Mező</t>
  </si>
  <si>
    <t>Szöveg2</t>
  </si>
  <si>
    <t>mező</t>
  </si>
  <si>
    <t>Zóna:</t>
  </si>
  <si>
    <t>&lt;1&gt;</t>
  </si>
  <si>
    <t>&lt;2&gt; + 1</t>
  </si>
  <si>
    <t>Szöveg3</t>
  </si>
  <si>
    <t>Futott(mp):</t>
  </si>
  <si>
    <t>&lt;3&gt;</t>
  </si>
  <si>
    <t>Szöveg0</t>
  </si>
  <si>
    <t>dátum,idő:</t>
  </si>
  <si>
    <t>&lt;4&gt; konvertálva</t>
  </si>
  <si>
    <t>Szöveg4</t>
  </si>
  <si>
    <t>&lt;5&gt;*rate</t>
  </si>
  <si>
    <t>szöveg5</t>
  </si>
  <si>
    <t>Víz(l):</t>
  </si>
  <si>
    <t>Áram(mA):</t>
  </si>
  <si>
    <t>&lt;6&gt;</t>
  </si>
  <si>
    <t>Állapot</t>
  </si>
  <si>
    <t>&lt;5&gt;?ki:aktiv</t>
  </si>
  <si>
    <t>Esőkésleltetés</t>
  </si>
  <si>
    <t>Program Vége</t>
  </si>
  <si>
    <t>Öntözési szint</t>
  </si>
  <si>
    <t>(%):</t>
  </si>
  <si>
    <t>Vízfogyasztás</t>
  </si>
  <si>
    <t>&lt;4&gt; előző nap</t>
  </si>
  <si>
    <t>dátum:</t>
  </si>
  <si>
    <t>Kalibrálva</t>
  </si>
  <si>
    <t>Átfolyás(l/p)</t>
  </si>
  <si>
    <t>&lt;7&gt;</t>
  </si>
  <si>
    <t>Szabad vízáram</t>
  </si>
  <si>
    <t>TalajÉrzékelő1</t>
  </si>
  <si>
    <t>TalajÉrzékelő2</t>
  </si>
  <si>
    <t>TalajÉrz1 Program Tilva</t>
  </si>
  <si>
    <t>TalajÉrz2 Program Tilva</t>
  </si>
  <si>
    <t>Program:</t>
  </si>
  <si>
    <t>&lt;5&gt;</t>
  </si>
  <si>
    <t>TalajÉrz1 Zóna Tilva</t>
  </si>
  <si>
    <t>TalajÉrz2 Zóna Tilva</t>
  </si>
  <si>
    <t>Csőtörés Tiltás</t>
  </si>
  <si>
    <t>EsőÉrz Zóna Tiltás</t>
  </si>
  <si>
    <t>EsőÉrzékelő</t>
  </si>
  <si>
    <t>&lt;6&gt;?ki:aktiv</t>
  </si>
  <si>
    <t>VizHiány</t>
  </si>
  <si>
    <t>Időkorlát SzabadFolyás</t>
  </si>
  <si>
    <t>Mennyiségi korlát Szabad Folyás</t>
  </si>
  <si>
    <t xml:space="preserve">  0,  //</t>
  </si>
  <si>
    <t xml:space="preserve"> rain sensor 0: disable when open; 1: when closed</t>
  </si>
  <si>
    <t>//Soilsensor01 1:disable when open</t>
  </si>
  <si>
    <t>//Soilsensor02 0:disable when closed</t>
  </si>
  <si>
    <t>00A</t>
  </si>
  <si>
    <t>hex</t>
  </si>
  <si>
    <t>dec</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</si>
</sst>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238"/>
      <scheme val="minor"/>
    </font>
    <font>
      <b/>
      <sz val="11"/>
      <color theme="1"/>
      <name val="Calibri"/>
      <family val="2"/>
      <charset val="238"/>
      <scheme val="minor"/>
    </font>
    <font>
      <sz val="9"/>
      <color indexed="81"/>
      <name val="Tahoma"/>
      <family val="2"/>
      <charset val="238"/>
    </font>
    <font>
      <b/>
      <sz val="9"/>
      <color indexed="81"/>
      <name val="Tahoma"/>
      <family val="2"/>
      <charset val="238"/>
    </font>
    <font>
      <sz val="11"/>
      <color rgb="FF000000"/>
      <name val="Calibri"/>
      <family val="2"/>
      <charset val="238"/>
      <scheme val="minor"/>
    </font>
    <font>
      <u/>
      <sz val="11"/>
      <color theme="10"/>
      <name val="Calibri"/>
      <family val="2"/>
      <charset val="238"/>
      <scheme val="minor"/>
    </font>
    <font>
      <vertAlign val="superscript"/>
      <sz val="11"/>
      <color theme="1"/>
      <name val="Calibri"/>
      <family val="2"/>
      <charset val="238"/>
      <scheme val="minor"/>
    </font>
    <font>
      <i/>
      <sz val="11"/>
      <color theme="1"/>
      <name val="Calibri"/>
      <family val="2"/>
      <charset val="238"/>
      <scheme val="minor"/>
    </font>
    <font>
      <u/>
      <sz val="11"/>
      <color theme="1"/>
      <name val="Calibri"/>
      <family val="2"/>
      <charset val="238"/>
      <scheme val="minor"/>
    </font>
    <font>
      <b/>
      <sz val="11"/>
      <color theme="1"/>
      <name val="Times New Roman"/>
      <family val="1"/>
      <charset val="238"/>
    </font>
    <font>
      <b/>
      <sz val="11"/>
      <color rgb="FF000000"/>
      <name val="Calibri"/>
      <family val="2"/>
      <charset val="238"/>
      <scheme val="minor"/>
    </font>
    <font>
      <b/>
      <sz val="11"/>
      <name val="Calibri"/>
      <family val="2"/>
      <charset val="238"/>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left" vertical="top"/>
    </xf>
    <xf numFmtId="0" fontId="0" fillId="0" borderId="0" xfId="0" applyAlignment="1">
      <alignment horizontal="left" vertical="top"/>
    </xf>
    <xf numFmtId="0" fontId="0" fillId="0" borderId="0" xfId="0" applyFont="1"/>
    <xf numFmtId="0" fontId="4" fillId="0" borderId="0" xfId="0" applyFont="1" applyAlignment="1">
      <alignment vertical="center"/>
    </xf>
    <xf numFmtId="0" fontId="0" fillId="0" borderId="0" xfId="0" applyFont="1" applyAlignment="1">
      <alignment vertical="center"/>
    </xf>
    <xf numFmtId="0" fontId="0" fillId="0" borderId="0" xfId="0" applyFont="1" applyAlignment="1">
      <alignment horizontal="left" vertical="center" indent="5"/>
    </xf>
    <xf numFmtId="0" fontId="0" fillId="0" borderId="0" xfId="0" applyFont="1" applyBorder="1"/>
    <xf numFmtId="0" fontId="0" fillId="0" borderId="0" xfId="0" applyFont="1" applyBorder="1" applyAlignment="1">
      <alignment horizontal="left" vertical="center" indent="1"/>
    </xf>
    <xf numFmtId="0" fontId="0" fillId="0" borderId="0" xfId="0" applyFont="1" applyBorder="1" applyAlignment="1">
      <alignment horizontal="left" vertical="center"/>
    </xf>
    <xf numFmtId="0" fontId="7" fillId="0" borderId="0" xfId="0" applyFont="1" applyBorder="1" applyAlignment="1">
      <alignment horizontal="left" vertical="center"/>
    </xf>
    <xf numFmtId="0" fontId="0" fillId="0" borderId="0" xfId="0" applyFont="1" applyAlignment="1">
      <alignment horizontal="left" vertical="center"/>
    </xf>
    <xf numFmtId="0" fontId="1" fillId="0" borderId="0" xfId="0" applyFont="1" applyAlignment="1">
      <alignment horizontal="left" vertical="center"/>
    </xf>
    <xf numFmtId="0" fontId="5" fillId="0" borderId="0" xfId="1" applyFont="1" applyAlignment="1">
      <alignment horizontal="left" vertical="center"/>
    </xf>
    <xf numFmtId="0" fontId="1" fillId="0" borderId="0" xfId="0" applyFont="1" applyBorder="1" applyAlignment="1">
      <alignment horizontal="left"/>
    </xf>
    <xf numFmtId="0" fontId="1" fillId="0" borderId="0" xfId="0" applyFont="1" applyBorder="1" applyAlignment="1">
      <alignment horizontal="left" wrapText="1"/>
    </xf>
    <xf numFmtId="0" fontId="0" fillId="0" borderId="0" xfId="0" applyFont="1" applyAlignment="1">
      <alignment horizontal="left"/>
    </xf>
    <xf numFmtId="0" fontId="0" fillId="0" borderId="0" xfId="0" applyFont="1" applyAlignment="1">
      <alignment horizontal="left" vertical="top"/>
    </xf>
    <xf numFmtId="0" fontId="10" fillId="0" borderId="0" xfId="0" applyFont="1" applyAlignment="1">
      <alignment vertical="center"/>
    </xf>
    <xf numFmtId="0" fontId="0" fillId="2" borderId="0" xfId="0" applyFill="1" applyAlignment="1">
      <alignment horizontal="center"/>
    </xf>
    <xf numFmtId="0" fontId="0" fillId="2" borderId="0" xfId="0" applyFill="1"/>
    <xf numFmtId="0" fontId="0" fillId="2" borderId="0" xfId="0" applyFill="1" applyAlignment="1">
      <alignment horizontal="left"/>
    </xf>
    <xf numFmtId="0" fontId="0" fillId="2" borderId="0" xfId="0" applyFill="1" applyAlignment="1">
      <alignment horizontal="left" vertical="top"/>
    </xf>
    <xf numFmtId="0" fontId="1" fillId="2" borderId="0" xfId="0" applyFont="1" applyFill="1" applyAlignment="1">
      <alignment horizontal="left"/>
    </xf>
    <xf numFmtId="0" fontId="4" fillId="2" borderId="0" xfId="0" applyFont="1" applyFill="1" applyAlignment="1">
      <alignment vertical="center"/>
    </xf>
    <xf numFmtId="0" fontId="0" fillId="2" borderId="0" xfId="0" applyFont="1" applyFill="1" applyBorder="1" applyAlignment="1">
      <alignment horizontal="left" vertical="center"/>
    </xf>
    <xf numFmtId="0" fontId="10" fillId="2" borderId="0" xfId="0" applyFont="1" applyFill="1" applyAlignment="1">
      <alignment vertical="center"/>
    </xf>
    <xf numFmtId="0" fontId="1" fillId="2" borderId="0" xfId="0" applyFont="1" applyFill="1" applyAlignment="1">
      <alignment horizontal="left" vertical="top"/>
    </xf>
    <xf numFmtId="0" fontId="11" fillId="0" borderId="0" xfId="0" applyFont="1" applyAlignment="1">
      <alignment horizontal="left"/>
    </xf>
    <xf numFmtId="0" fontId="0" fillId="0" borderId="0" xfId="0" applyFont="1" applyBorder="1" applyAlignment="1">
      <alignment horizontal="center"/>
    </xf>
    <xf numFmtId="0" fontId="0" fillId="0" borderId="0" xfId="0" applyFont="1" applyAlignment="1">
      <alignment horizontal="center"/>
    </xf>
    <xf numFmtId="0" fontId="0" fillId="3" borderId="0" xfId="0" applyFill="1"/>
    <xf numFmtId="0" fontId="0" fillId="3" borderId="0" xfId="0" applyFill="1" applyAlignment="1">
      <alignment horizontal="left"/>
    </xf>
    <xf numFmtId="0" fontId="0" fillId="0" borderId="0" xfId="0" applyFont="1" applyFill="1" applyBorder="1" applyAlignment="1">
      <alignment horizontal="left" vertical="center"/>
    </xf>
    <xf numFmtId="0" fontId="1" fillId="0" borderId="0" xfId="0" applyFont="1" applyBorder="1" applyAlignment="1">
      <alignment horizontal="center" vertical="center" wrapText="1"/>
    </xf>
    <xf numFmtId="0" fontId="0" fillId="0" borderId="0" xfId="0" applyAlignment="1">
      <alignment horizontal="right"/>
    </xf>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5"/>
  <sheetViews>
    <sheetView tabSelected="1" topLeftCell="A52" workbookViewId="0">
      <selection activeCell="C54" sqref="C54"/>
    </sheetView>
  </sheetViews>
  <sheetFormatPr defaultRowHeight="15" x14ac:dyDescent="0.25"/>
  <cols>
    <col min="1" max="1" width="9.140625" style="2"/>
    <col min="3" max="3" width="30.28515625" customWidth="1"/>
    <col min="4" max="4" width="12.42578125" style="1" customWidth="1"/>
    <col min="5" max="5" width="43.28515625" customWidth="1"/>
    <col min="6" max="6" width="15.42578125" customWidth="1"/>
    <col min="7" max="7" width="22" style="2" customWidth="1"/>
    <col min="8" max="8" width="13.42578125" style="7" customWidth="1"/>
    <col min="9" max="9" width="20.85546875" customWidth="1"/>
    <col min="10" max="10" width="3.28515625" customWidth="1"/>
    <col min="11" max="11" width="9.85546875" customWidth="1"/>
  </cols>
  <sheetData>
    <row r="1" spans="1:11" s="3" customFormat="1" x14ac:dyDescent="0.25">
      <c r="A1" s="5" t="s">
        <v>377</v>
      </c>
      <c r="B1" s="3" t="s">
        <v>896</v>
      </c>
      <c r="C1" s="3" t="s">
        <v>186</v>
      </c>
      <c r="D1" s="4" t="s">
        <v>257</v>
      </c>
      <c r="E1" s="3" t="s">
        <v>198</v>
      </c>
      <c r="F1" s="3" t="s">
        <v>259</v>
      </c>
      <c r="G1" s="4" t="s">
        <v>378</v>
      </c>
      <c r="H1" s="6" t="s">
        <v>260</v>
      </c>
      <c r="I1" s="3" t="s">
        <v>261</v>
      </c>
      <c r="K1" s="3" t="s">
        <v>258</v>
      </c>
    </row>
    <row r="2" spans="1:11" x14ac:dyDescent="0.25">
      <c r="A2" s="2">
        <v>217</v>
      </c>
      <c r="C2" t="s">
        <v>0</v>
      </c>
      <c r="D2" s="1" t="s">
        <v>187</v>
      </c>
      <c r="E2" t="s">
        <v>188</v>
      </c>
      <c r="F2">
        <v>0</v>
      </c>
      <c r="G2" s="2" t="s">
        <v>102</v>
      </c>
      <c r="H2" s="7" t="s">
        <v>51</v>
      </c>
      <c r="I2" t="s">
        <v>199</v>
      </c>
    </row>
    <row r="3" spans="1:11" x14ac:dyDescent="0.25">
      <c r="A3" s="2">
        <v>217</v>
      </c>
      <c r="C3" t="s">
        <v>1</v>
      </c>
      <c r="D3" s="1">
        <v>28</v>
      </c>
      <c r="E3" t="s">
        <v>281</v>
      </c>
      <c r="F3">
        <v>108</v>
      </c>
      <c r="G3" s="2" t="s">
        <v>103</v>
      </c>
      <c r="H3" s="7" t="s">
        <v>52</v>
      </c>
      <c r="I3" t="s">
        <v>201</v>
      </c>
    </row>
    <row r="4" spans="1:11" x14ac:dyDescent="0.25">
      <c r="A4" s="2">
        <v>217</v>
      </c>
      <c r="C4" t="s">
        <v>2</v>
      </c>
      <c r="D4" s="1" t="s">
        <v>151</v>
      </c>
      <c r="F4">
        <v>1</v>
      </c>
      <c r="G4" s="2" t="s">
        <v>104</v>
      </c>
      <c r="H4" s="7" t="s">
        <v>53</v>
      </c>
      <c r="I4" t="s">
        <v>272</v>
      </c>
    </row>
    <row r="5" spans="1:11" x14ac:dyDescent="0.25">
      <c r="A5" s="2">
        <v>217</v>
      </c>
      <c r="C5" t="s">
        <v>3</v>
      </c>
      <c r="D5" s="1" t="s">
        <v>152</v>
      </c>
      <c r="F5">
        <v>1</v>
      </c>
      <c r="G5" s="2" t="s">
        <v>105</v>
      </c>
      <c r="H5" s="7" t="s">
        <v>54</v>
      </c>
      <c r="I5" t="s">
        <v>200</v>
      </c>
    </row>
    <row r="6" spans="1:11" x14ac:dyDescent="0.25">
      <c r="A6" s="2">
        <v>217</v>
      </c>
      <c r="C6" t="s">
        <v>4</v>
      </c>
      <c r="D6" s="1" t="s">
        <v>153</v>
      </c>
      <c r="F6">
        <v>255</v>
      </c>
      <c r="G6" s="2" t="s">
        <v>106</v>
      </c>
      <c r="H6" s="7" t="s">
        <v>55</v>
      </c>
      <c r="I6" t="s">
        <v>268</v>
      </c>
    </row>
    <row r="7" spans="1:11" x14ac:dyDescent="0.25">
      <c r="A7" s="2">
        <v>217</v>
      </c>
      <c r="C7" t="s">
        <v>5</v>
      </c>
      <c r="D7" s="1">
        <v>0</v>
      </c>
      <c r="F7">
        <v>255</v>
      </c>
      <c r="G7" s="2" t="s">
        <v>107</v>
      </c>
      <c r="H7" s="7" t="s">
        <v>56</v>
      </c>
      <c r="I7" t="s">
        <v>269</v>
      </c>
    </row>
    <row r="8" spans="1:11" x14ac:dyDescent="0.25">
      <c r="A8" s="2">
        <v>217</v>
      </c>
      <c r="C8" t="s">
        <v>6</v>
      </c>
      <c r="D8" s="1">
        <v>0</v>
      </c>
      <c r="F8">
        <v>255</v>
      </c>
      <c r="G8" s="2" t="s">
        <v>108</v>
      </c>
      <c r="H8" s="7" t="s">
        <v>57</v>
      </c>
      <c r="I8" t="s">
        <v>270</v>
      </c>
    </row>
    <row r="9" spans="1:11" x14ac:dyDescent="0.25">
      <c r="A9" s="2">
        <v>217</v>
      </c>
      <c r="C9" t="s">
        <v>7</v>
      </c>
      <c r="D9" s="1">
        <v>0</v>
      </c>
      <c r="F9">
        <v>255</v>
      </c>
      <c r="G9" s="2" t="s">
        <v>109</v>
      </c>
      <c r="H9" s="7" t="s">
        <v>58</v>
      </c>
      <c r="I9" t="s">
        <v>271</v>
      </c>
    </row>
    <row r="10" spans="1:11" x14ac:dyDescent="0.25">
      <c r="A10" s="2">
        <v>217</v>
      </c>
      <c r="C10" t="s">
        <v>8</v>
      </c>
      <c r="D10" s="1" t="s">
        <v>154</v>
      </c>
      <c r="F10">
        <v>255</v>
      </c>
      <c r="G10" s="2" t="s">
        <v>110</v>
      </c>
      <c r="H10" s="7" t="s">
        <v>59</v>
      </c>
      <c r="I10" t="s">
        <v>203</v>
      </c>
    </row>
    <row r="11" spans="1:11" x14ac:dyDescent="0.25">
      <c r="A11" s="2">
        <v>217</v>
      </c>
      <c r="C11" t="s">
        <v>9</v>
      </c>
      <c r="D11" s="1">
        <v>0</v>
      </c>
      <c r="F11">
        <v>255</v>
      </c>
      <c r="G11" s="2" t="s">
        <v>111</v>
      </c>
      <c r="H11" s="7" t="s">
        <v>60</v>
      </c>
      <c r="I11" t="s">
        <v>204</v>
      </c>
    </row>
    <row r="12" spans="1:11" x14ac:dyDescent="0.25">
      <c r="A12" s="2">
        <v>217</v>
      </c>
      <c r="C12" t="s">
        <v>10</v>
      </c>
      <c r="D12" s="1">
        <v>0</v>
      </c>
      <c r="F12">
        <v>255</v>
      </c>
      <c r="G12" s="2" t="s">
        <v>112</v>
      </c>
      <c r="H12" s="7" t="s">
        <v>61</v>
      </c>
      <c r="I12" t="s">
        <v>205</v>
      </c>
    </row>
    <row r="13" spans="1:11" x14ac:dyDescent="0.25">
      <c r="A13" s="2">
        <v>217</v>
      </c>
      <c r="C13" t="s">
        <v>11</v>
      </c>
      <c r="D13" s="1">
        <v>0</v>
      </c>
      <c r="F13">
        <v>255</v>
      </c>
      <c r="G13" s="2" t="s">
        <v>113</v>
      </c>
      <c r="H13" s="7" t="s">
        <v>62</v>
      </c>
      <c r="I13" t="s">
        <v>202</v>
      </c>
    </row>
    <row r="14" spans="1:11" x14ac:dyDescent="0.25">
      <c r="A14" s="2">
        <v>217</v>
      </c>
      <c r="C14" t="s">
        <v>12</v>
      </c>
      <c r="D14" s="1" t="s">
        <v>155</v>
      </c>
      <c r="F14">
        <v>255</v>
      </c>
      <c r="G14" s="2" t="s">
        <v>114</v>
      </c>
      <c r="H14" s="7" t="s">
        <v>63</v>
      </c>
      <c r="I14" t="s">
        <v>206</v>
      </c>
    </row>
    <row r="15" spans="1:11" x14ac:dyDescent="0.25">
      <c r="A15" s="2">
        <v>217</v>
      </c>
      <c r="C15" t="s">
        <v>13</v>
      </c>
      <c r="D15" s="1">
        <v>0</v>
      </c>
      <c r="F15">
        <v>255</v>
      </c>
      <c r="G15" s="2" t="s">
        <v>115</v>
      </c>
      <c r="H15" s="7" t="s">
        <v>64</v>
      </c>
      <c r="I15" s="1" t="s">
        <v>282</v>
      </c>
      <c r="J15" s="1"/>
    </row>
    <row r="16" spans="1:11" x14ac:dyDescent="0.25">
      <c r="A16" s="2">
        <v>217</v>
      </c>
      <c r="C16" t="s">
        <v>14</v>
      </c>
      <c r="D16" s="1" t="s">
        <v>156</v>
      </c>
      <c r="F16">
        <v>0</v>
      </c>
      <c r="G16" s="2" t="s">
        <v>116</v>
      </c>
      <c r="H16" s="7" t="s">
        <v>65</v>
      </c>
      <c r="I16" t="s">
        <v>207</v>
      </c>
    </row>
    <row r="17" spans="1:10" x14ac:dyDescent="0.25">
      <c r="A17" s="2">
        <v>217</v>
      </c>
      <c r="C17" t="s">
        <v>15</v>
      </c>
      <c r="D17" s="1" t="s">
        <v>819</v>
      </c>
      <c r="F17" t="s">
        <v>184</v>
      </c>
      <c r="G17" s="2" t="s">
        <v>117</v>
      </c>
      <c r="H17" s="7" t="s">
        <v>66</v>
      </c>
      <c r="I17" t="s">
        <v>208</v>
      </c>
    </row>
    <row r="18" spans="1:10" x14ac:dyDescent="0.25">
      <c r="A18" s="2">
        <v>217</v>
      </c>
      <c r="C18" t="s">
        <v>16</v>
      </c>
      <c r="D18" s="1" t="s">
        <v>157</v>
      </c>
      <c r="F18">
        <v>1</v>
      </c>
      <c r="G18" s="2" t="s">
        <v>115</v>
      </c>
      <c r="H18" s="7" t="s">
        <v>67</v>
      </c>
      <c r="I18" s="1" t="s">
        <v>282</v>
      </c>
      <c r="J18" s="1"/>
    </row>
    <row r="19" spans="1:10" x14ac:dyDescent="0.25">
      <c r="A19" s="2">
        <v>217</v>
      </c>
      <c r="C19" t="s">
        <v>17</v>
      </c>
      <c r="D19" s="1" t="s">
        <v>158</v>
      </c>
      <c r="F19">
        <v>255</v>
      </c>
      <c r="G19" s="2" t="s">
        <v>118</v>
      </c>
      <c r="H19" s="7" t="s">
        <v>68</v>
      </c>
      <c r="I19" t="s">
        <v>209</v>
      </c>
    </row>
    <row r="20" spans="1:10" x14ac:dyDescent="0.25">
      <c r="A20" s="2">
        <v>217</v>
      </c>
      <c r="C20" t="s">
        <v>18</v>
      </c>
      <c r="D20" s="1" t="s">
        <v>159</v>
      </c>
      <c r="F20" t="s">
        <v>185</v>
      </c>
      <c r="G20" s="2" t="s">
        <v>119</v>
      </c>
      <c r="H20" s="7" t="s">
        <v>69</v>
      </c>
      <c r="I20" t="s">
        <v>210</v>
      </c>
    </row>
    <row r="21" spans="1:10" x14ac:dyDescent="0.25">
      <c r="A21" s="2">
        <v>217</v>
      </c>
      <c r="C21" t="s">
        <v>19</v>
      </c>
      <c r="D21" s="1" t="s">
        <v>160</v>
      </c>
      <c r="F21">
        <v>255</v>
      </c>
      <c r="G21" s="2" t="s">
        <v>120</v>
      </c>
      <c r="H21" s="7" t="s">
        <v>70</v>
      </c>
      <c r="I21" t="s">
        <v>211</v>
      </c>
    </row>
    <row r="22" spans="1:10" x14ac:dyDescent="0.25">
      <c r="A22" s="2">
        <v>217</v>
      </c>
      <c r="C22" t="s">
        <v>20</v>
      </c>
      <c r="D22" s="1" t="s">
        <v>161</v>
      </c>
      <c r="F22">
        <v>255</v>
      </c>
      <c r="G22" s="2" t="s">
        <v>121</v>
      </c>
      <c r="H22" s="7" t="s">
        <v>71</v>
      </c>
      <c r="I22" t="s">
        <v>212</v>
      </c>
    </row>
    <row r="23" spans="1:10" x14ac:dyDescent="0.25">
      <c r="A23" s="2">
        <v>217</v>
      </c>
      <c r="B23" t="s">
        <v>897</v>
      </c>
      <c r="C23" t="s">
        <v>21</v>
      </c>
      <c r="D23" s="1" t="s">
        <v>162</v>
      </c>
      <c r="F23">
        <v>255</v>
      </c>
      <c r="G23" s="2" t="s">
        <v>122</v>
      </c>
      <c r="H23" s="7" t="s">
        <v>72</v>
      </c>
      <c r="I23" t="s">
        <v>213</v>
      </c>
    </row>
    <row r="24" spans="1:10" x14ac:dyDescent="0.25">
      <c r="A24" s="2">
        <v>217</v>
      </c>
      <c r="B24" t="s">
        <v>897</v>
      </c>
      <c r="C24" t="s">
        <v>22</v>
      </c>
      <c r="D24" s="37" t="s">
        <v>1115</v>
      </c>
      <c r="E24" s="36" t="s">
        <v>1116</v>
      </c>
      <c r="F24" s="36">
        <v>2</v>
      </c>
      <c r="G24" s="2" t="s">
        <v>123</v>
      </c>
      <c r="H24" s="7" t="s">
        <v>73</v>
      </c>
      <c r="I24" t="s">
        <v>214</v>
      </c>
    </row>
    <row r="25" spans="1:10" x14ac:dyDescent="0.25">
      <c r="A25" s="2">
        <v>217</v>
      </c>
      <c r="C25" t="s">
        <v>23</v>
      </c>
      <c r="D25" s="1" t="s">
        <v>163</v>
      </c>
      <c r="F25">
        <v>250</v>
      </c>
      <c r="G25" s="2" t="s">
        <v>124</v>
      </c>
      <c r="H25" s="7" t="s">
        <v>74</v>
      </c>
      <c r="I25" t="s">
        <v>215</v>
      </c>
    </row>
    <row r="26" spans="1:10" x14ac:dyDescent="0.25">
      <c r="A26" s="2">
        <v>217</v>
      </c>
      <c r="C26" t="s">
        <v>24</v>
      </c>
      <c r="D26" s="1" t="s">
        <v>164</v>
      </c>
      <c r="F26">
        <v>1</v>
      </c>
      <c r="G26" s="2" t="s">
        <v>125</v>
      </c>
      <c r="H26" s="7" t="s">
        <v>75</v>
      </c>
      <c r="I26" t="s">
        <v>267</v>
      </c>
    </row>
    <row r="27" spans="1:10" x14ac:dyDescent="0.25">
      <c r="A27" s="2">
        <v>217</v>
      </c>
      <c r="C27" t="s">
        <v>25</v>
      </c>
      <c r="D27" s="1" t="s">
        <v>165</v>
      </c>
      <c r="F27">
        <v>1</v>
      </c>
      <c r="G27" s="2" t="s">
        <v>126</v>
      </c>
      <c r="H27" s="7" t="s">
        <v>76</v>
      </c>
      <c r="I27" t="s">
        <v>216</v>
      </c>
    </row>
    <row r="28" spans="1:10" x14ac:dyDescent="0.25">
      <c r="A28" s="2">
        <v>217</v>
      </c>
      <c r="C28" t="s">
        <v>26</v>
      </c>
      <c r="D28" s="1" t="s">
        <v>166</v>
      </c>
      <c r="F28">
        <v>255</v>
      </c>
      <c r="G28" s="2" t="s">
        <v>127</v>
      </c>
      <c r="H28" s="7" t="s">
        <v>77</v>
      </c>
      <c r="I28" t="s">
        <v>217</v>
      </c>
    </row>
    <row r="29" spans="1:10" x14ac:dyDescent="0.25">
      <c r="A29" s="2">
        <v>217</v>
      </c>
      <c r="C29" t="s">
        <v>27</v>
      </c>
      <c r="D29" s="1" t="s">
        <v>167</v>
      </c>
      <c r="F29">
        <v>255</v>
      </c>
      <c r="G29" s="2" t="s">
        <v>128</v>
      </c>
      <c r="H29" s="7" t="s">
        <v>78</v>
      </c>
      <c r="I29" t="s">
        <v>218</v>
      </c>
    </row>
    <row r="30" spans="1:10" x14ac:dyDescent="0.25">
      <c r="A30" s="2">
        <v>217</v>
      </c>
      <c r="C30" t="s">
        <v>28</v>
      </c>
      <c r="D30" s="1" t="s">
        <v>168</v>
      </c>
      <c r="F30">
        <v>255</v>
      </c>
      <c r="G30" s="2" t="s">
        <v>129</v>
      </c>
      <c r="H30" s="7" t="s">
        <v>79</v>
      </c>
      <c r="I30" t="s">
        <v>219</v>
      </c>
    </row>
    <row r="31" spans="1:10" x14ac:dyDescent="0.25">
      <c r="A31" s="2">
        <v>217</v>
      </c>
      <c r="C31" t="s">
        <v>29</v>
      </c>
      <c r="D31" s="1" t="s">
        <v>169</v>
      </c>
      <c r="F31">
        <v>255</v>
      </c>
      <c r="G31" s="2" t="s">
        <v>130</v>
      </c>
      <c r="H31" s="7" t="s">
        <v>80</v>
      </c>
      <c r="I31" t="s">
        <v>220</v>
      </c>
    </row>
    <row r="32" spans="1:10" x14ac:dyDescent="0.25">
      <c r="A32" s="2">
        <v>217</v>
      </c>
      <c r="C32" t="s">
        <v>30</v>
      </c>
      <c r="D32" s="1" t="s">
        <v>170</v>
      </c>
      <c r="F32">
        <v>250</v>
      </c>
      <c r="G32" s="2" t="s">
        <v>131</v>
      </c>
      <c r="H32" s="7" t="s">
        <v>81</v>
      </c>
      <c r="I32" s="1" t="s">
        <v>282</v>
      </c>
      <c r="J32" s="1"/>
    </row>
    <row r="33" spans="1:10" x14ac:dyDescent="0.25">
      <c r="A33" s="2">
        <v>217</v>
      </c>
      <c r="C33" t="s">
        <v>31</v>
      </c>
      <c r="D33" s="1" t="s">
        <v>171</v>
      </c>
      <c r="F33">
        <v>255</v>
      </c>
      <c r="G33" s="2" t="s">
        <v>132</v>
      </c>
      <c r="H33" s="7" t="s">
        <v>82</v>
      </c>
      <c r="I33" t="s">
        <v>221</v>
      </c>
    </row>
    <row r="34" spans="1:10" x14ac:dyDescent="0.25">
      <c r="A34" s="2">
        <v>217</v>
      </c>
      <c r="C34" t="s">
        <v>32</v>
      </c>
      <c r="D34" s="1" t="s">
        <v>172</v>
      </c>
      <c r="F34">
        <v>255</v>
      </c>
      <c r="G34" s="2" t="s">
        <v>133</v>
      </c>
      <c r="H34" s="7" t="s">
        <v>83</v>
      </c>
      <c r="I34" t="s">
        <v>263</v>
      </c>
    </row>
    <row r="35" spans="1:10" x14ac:dyDescent="0.25">
      <c r="A35" s="2">
        <v>217</v>
      </c>
      <c r="C35" t="s">
        <v>33</v>
      </c>
      <c r="D35" s="1">
        <v>97</v>
      </c>
      <c r="F35">
        <v>255</v>
      </c>
      <c r="G35" s="2" t="s">
        <v>134</v>
      </c>
      <c r="H35" s="7" t="s">
        <v>84</v>
      </c>
      <c r="I35" t="s">
        <v>264</v>
      </c>
    </row>
    <row r="36" spans="1:10" x14ac:dyDescent="0.25">
      <c r="A36" s="2">
        <v>217</v>
      </c>
      <c r="C36" t="s">
        <v>34</v>
      </c>
      <c r="D36" s="1">
        <v>210</v>
      </c>
      <c r="F36">
        <v>255</v>
      </c>
      <c r="G36" s="2" t="s">
        <v>135</v>
      </c>
      <c r="H36" s="7" t="s">
        <v>85</v>
      </c>
      <c r="I36" t="s">
        <v>265</v>
      </c>
    </row>
    <row r="37" spans="1:10" x14ac:dyDescent="0.25">
      <c r="A37" s="2">
        <v>217</v>
      </c>
      <c r="C37" t="s">
        <v>35</v>
      </c>
      <c r="D37" s="1">
        <v>169</v>
      </c>
      <c r="F37">
        <v>255</v>
      </c>
      <c r="G37" s="2" t="s">
        <v>136</v>
      </c>
      <c r="H37" s="7" t="s">
        <v>86</v>
      </c>
      <c r="I37" t="s">
        <v>266</v>
      </c>
    </row>
    <row r="38" spans="1:10" x14ac:dyDescent="0.25">
      <c r="A38" s="2">
        <v>217</v>
      </c>
      <c r="C38" t="s">
        <v>36</v>
      </c>
      <c r="D38" s="1" t="s">
        <v>173</v>
      </c>
      <c r="F38">
        <v>1</v>
      </c>
      <c r="G38" s="2" t="s">
        <v>137</v>
      </c>
      <c r="H38" s="7" t="s">
        <v>87</v>
      </c>
      <c r="I38" t="s">
        <v>222</v>
      </c>
    </row>
    <row r="39" spans="1:10" x14ac:dyDescent="0.25">
      <c r="A39" s="2">
        <v>217</v>
      </c>
      <c r="C39" t="s">
        <v>37</v>
      </c>
      <c r="D39" s="1" t="s">
        <v>174</v>
      </c>
      <c r="F39" t="s">
        <v>185</v>
      </c>
      <c r="G39" s="2" t="s">
        <v>138</v>
      </c>
      <c r="H39" s="7" t="s">
        <v>88</v>
      </c>
      <c r="I39" t="s">
        <v>223</v>
      </c>
    </row>
    <row r="40" spans="1:10" x14ac:dyDescent="0.25">
      <c r="A40" s="2">
        <v>217</v>
      </c>
      <c r="C40" t="s">
        <v>38</v>
      </c>
      <c r="D40" s="1" t="s">
        <v>175</v>
      </c>
      <c r="F40">
        <v>255</v>
      </c>
      <c r="G40" s="2" t="s">
        <v>139</v>
      </c>
      <c r="H40" s="7" t="s">
        <v>89</v>
      </c>
      <c r="I40" t="s">
        <v>224</v>
      </c>
    </row>
    <row r="41" spans="1:10" x14ac:dyDescent="0.25">
      <c r="A41" s="2">
        <v>217</v>
      </c>
      <c r="C41" t="s">
        <v>39</v>
      </c>
      <c r="D41" s="1" t="s">
        <v>176</v>
      </c>
      <c r="F41">
        <v>255</v>
      </c>
      <c r="G41" s="2" t="s">
        <v>140</v>
      </c>
      <c r="H41" s="7" t="s">
        <v>90</v>
      </c>
      <c r="I41" t="s">
        <v>225</v>
      </c>
    </row>
    <row r="42" spans="1:10" x14ac:dyDescent="0.25">
      <c r="A42" s="2">
        <v>217</v>
      </c>
      <c r="C42" t="s">
        <v>40</v>
      </c>
      <c r="D42" s="1" t="s">
        <v>177</v>
      </c>
      <c r="F42">
        <v>0</v>
      </c>
      <c r="G42" s="2" t="s">
        <v>141</v>
      </c>
      <c r="H42" s="7" t="s">
        <v>91</v>
      </c>
      <c r="I42" t="s">
        <v>226</v>
      </c>
    </row>
    <row r="43" spans="1:10" x14ac:dyDescent="0.25">
      <c r="A43" s="2">
        <v>217</v>
      </c>
      <c r="B43" t="s">
        <v>897</v>
      </c>
      <c r="C43" t="s">
        <v>41</v>
      </c>
      <c r="D43" s="1" t="s">
        <v>178</v>
      </c>
      <c r="F43">
        <v>255</v>
      </c>
      <c r="G43" s="2" t="s">
        <v>142</v>
      </c>
      <c r="H43" s="7" t="s">
        <v>92</v>
      </c>
      <c r="I43" t="s">
        <v>227</v>
      </c>
    </row>
    <row r="44" spans="1:10" x14ac:dyDescent="0.25">
      <c r="A44" s="2">
        <v>217</v>
      </c>
      <c r="B44" t="s">
        <v>897</v>
      </c>
      <c r="C44" t="s">
        <v>42</v>
      </c>
      <c r="D44" s="1" t="s">
        <v>179</v>
      </c>
      <c r="F44">
        <v>255</v>
      </c>
      <c r="G44" s="2" t="s">
        <v>115</v>
      </c>
      <c r="H44" s="7" t="s">
        <v>93</v>
      </c>
      <c r="I44" s="1" t="s">
        <v>282</v>
      </c>
      <c r="J44" s="1"/>
    </row>
    <row r="45" spans="1:10" x14ac:dyDescent="0.25">
      <c r="A45" s="2">
        <v>217</v>
      </c>
      <c r="C45" t="s">
        <v>43</v>
      </c>
      <c r="D45" s="1" t="s">
        <v>180</v>
      </c>
      <c r="F45">
        <v>1</v>
      </c>
      <c r="G45" s="2" t="s">
        <v>143</v>
      </c>
      <c r="H45" s="7" t="s">
        <v>94</v>
      </c>
      <c r="I45" t="s">
        <v>228</v>
      </c>
    </row>
    <row r="46" spans="1:10" x14ac:dyDescent="0.25">
      <c r="A46" s="2">
        <v>217</v>
      </c>
      <c r="C46" t="s">
        <v>44</v>
      </c>
      <c r="D46" s="1" t="s">
        <v>181</v>
      </c>
      <c r="F46">
        <v>255</v>
      </c>
      <c r="G46" s="2" t="s">
        <v>144</v>
      </c>
      <c r="H46" s="7" t="s">
        <v>95</v>
      </c>
      <c r="I46" t="s">
        <v>229</v>
      </c>
    </row>
    <row r="47" spans="1:10" x14ac:dyDescent="0.25">
      <c r="A47" s="2">
        <v>217</v>
      </c>
      <c r="C47" t="s">
        <v>45</v>
      </c>
      <c r="D47" s="1">
        <v>8</v>
      </c>
      <c r="F47">
        <v>255</v>
      </c>
      <c r="G47" s="2" t="s">
        <v>145</v>
      </c>
      <c r="H47" s="7" t="s">
        <v>96</v>
      </c>
      <c r="I47" t="s">
        <v>230</v>
      </c>
    </row>
    <row r="48" spans="1:10" x14ac:dyDescent="0.25">
      <c r="A48" s="2">
        <v>217</v>
      </c>
      <c r="C48" t="s">
        <v>46</v>
      </c>
      <c r="D48" s="1">
        <v>8</v>
      </c>
      <c r="F48">
        <v>255</v>
      </c>
      <c r="G48" s="2" t="s">
        <v>146</v>
      </c>
      <c r="H48" s="7" t="s">
        <v>97</v>
      </c>
      <c r="I48" t="s">
        <v>231</v>
      </c>
    </row>
    <row r="49" spans="1:13" x14ac:dyDescent="0.25">
      <c r="A49" s="2">
        <v>217</v>
      </c>
      <c r="C49" t="s">
        <v>47</v>
      </c>
      <c r="D49" s="1">
        <v>8</v>
      </c>
      <c r="F49">
        <v>255</v>
      </c>
      <c r="G49" s="2" t="s">
        <v>147</v>
      </c>
      <c r="H49" s="7" t="s">
        <v>98</v>
      </c>
      <c r="I49" t="s">
        <v>232</v>
      </c>
    </row>
    <row r="50" spans="1:13" x14ac:dyDescent="0.25">
      <c r="A50" s="2">
        <v>217</v>
      </c>
      <c r="C50" t="s">
        <v>48</v>
      </c>
      <c r="D50" s="1" t="s">
        <v>182</v>
      </c>
      <c r="F50">
        <v>1</v>
      </c>
      <c r="G50" s="2" t="s">
        <v>148</v>
      </c>
      <c r="H50" s="7" t="s">
        <v>99</v>
      </c>
      <c r="I50" t="s">
        <v>233</v>
      </c>
    </row>
    <row r="51" spans="1:13" x14ac:dyDescent="0.25">
      <c r="A51" s="2">
        <v>217</v>
      </c>
      <c r="C51" t="s">
        <v>49</v>
      </c>
      <c r="D51" s="1" t="s">
        <v>183</v>
      </c>
      <c r="F51">
        <v>255</v>
      </c>
      <c r="G51" s="2" t="s">
        <v>149</v>
      </c>
      <c r="H51" s="7" t="s">
        <v>100</v>
      </c>
      <c r="I51" t="s">
        <v>234</v>
      </c>
      <c r="K51" t="s">
        <v>532</v>
      </c>
    </row>
    <row r="52" spans="1:13" x14ac:dyDescent="0.25">
      <c r="A52" s="2" t="s">
        <v>400</v>
      </c>
      <c r="B52" t="s">
        <v>897</v>
      </c>
      <c r="C52" t="s">
        <v>392</v>
      </c>
      <c r="D52" s="37">
        <v>1</v>
      </c>
      <c r="E52" t="s">
        <v>805</v>
      </c>
      <c r="F52">
        <v>2</v>
      </c>
      <c r="G52" s="2" t="s">
        <v>190</v>
      </c>
      <c r="H52" s="7" t="s">
        <v>189</v>
      </c>
      <c r="I52" t="s">
        <v>235</v>
      </c>
      <c r="K52" t="s">
        <v>658</v>
      </c>
      <c r="L52" t="s">
        <v>652</v>
      </c>
      <c r="M52" s="1" t="str">
        <f t="shared" ref="M52:M62" si="0">E52</f>
        <v>//0:No Flow sensor, 1: Flow Sensor connected</v>
      </c>
    </row>
    <row r="53" spans="1:13" x14ac:dyDescent="0.25">
      <c r="A53" s="2" t="s">
        <v>400</v>
      </c>
      <c r="B53" t="s">
        <v>897</v>
      </c>
      <c r="C53" t="s">
        <v>379</v>
      </c>
      <c r="D53" s="1">
        <v>0</v>
      </c>
      <c r="E53" t="s">
        <v>372</v>
      </c>
      <c r="F53">
        <v>1</v>
      </c>
      <c r="G53" s="2" t="s">
        <v>369</v>
      </c>
      <c r="H53" s="7" t="s">
        <v>371</v>
      </c>
      <c r="I53" t="s">
        <v>370</v>
      </c>
      <c r="K53" t="s">
        <v>659</v>
      </c>
      <c r="L53" t="s">
        <v>631</v>
      </c>
      <c r="M53" s="1" t="str">
        <f t="shared" si="0"/>
        <v>//LCD Flow display unit: 0:liter, 1:gallon</v>
      </c>
    </row>
    <row r="54" spans="1:13" x14ac:dyDescent="0.25">
      <c r="A54" s="2" t="s">
        <v>400</v>
      </c>
      <c r="B54" t="s">
        <v>897</v>
      </c>
      <c r="C54" t="s">
        <v>191</v>
      </c>
      <c r="D54" s="1">
        <v>0</v>
      </c>
      <c r="E54" s="1" t="s">
        <v>898</v>
      </c>
      <c r="F54" s="36">
        <v>2</v>
      </c>
      <c r="G54" s="2" t="s">
        <v>192</v>
      </c>
      <c r="H54" s="7" t="s">
        <v>193</v>
      </c>
      <c r="I54" s="1" t="s">
        <v>248</v>
      </c>
      <c r="J54" s="1"/>
      <c r="K54" t="s">
        <v>660</v>
      </c>
      <c r="L54" t="s">
        <v>632</v>
      </c>
      <c r="M54" s="1" t="str">
        <f t="shared" si="0"/>
        <v>//Flow alarm 0:no, 1:Station, 2:  Stat + Freeflow</v>
      </c>
    </row>
    <row r="55" spans="1:13" x14ac:dyDescent="0.25">
      <c r="A55" s="2" t="s">
        <v>400</v>
      </c>
      <c r="B55" t="s">
        <v>897</v>
      </c>
      <c r="C55" t="s">
        <v>368</v>
      </c>
      <c r="D55" s="1">
        <v>20</v>
      </c>
      <c r="E55" s="1" t="s">
        <v>813</v>
      </c>
      <c r="F55">
        <v>50</v>
      </c>
      <c r="G55" s="2" t="s">
        <v>807</v>
      </c>
      <c r="H55" s="7" t="s">
        <v>296</v>
      </c>
      <c r="I55" s="1" t="s">
        <v>299</v>
      </c>
      <c r="J55" s="1"/>
      <c r="K55" t="s">
        <v>661</v>
      </c>
      <c r="L55" t="s">
        <v>633</v>
      </c>
      <c r="M55" s="1" t="str">
        <f t="shared" si="0"/>
        <v xml:space="preserve"> //FlowAlarmRange +- % of reference</v>
      </c>
    </row>
    <row r="56" spans="1:13" x14ac:dyDescent="0.25">
      <c r="A56" s="2" t="s">
        <v>400</v>
      </c>
      <c r="B56" t="s">
        <v>897</v>
      </c>
      <c r="C56" t="s">
        <v>309</v>
      </c>
      <c r="D56" s="1">
        <v>25</v>
      </c>
      <c r="E56" s="1" t="s">
        <v>311</v>
      </c>
      <c r="F56">
        <v>255</v>
      </c>
      <c r="G56" s="2" t="s">
        <v>313</v>
      </c>
      <c r="H56" s="7" t="s">
        <v>315</v>
      </c>
      <c r="I56" s="1" t="s">
        <v>317</v>
      </c>
      <c r="J56" s="1"/>
      <c r="K56" t="s">
        <v>662</v>
      </c>
      <c r="L56" t="s">
        <v>634</v>
      </c>
      <c r="M56" s="1" t="str">
        <f t="shared" si="0"/>
        <v>//Max fleeflow quantity gallon</v>
      </c>
    </row>
    <row r="57" spans="1:13" x14ac:dyDescent="0.25">
      <c r="A57" s="2" t="s">
        <v>400</v>
      </c>
      <c r="B57" t="s">
        <v>897</v>
      </c>
      <c r="C57" t="s">
        <v>310</v>
      </c>
      <c r="D57" s="1">
        <v>10</v>
      </c>
      <c r="E57" s="1" t="s">
        <v>312</v>
      </c>
      <c r="F57">
        <v>255</v>
      </c>
      <c r="G57" s="2" t="s">
        <v>314</v>
      </c>
      <c r="H57" s="7" t="s">
        <v>316</v>
      </c>
      <c r="I57" s="1" t="s">
        <v>318</v>
      </c>
      <c r="J57" s="1"/>
      <c r="K57" t="s">
        <v>663</v>
      </c>
      <c r="L57" t="s">
        <v>635</v>
      </c>
      <c r="M57" s="1" t="str">
        <f t="shared" si="0"/>
        <v>//Max freeflow running time in minutes</v>
      </c>
    </row>
    <row r="58" spans="1:13" x14ac:dyDescent="0.25">
      <c r="A58" s="2" t="s">
        <v>400</v>
      </c>
      <c r="B58" t="s">
        <v>897</v>
      </c>
      <c r="C58" t="s">
        <v>373</v>
      </c>
      <c r="D58" s="37">
        <v>1</v>
      </c>
      <c r="E58" t="s">
        <v>809</v>
      </c>
      <c r="F58" s="36">
        <v>2</v>
      </c>
      <c r="G58" s="2" t="s">
        <v>236</v>
      </c>
      <c r="H58" s="7" t="s">
        <v>238</v>
      </c>
      <c r="I58" t="s">
        <v>249</v>
      </c>
      <c r="K58" t="s">
        <v>664</v>
      </c>
      <c r="L58" t="s">
        <v>653</v>
      </c>
      <c r="M58" s="1" t="str">
        <f t="shared" si="0"/>
        <v>//SoilSensor1: 0:no, 1:yes</v>
      </c>
    </row>
    <row r="59" spans="1:13" x14ac:dyDescent="0.25">
      <c r="A59" s="2" t="s">
        <v>400</v>
      </c>
      <c r="B59" t="s">
        <v>897</v>
      </c>
      <c r="C59" t="s">
        <v>374</v>
      </c>
      <c r="D59" s="1">
        <v>0</v>
      </c>
      <c r="E59" s="1" t="s">
        <v>1117</v>
      </c>
      <c r="F59">
        <v>1</v>
      </c>
      <c r="G59" s="2" t="s">
        <v>123</v>
      </c>
      <c r="H59" s="7" t="s">
        <v>239</v>
      </c>
      <c r="I59" s="1" t="s">
        <v>250</v>
      </c>
      <c r="J59" s="1"/>
      <c r="K59" t="s">
        <v>665</v>
      </c>
      <c r="L59" t="s">
        <v>654</v>
      </c>
      <c r="M59" s="1" t="str">
        <f t="shared" si="0"/>
        <v>//Soilsensor01 1:disable when open</v>
      </c>
    </row>
    <row r="60" spans="1:13" x14ac:dyDescent="0.25">
      <c r="A60" s="2" t="s">
        <v>400</v>
      </c>
      <c r="B60" t="s">
        <v>897</v>
      </c>
      <c r="C60" t="s">
        <v>375</v>
      </c>
      <c r="D60" s="37">
        <v>1</v>
      </c>
      <c r="E60" t="s">
        <v>808</v>
      </c>
      <c r="F60" s="36">
        <v>2</v>
      </c>
      <c r="G60" s="2" t="s">
        <v>237</v>
      </c>
      <c r="H60" s="7" t="s">
        <v>240</v>
      </c>
      <c r="I60" t="s">
        <v>251</v>
      </c>
      <c r="K60" t="s">
        <v>666</v>
      </c>
      <c r="L60" t="s">
        <v>655</v>
      </c>
      <c r="M60" s="1" t="str">
        <f t="shared" si="0"/>
        <v>//SoilSensor2: 0:no, 1:yes</v>
      </c>
    </row>
    <row r="61" spans="1:13" x14ac:dyDescent="0.25">
      <c r="A61" s="2" t="s">
        <v>400</v>
      </c>
      <c r="B61" t="s">
        <v>897</v>
      </c>
      <c r="C61" t="s">
        <v>376</v>
      </c>
      <c r="D61" s="1">
        <v>0</v>
      </c>
      <c r="E61" s="1" t="s">
        <v>1118</v>
      </c>
      <c r="F61">
        <v>1</v>
      </c>
      <c r="G61" s="2" t="s">
        <v>123</v>
      </c>
      <c r="H61" s="7" t="s">
        <v>241</v>
      </c>
      <c r="I61" s="1" t="s">
        <v>252</v>
      </c>
      <c r="J61" s="1"/>
      <c r="K61" t="s">
        <v>667</v>
      </c>
      <c r="L61" t="s">
        <v>656</v>
      </c>
      <c r="M61" s="1" t="str">
        <f t="shared" si="0"/>
        <v>//Soilsensor02 0:disable when closed</v>
      </c>
    </row>
    <row r="62" spans="1:13" x14ac:dyDescent="0.25">
      <c r="A62" s="2" t="s">
        <v>400</v>
      </c>
      <c r="B62" t="s">
        <v>897</v>
      </c>
      <c r="C62" t="s">
        <v>242</v>
      </c>
      <c r="D62" s="37">
        <v>1</v>
      </c>
      <c r="E62" s="1" t="s">
        <v>814</v>
      </c>
      <c r="F62" s="36">
        <v>2</v>
      </c>
      <c r="G62" s="2" t="s">
        <v>243</v>
      </c>
      <c r="H62" s="7" t="s">
        <v>244</v>
      </c>
      <c r="I62" s="1" t="s">
        <v>253</v>
      </c>
      <c r="J62" s="1"/>
      <c r="K62" t="s">
        <v>668</v>
      </c>
      <c r="L62" t="s">
        <v>636</v>
      </c>
      <c r="M62" s="1" t="str">
        <f t="shared" si="0"/>
        <v>//Current sensor in operation: 1</v>
      </c>
    </row>
    <row r="63" spans="1:13" x14ac:dyDescent="0.25">
      <c r="A63" s="2" t="s">
        <v>400</v>
      </c>
      <c r="B63" t="s">
        <v>897</v>
      </c>
      <c r="C63" t="s">
        <v>245</v>
      </c>
      <c r="D63" s="1">
        <v>0</v>
      </c>
      <c r="E63" s="1" t="s">
        <v>815</v>
      </c>
      <c r="F63">
        <v>1</v>
      </c>
      <c r="G63" s="2" t="s">
        <v>246</v>
      </c>
      <c r="H63" s="7" t="s">
        <v>247</v>
      </c>
      <c r="I63" s="1" t="s">
        <v>254</v>
      </c>
      <c r="J63" s="1"/>
      <c r="K63" t="s">
        <v>669</v>
      </c>
      <c r="L63" s="4" t="s">
        <v>637</v>
      </c>
      <c r="M63" s="1" t="str">
        <f>E63</f>
        <v>//Current alarm active: 1</v>
      </c>
    </row>
    <row r="64" spans="1:13" x14ac:dyDescent="0.25">
      <c r="A64" s="2" t="s">
        <v>400</v>
      </c>
      <c r="B64" t="s">
        <v>897</v>
      </c>
      <c r="C64" t="s">
        <v>194</v>
      </c>
      <c r="D64" s="1">
        <v>25</v>
      </c>
      <c r="E64" s="1" t="s">
        <v>812</v>
      </c>
      <c r="F64">
        <v>50</v>
      </c>
      <c r="G64" s="2" t="s">
        <v>818</v>
      </c>
      <c r="H64" s="1" t="s">
        <v>195</v>
      </c>
      <c r="I64" s="1" t="s">
        <v>298</v>
      </c>
      <c r="J64" s="1"/>
      <c r="K64" t="s">
        <v>670</v>
      </c>
      <c r="L64" s="4" t="s">
        <v>638</v>
      </c>
      <c r="M64" s="1" t="str">
        <f t="shared" ref="M64:M83" si="1">E64</f>
        <v xml:space="preserve"> //Current operating range +- % of reference</v>
      </c>
    </row>
    <row r="65" spans="1:13" x14ac:dyDescent="0.25">
      <c r="A65" s="2" t="s">
        <v>400</v>
      </c>
      <c r="B65" t="s">
        <v>897</v>
      </c>
      <c r="C65" t="s">
        <v>331</v>
      </c>
      <c r="D65" s="1">
        <v>0</v>
      </c>
      <c r="E65" s="1" t="s">
        <v>332</v>
      </c>
      <c r="F65">
        <v>1</v>
      </c>
      <c r="G65" s="2" t="s">
        <v>333</v>
      </c>
      <c r="H65" s="7" t="s">
        <v>334</v>
      </c>
      <c r="I65" s="1" t="s">
        <v>335</v>
      </c>
      <c r="J65" s="1"/>
      <c r="K65" t="s">
        <v>671</v>
      </c>
      <c r="L65" s="4" t="s">
        <v>639</v>
      </c>
      <c r="M65" s="1" t="str">
        <f t="shared" si="1"/>
        <v>//Calibration Start request: 1=Yes, 0 = No</v>
      </c>
    </row>
    <row r="66" spans="1:13" x14ac:dyDescent="0.25">
      <c r="A66" s="2" t="s">
        <v>400</v>
      </c>
      <c r="B66" t="s">
        <v>897</v>
      </c>
      <c r="C66" t="s">
        <v>1054</v>
      </c>
      <c r="D66" s="1">
        <v>0</v>
      </c>
      <c r="E66" s="1" t="s">
        <v>1055</v>
      </c>
      <c r="F66">
        <v>255</v>
      </c>
      <c r="G66" s="2" t="s">
        <v>1056</v>
      </c>
      <c r="H66" s="7" t="s">
        <v>399</v>
      </c>
      <c r="I66" s="1" t="s">
        <v>1057</v>
      </c>
      <c r="J66" s="1"/>
      <c r="K66" t="s">
        <v>672</v>
      </c>
      <c r="L66" s="4" t="s">
        <v>640</v>
      </c>
      <c r="M66" s="1" t="str">
        <f t="shared" si="1"/>
        <v>//SendToCloud logfiles: 0 = today, number of days</v>
      </c>
    </row>
    <row r="67" spans="1:13" x14ac:dyDescent="0.25">
      <c r="A67" s="2" t="s">
        <v>851</v>
      </c>
      <c r="B67" t="s">
        <v>897</v>
      </c>
      <c r="C67" t="s">
        <v>867</v>
      </c>
      <c r="D67" s="1">
        <v>0</v>
      </c>
      <c r="E67" t="s">
        <v>868</v>
      </c>
      <c r="F67">
        <v>1</v>
      </c>
      <c r="G67" s="2" t="s">
        <v>869</v>
      </c>
      <c r="H67" s="7" t="s">
        <v>872</v>
      </c>
      <c r="I67" s="1" t="s">
        <v>870</v>
      </c>
      <c r="K67" t="s">
        <v>673</v>
      </c>
      <c r="L67" t="s">
        <v>871</v>
      </c>
      <c r="M67" s="1" t="str">
        <f>E67</f>
        <v>//FatalAlarmDisable Station: 0: No, 1: Yes</v>
      </c>
    </row>
    <row r="68" spans="1:13" x14ac:dyDescent="0.25">
      <c r="A68" s="2" t="s">
        <v>851</v>
      </c>
      <c r="C68" t="s">
        <v>358</v>
      </c>
      <c r="D68" s="1" t="s">
        <v>359</v>
      </c>
      <c r="E68" s="1" t="s">
        <v>361</v>
      </c>
      <c r="F68">
        <v>255</v>
      </c>
      <c r="G68" s="2" t="s">
        <v>363</v>
      </c>
      <c r="H68" s="7" t="s">
        <v>364</v>
      </c>
      <c r="I68" s="1" t="s">
        <v>366</v>
      </c>
      <c r="J68" s="1"/>
      <c r="K68" t="s">
        <v>674</v>
      </c>
      <c r="L68" s="4" t="s">
        <v>641</v>
      </c>
      <c r="M68" s="1" t="str">
        <f t="shared" si="1"/>
        <v>//Smart Garden hardware Version</v>
      </c>
    </row>
    <row r="69" spans="1:13" x14ac:dyDescent="0.25">
      <c r="A69" s="2" t="s">
        <v>851</v>
      </c>
      <c r="C69" t="s">
        <v>357</v>
      </c>
      <c r="D69" s="1" t="s">
        <v>360</v>
      </c>
      <c r="E69" s="1" t="s">
        <v>336</v>
      </c>
      <c r="F69">
        <v>255</v>
      </c>
      <c r="G69" s="2" t="s">
        <v>362</v>
      </c>
      <c r="H69" s="7" t="s">
        <v>273</v>
      </c>
      <c r="I69" s="1" t="s">
        <v>365</v>
      </c>
      <c r="J69" s="1"/>
      <c r="K69" t="s">
        <v>675</v>
      </c>
      <c r="L69" s="4" t="s">
        <v>642</v>
      </c>
      <c r="M69" s="1" t="str">
        <f t="shared" si="1"/>
        <v>//Smart Garden Firmware Version</v>
      </c>
    </row>
    <row r="70" spans="1:13" x14ac:dyDescent="0.25">
      <c r="A70" s="2" t="s">
        <v>402</v>
      </c>
      <c r="C70" t="s">
        <v>380</v>
      </c>
      <c r="D70" s="1">
        <v>0</v>
      </c>
      <c r="E70" s="1" t="s">
        <v>880</v>
      </c>
      <c r="F70">
        <v>1</v>
      </c>
      <c r="G70" s="2" t="s">
        <v>382</v>
      </c>
      <c r="H70" s="7" t="s">
        <v>383</v>
      </c>
      <c r="I70" s="1" t="s">
        <v>384</v>
      </c>
      <c r="J70" s="1"/>
      <c r="K70" t="s">
        <v>676</v>
      </c>
      <c r="L70" s="4" t="s">
        <v>643</v>
      </c>
      <c r="M70" s="1" t="str">
        <f t="shared" si="1"/>
        <v>//1: Client mode activated</v>
      </c>
    </row>
    <row r="71" spans="1:13" x14ac:dyDescent="0.25">
      <c r="A71" s="2" t="s">
        <v>402</v>
      </c>
      <c r="C71" t="s">
        <v>287</v>
      </c>
      <c r="D71" s="1">
        <v>60</v>
      </c>
      <c r="E71" s="1" t="s">
        <v>274</v>
      </c>
      <c r="F71">
        <v>255</v>
      </c>
      <c r="G71" s="2" t="s">
        <v>276</v>
      </c>
      <c r="H71" s="7" t="s">
        <v>277</v>
      </c>
      <c r="I71" s="1" t="s">
        <v>278</v>
      </c>
      <c r="J71" s="1"/>
      <c r="K71" t="s">
        <v>677</v>
      </c>
      <c r="L71" s="4" t="s">
        <v>650</v>
      </c>
      <c r="M71" s="1" t="str">
        <f t="shared" si="1"/>
        <v>//Default cloud refresh time sec</v>
      </c>
    </row>
    <row r="72" spans="1:13" x14ac:dyDescent="0.25">
      <c r="A72" s="2" t="s">
        <v>402</v>
      </c>
      <c r="C72" t="s">
        <v>288</v>
      </c>
      <c r="D72" s="1">
        <v>10</v>
      </c>
      <c r="E72" s="1" t="s">
        <v>817</v>
      </c>
      <c r="F72">
        <v>255</v>
      </c>
      <c r="G72" s="2" t="s">
        <v>275</v>
      </c>
      <c r="H72" s="7" t="s">
        <v>280</v>
      </c>
      <c r="I72" s="1" t="s">
        <v>279</v>
      </c>
      <c r="J72" s="1"/>
      <c r="K72" t="s">
        <v>678</v>
      </c>
      <c r="L72" s="4" t="s">
        <v>651</v>
      </c>
      <c r="M72" s="1" t="str">
        <f t="shared" si="1"/>
        <v>//Fast refresh time sec</v>
      </c>
    </row>
    <row r="73" spans="1:13" x14ac:dyDescent="0.25">
      <c r="A73" s="2" t="s">
        <v>402</v>
      </c>
      <c r="C73" t="s">
        <v>196</v>
      </c>
      <c r="D73" s="1">
        <v>0</v>
      </c>
      <c r="E73" s="1" t="s">
        <v>902</v>
      </c>
      <c r="F73">
        <v>2</v>
      </c>
      <c r="G73" s="2" t="s">
        <v>262</v>
      </c>
      <c r="H73" s="7" t="s">
        <v>197</v>
      </c>
      <c r="I73" s="1" t="s">
        <v>255</v>
      </c>
      <c r="J73" s="1"/>
      <c r="K73" t="s">
        <v>679</v>
      </c>
      <c r="L73" s="4" t="s">
        <v>644</v>
      </c>
      <c r="M73" s="1" t="str">
        <f t="shared" si="1"/>
        <v>//NOT USED, StatusReport 0:No, 1:General, 2:Detailed</v>
      </c>
    </row>
    <row r="74" spans="1:13" x14ac:dyDescent="0.25">
      <c r="A74" s="2" t="s">
        <v>402</v>
      </c>
      <c r="C74" t="s">
        <v>786</v>
      </c>
      <c r="D74" s="1">
        <v>1</v>
      </c>
      <c r="E74" s="1" t="s">
        <v>787</v>
      </c>
      <c r="F74">
        <v>3</v>
      </c>
      <c r="G74" s="2" t="s">
        <v>788</v>
      </c>
      <c r="H74" s="7" t="s">
        <v>789</v>
      </c>
      <c r="I74" s="1" t="s">
        <v>790</v>
      </c>
      <c r="J74" s="1"/>
      <c r="K74" t="s">
        <v>680</v>
      </c>
      <c r="L74" s="4" t="s">
        <v>792</v>
      </c>
      <c r="M74" s="1" t="str">
        <f t="shared" si="1"/>
        <v>//0:NoFlash, 1: UseSD, 2:Flash64Mbit, 3:Flash128Mb</v>
      </c>
    </row>
    <row r="75" spans="1:13" x14ac:dyDescent="0.25">
      <c r="A75" s="2" t="s">
        <v>402</v>
      </c>
      <c r="C75" t="s">
        <v>404</v>
      </c>
      <c r="D75" s="1">
        <v>0</v>
      </c>
      <c r="E75" t="s">
        <v>405</v>
      </c>
      <c r="F75">
        <v>1</v>
      </c>
      <c r="G75" s="2" t="s">
        <v>406</v>
      </c>
      <c r="H75" s="7" t="s">
        <v>407</v>
      </c>
      <c r="I75" t="s">
        <v>408</v>
      </c>
      <c r="K75" t="s">
        <v>681</v>
      </c>
      <c r="L75" s="4" t="s">
        <v>648</v>
      </c>
      <c r="M75" s="1" t="str">
        <f t="shared" si="1"/>
        <v>//LCD display 0:16x2; 1:20x4</v>
      </c>
    </row>
    <row r="76" spans="1:13" x14ac:dyDescent="0.25">
      <c r="A76" s="2" t="s">
        <v>402</v>
      </c>
      <c r="C76" t="s">
        <v>330</v>
      </c>
      <c r="D76" s="1">
        <v>0</v>
      </c>
      <c r="E76" t="s">
        <v>1058</v>
      </c>
      <c r="F76">
        <v>255</v>
      </c>
      <c r="G76" s="2" t="s">
        <v>1059</v>
      </c>
      <c r="H76" s="7" t="s">
        <v>256</v>
      </c>
      <c r="I76" t="s">
        <v>1060</v>
      </c>
      <c r="K76" t="s">
        <v>682</v>
      </c>
      <c r="L76" s="4" t="s">
        <v>649</v>
      </c>
      <c r="M76" s="1" t="str">
        <f t="shared" si="1"/>
        <v>//LCD Language Hun:1 , Eng:0</v>
      </c>
    </row>
    <row r="77" spans="1:13" s="25" customFormat="1" x14ac:dyDescent="0.25">
      <c r="A77" s="24" t="s">
        <v>403</v>
      </c>
      <c r="C77" s="25" t="s">
        <v>283</v>
      </c>
      <c r="D77" s="26">
        <v>1</v>
      </c>
      <c r="E77" s="26" t="s">
        <v>297</v>
      </c>
      <c r="F77" s="25">
        <v>2</v>
      </c>
      <c r="G77" s="24" t="s">
        <v>284</v>
      </c>
      <c r="H77" s="27" t="s">
        <v>285</v>
      </c>
      <c r="I77" s="26" t="s">
        <v>286</v>
      </c>
      <c r="J77" s="26"/>
      <c r="K77" t="s">
        <v>683</v>
      </c>
      <c r="L77" s="32" t="s">
        <v>657</v>
      </c>
      <c r="M77" s="26" t="str">
        <f>E77</f>
        <v>//Local LAN Control level 0:no, 1:manual, 2:full</v>
      </c>
    </row>
    <row r="78" spans="1:13" s="25" customFormat="1" x14ac:dyDescent="0.25">
      <c r="A78" s="24" t="s">
        <v>403</v>
      </c>
      <c r="C78" s="25" t="s">
        <v>324</v>
      </c>
      <c r="D78" s="26">
        <v>0</v>
      </c>
      <c r="E78" s="26" t="s">
        <v>325</v>
      </c>
      <c r="F78" s="25">
        <v>1</v>
      </c>
      <c r="G78" s="24" t="s">
        <v>326</v>
      </c>
      <c r="H78" s="27" t="s">
        <v>742</v>
      </c>
      <c r="I78" s="26" t="s">
        <v>327</v>
      </c>
      <c r="J78" s="26"/>
      <c r="K78" t="s">
        <v>684</v>
      </c>
      <c r="L78" s="28" t="s">
        <v>702</v>
      </c>
      <c r="M78" s="26" t="str">
        <f>E78</f>
        <v>//Contractor_Write password 0:No, 1:Yes</v>
      </c>
    </row>
    <row r="79" spans="1:13" s="25" customFormat="1" x14ac:dyDescent="0.25">
      <c r="A79" s="24" t="s">
        <v>401</v>
      </c>
      <c r="C79" s="25" t="s">
        <v>393</v>
      </c>
      <c r="D79" s="26">
        <v>0</v>
      </c>
      <c r="E79" s="26" t="s">
        <v>739</v>
      </c>
      <c r="F79" s="25">
        <v>1</v>
      </c>
      <c r="G79" s="24" t="s">
        <v>386</v>
      </c>
      <c r="H79" s="27" t="s">
        <v>337</v>
      </c>
      <c r="I79" s="26" t="s">
        <v>387</v>
      </c>
      <c r="J79" s="26"/>
      <c r="K79" t="s">
        <v>685</v>
      </c>
      <c r="L79" s="28" t="s">
        <v>645</v>
      </c>
      <c r="M79" s="26" t="str">
        <f t="shared" si="1"/>
        <v>//Firmware Update Mode? 0:no, 1:yes</v>
      </c>
    </row>
    <row r="80" spans="1:13" s="25" customFormat="1" x14ac:dyDescent="0.25">
      <c r="A80" s="24" t="s">
        <v>401</v>
      </c>
      <c r="C80" s="25" t="s">
        <v>391</v>
      </c>
      <c r="D80" s="26">
        <v>0</v>
      </c>
      <c r="E80" s="26" t="s">
        <v>740</v>
      </c>
      <c r="F80" s="25">
        <v>1</v>
      </c>
      <c r="G80" s="24" t="s">
        <v>389</v>
      </c>
      <c r="H80" s="27" t="s">
        <v>390</v>
      </c>
      <c r="I80" s="26" t="s">
        <v>388</v>
      </c>
      <c r="J80" s="26"/>
      <c r="K80" t="s">
        <v>743</v>
      </c>
      <c r="L80" s="28" t="s">
        <v>646</v>
      </c>
      <c r="M80" s="26" t="str">
        <f t="shared" si="1"/>
        <v>//Fw update Now? 1:yes, 0:no</v>
      </c>
    </row>
    <row r="81" spans="1:13" s="25" customFormat="1" x14ac:dyDescent="0.25">
      <c r="A81" s="24" t="s">
        <v>401</v>
      </c>
      <c r="C81" s="25" t="s">
        <v>394</v>
      </c>
      <c r="D81" s="26">
        <v>0</v>
      </c>
      <c r="E81" s="26" t="s">
        <v>741</v>
      </c>
      <c r="F81" s="25">
        <v>1</v>
      </c>
      <c r="G81" s="24" t="s">
        <v>395</v>
      </c>
      <c r="H81" s="27" t="s">
        <v>396</v>
      </c>
      <c r="I81" s="26" t="s">
        <v>397</v>
      </c>
      <c r="J81" s="26"/>
      <c r="K81" t="s">
        <v>744</v>
      </c>
      <c r="L81" s="28" t="s">
        <v>647</v>
      </c>
      <c r="M81" s="26" t="str">
        <f t="shared" si="1"/>
        <v>//Fw uprgade Source? 1: Block_1, 0: Block_0</v>
      </c>
    </row>
    <row r="82" spans="1:13" s="25" customFormat="1" x14ac:dyDescent="0.25">
      <c r="A82" s="24" t="s">
        <v>401</v>
      </c>
      <c r="C82" s="25" t="s">
        <v>733</v>
      </c>
      <c r="D82" s="26">
        <v>0</v>
      </c>
      <c r="E82" s="29" t="s">
        <v>729</v>
      </c>
      <c r="F82" s="25">
        <v>255</v>
      </c>
      <c r="G82" s="24" t="s">
        <v>735</v>
      </c>
      <c r="H82" s="29" t="s">
        <v>737</v>
      </c>
      <c r="I82" s="30"/>
      <c r="J82" s="30"/>
      <c r="K82" t="s">
        <v>791</v>
      </c>
      <c r="L82" s="31" t="s">
        <v>731</v>
      </c>
      <c r="M82" s="26" t="str">
        <f t="shared" si="1"/>
        <v>//a 0. területre letöltött firmware verziója</v>
      </c>
    </row>
    <row r="83" spans="1:13" s="25" customFormat="1" x14ac:dyDescent="0.25">
      <c r="A83" s="24" t="s">
        <v>401</v>
      </c>
      <c r="C83" s="25" t="s">
        <v>734</v>
      </c>
      <c r="D83" s="26">
        <v>0</v>
      </c>
      <c r="E83" s="29" t="s">
        <v>730</v>
      </c>
      <c r="F83" s="25">
        <v>255</v>
      </c>
      <c r="G83" s="24" t="s">
        <v>736</v>
      </c>
      <c r="H83" s="29" t="s">
        <v>738</v>
      </c>
      <c r="I83" s="30"/>
      <c r="J83" s="30"/>
      <c r="K83" t="s">
        <v>852</v>
      </c>
      <c r="L83" s="31" t="s">
        <v>732</v>
      </c>
      <c r="M83" s="26" t="str">
        <f t="shared" si="1"/>
        <v>//az 1. területre letöltött firmware verzió</v>
      </c>
    </row>
    <row r="84" spans="1:13" x14ac:dyDescent="0.25">
      <c r="A84" s="2">
        <v>217</v>
      </c>
      <c r="C84" t="s">
        <v>385</v>
      </c>
      <c r="D84" s="1">
        <v>0</v>
      </c>
      <c r="E84" t="s">
        <v>300</v>
      </c>
      <c r="F84">
        <v>1</v>
      </c>
      <c r="G84" s="2" t="s">
        <v>150</v>
      </c>
      <c r="H84" s="7" t="s">
        <v>101</v>
      </c>
      <c r="I84" s="1" t="s">
        <v>367</v>
      </c>
      <c r="J84" s="1"/>
    </row>
    <row r="85" spans="1:13" x14ac:dyDescent="0.25">
      <c r="A85" s="2">
        <v>217</v>
      </c>
      <c r="C85" t="s">
        <v>50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8"/>
  <sheetViews>
    <sheetView workbookViewId="0">
      <pane ySplit="1" topLeftCell="A2" activePane="bottomLeft" state="frozen"/>
      <selection pane="bottomLeft" activeCell="D19" sqref="D19"/>
    </sheetView>
  </sheetViews>
  <sheetFormatPr defaultRowHeight="15" x14ac:dyDescent="0.25"/>
  <cols>
    <col min="1" max="1" width="10.85546875" style="34" customWidth="1"/>
    <col min="2" max="2" width="23" style="12" customWidth="1"/>
    <col min="3" max="3" width="4.42578125" style="12" customWidth="1"/>
    <col min="4" max="4" width="13.5703125" style="19" customWidth="1"/>
    <col min="5" max="5" width="10.85546875" style="19" customWidth="1"/>
    <col min="6" max="6" width="6.85546875" style="14" customWidth="1"/>
    <col min="7" max="7" width="7.28515625" style="14" customWidth="1"/>
    <col min="8" max="9" width="10.85546875" style="14" customWidth="1"/>
    <col min="10" max="13" width="9.140625" style="14"/>
    <col min="14" max="16384" width="9.140625" style="12"/>
  </cols>
  <sheetData>
    <row r="1" spans="1:10" s="39" customFormat="1" ht="43.5" customHeight="1" x14ac:dyDescent="0.25">
      <c r="A1" s="39" t="s">
        <v>377</v>
      </c>
      <c r="B1" s="39" t="s">
        <v>568</v>
      </c>
      <c r="C1" s="39" t="s">
        <v>569</v>
      </c>
      <c r="D1" s="39" t="s">
        <v>570</v>
      </c>
      <c r="F1" s="39" t="s">
        <v>1036</v>
      </c>
      <c r="G1" s="39" t="s">
        <v>1042</v>
      </c>
      <c r="H1" s="39" t="s">
        <v>1035</v>
      </c>
      <c r="I1" s="39" t="s">
        <v>1040</v>
      </c>
      <c r="J1" s="39" t="s">
        <v>289</v>
      </c>
    </row>
    <row r="2" spans="1:10" x14ac:dyDescent="0.25">
      <c r="B2" s="12" t="s">
        <v>794</v>
      </c>
      <c r="J2" s="14" t="s">
        <v>709</v>
      </c>
    </row>
    <row r="3" spans="1:10" x14ac:dyDescent="0.25">
      <c r="B3" s="12" t="s">
        <v>874</v>
      </c>
      <c r="J3" s="14" t="s">
        <v>708</v>
      </c>
    </row>
    <row r="4" spans="1:10" ht="15.75" customHeight="1" x14ac:dyDescent="0.25">
      <c r="A4" s="34">
        <v>217</v>
      </c>
      <c r="D4" s="20" t="s">
        <v>409</v>
      </c>
      <c r="E4" s="20"/>
      <c r="J4" s="14" t="s">
        <v>410</v>
      </c>
    </row>
    <row r="5" spans="1:10" ht="15.75" customHeight="1" x14ac:dyDescent="0.25">
      <c r="A5" s="34">
        <v>217</v>
      </c>
      <c r="D5" s="20" t="s">
        <v>411</v>
      </c>
      <c r="E5" s="20"/>
      <c r="J5" s="14" t="s">
        <v>412</v>
      </c>
    </row>
    <row r="6" spans="1:10" ht="15.75" customHeight="1" x14ac:dyDescent="0.25">
      <c r="A6" s="34">
        <v>217</v>
      </c>
      <c r="D6" s="20" t="s">
        <v>413</v>
      </c>
      <c r="E6" s="20"/>
      <c r="J6" s="14" t="s">
        <v>414</v>
      </c>
    </row>
    <row r="7" spans="1:10" ht="15.75" customHeight="1" x14ac:dyDescent="0.25">
      <c r="A7" s="34">
        <v>217</v>
      </c>
      <c r="D7" s="20" t="s">
        <v>415</v>
      </c>
      <c r="E7" s="20"/>
      <c r="J7" s="14" t="s">
        <v>416</v>
      </c>
    </row>
    <row r="8" spans="1:10" ht="15.75" customHeight="1" x14ac:dyDescent="0.25">
      <c r="A8" s="34">
        <v>217</v>
      </c>
      <c r="D8" s="20" t="s">
        <v>417</v>
      </c>
      <c r="E8" s="20"/>
      <c r="J8" s="14" t="s">
        <v>418</v>
      </c>
    </row>
    <row r="9" spans="1:10" ht="15.75" customHeight="1" x14ac:dyDescent="0.25">
      <c r="A9" s="34">
        <v>217</v>
      </c>
      <c r="D9" s="20" t="s">
        <v>419</v>
      </c>
      <c r="E9" s="20"/>
      <c r="J9" s="14" t="s">
        <v>420</v>
      </c>
    </row>
    <row r="10" spans="1:10" ht="15.75" customHeight="1" x14ac:dyDescent="0.25">
      <c r="A10" s="34">
        <v>217</v>
      </c>
      <c r="D10" s="20" t="s">
        <v>421</v>
      </c>
      <c r="E10" s="20"/>
      <c r="J10" s="14" t="s">
        <v>422</v>
      </c>
    </row>
    <row r="11" spans="1:10" ht="15.75" customHeight="1" x14ac:dyDescent="0.25">
      <c r="A11" s="34">
        <v>217</v>
      </c>
      <c r="D11" s="20" t="s">
        <v>423</v>
      </c>
      <c r="E11" s="20"/>
      <c r="J11" s="14" t="s">
        <v>424</v>
      </c>
    </row>
    <row r="12" spans="1:10" ht="15.75" customHeight="1" x14ac:dyDescent="0.25">
      <c r="A12" s="34">
        <v>217</v>
      </c>
      <c r="D12" s="20" t="s">
        <v>425</v>
      </c>
      <c r="E12" s="20"/>
      <c r="J12" s="14" t="s">
        <v>426</v>
      </c>
    </row>
    <row r="13" spans="1:10" ht="15.75" customHeight="1" x14ac:dyDescent="0.25">
      <c r="D13" s="20"/>
      <c r="E13" s="20"/>
    </row>
    <row r="14" spans="1:10" ht="15.75" customHeight="1" x14ac:dyDescent="0.25">
      <c r="A14" s="34" t="s">
        <v>1034</v>
      </c>
      <c r="D14" s="20" t="s">
        <v>1061</v>
      </c>
      <c r="E14" s="20"/>
      <c r="J14" s="14" t="s">
        <v>1043</v>
      </c>
    </row>
    <row r="15" spans="1:10" x14ac:dyDescent="0.25">
      <c r="A15" s="35" t="s">
        <v>879</v>
      </c>
      <c r="B15" s="8"/>
      <c r="C15" s="8"/>
      <c r="D15" s="3" t="s">
        <v>901</v>
      </c>
      <c r="E15" s="3"/>
      <c r="F15" s="12"/>
      <c r="J15" t="s">
        <v>356</v>
      </c>
    </row>
    <row r="16" spans="1:10" ht="15.75" customHeight="1" x14ac:dyDescent="0.25">
      <c r="D16" s="20"/>
      <c r="E16" s="20"/>
    </row>
    <row r="17" spans="1:11" x14ac:dyDescent="0.25">
      <c r="B17" s="8" t="s">
        <v>319</v>
      </c>
      <c r="J17" s="14" t="s">
        <v>711</v>
      </c>
    </row>
    <row r="18" spans="1:11" x14ac:dyDescent="0.25">
      <c r="B18" s="8"/>
      <c r="C18" s="8" t="s">
        <v>710</v>
      </c>
      <c r="J18" s="14" t="s">
        <v>712</v>
      </c>
    </row>
    <row r="19" spans="1:11" x14ac:dyDescent="0.25">
      <c r="A19" s="34">
        <v>217</v>
      </c>
      <c r="D19" s="19" t="s">
        <v>571</v>
      </c>
      <c r="G19" s="14" t="s">
        <v>897</v>
      </c>
      <c r="J19" s="14" t="s">
        <v>535</v>
      </c>
      <c r="K19" s="12"/>
    </row>
    <row r="20" spans="1:11" x14ac:dyDescent="0.25">
      <c r="A20" s="34">
        <v>217</v>
      </c>
      <c r="D20" s="19" t="s">
        <v>572</v>
      </c>
      <c r="F20" s="14" t="s">
        <v>897</v>
      </c>
      <c r="J20" s="14" t="s">
        <v>714</v>
      </c>
    </row>
    <row r="21" spans="1:11" x14ac:dyDescent="0.25">
      <c r="A21" s="34">
        <v>217</v>
      </c>
      <c r="D21" s="19" t="s">
        <v>573</v>
      </c>
      <c r="H21" s="14" t="s">
        <v>897</v>
      </c>
      <c r="I21" s="14" t="s">
        <v>1038</v>
      </c>
      <c r="J21" s="14" t="s">
        <v>715</v>
      </c>
    </row>
    <row r="22" spans="1:11" x14ac:dyDescent="0.25">
      <c r="A22" s="34">
        <v>217</v>
      </c>
      <c r="D22" s="19" t="s">
        <v>574</v>
      </c>
      <c r="H22" s="14" t="s">
        <v>897</v>
      </c>
      <c r="I22" s="14" t="s">
        <v>1038</v>
      </c>
      <c r="J22" s="14" t="s">
        <v>716</v>
      </c>
    </row>
    <row r="23" spans="1:11" x14ac:dyDescent="0.25">
      <c r="A23" s="34">
        <v>217</v>
      </c>
      <c r="D23" s="19" t="s">
        <v>575</v>
      </c>
      <c r="H23" s="14" t="s">
        <v>897</v>
      </c>
      <c r="I23" s="14" t="s">
        <v>1038</v>
      </c>
      <c r="J23" s="14" t="s">
        <v>717</v>
      </c>
    </row>
    <row r="24" spans="1:11" x14ac:dyDescent="0.25">
      <c r="A24" s="34">
        <v>217</v>
      </c>
      <c r="D24" s="19" t="s">
        <v>576</v>
      </c>
      <c r="G24" s="12"/>
      <c r="H24" s="14" t="s">
        <v>897</v>
      </c>
      <c r="I24" s="14" t="s">
        <v>1038</v>
      </c>
      <c r="J24" s="14" t="s">
        <v>718</v>
      </c>
    </row>
    <row r="25" spans="1:11" x14ac:dyDescent="0.25">
      <c r="A25" s="34">
        <v>217</v>
      </c>
      <c r="D25" s="19" t="s">
        <v>432</v>
      </c>
      <c r="F25" s="14" t="s">
        <v>897</v>
      </c>
      <c r="J25" s="14" t="s">
        <v>719</v>
      </c>
    </row>
    <row r="26" spans="1:11" x14ac:dyDescent="0.25">
      <c r="A26" s="34">
        <v>217</v>
      </c>
      <c r="D26" s="19" t="s">
        <v>433</v>
      </c>
      <c r="F26" s="14" t="s">
        <v>897</v>
      </c>
      <c r="J26" s="14" t="s">
        <v>704</v>
      </c>
    </row>
    <row r="27" spans="1:11" x14ac:dyDescent="0.25">
      <c r="A27" s="34">
        <v>217</v>
      </c>
      <c r="D27" s="19" t="s">
        <v>577</v>
      </c>
      <c r="H27" s="14" t="s">
        <v>897</v>
      </c>
      <c r="I27" s="14" t="s">
        <v>1037</v>
      </c>
      <c r="J27" s="14" t="s">
        <v>720</v>
      </c>
    </row>
    <row r="28" spans="1:11" x14ac:dyDescent="0.25">
      <c r="A28" s="34">
        <v>217</v>
      </c>
      <c r="D28" s="19" t="s">
        <v>578</v>
      </c>
      <c r="H28" s="14" t="s">
        <v>897</v>
      </c>
      <c r="I28" s="14" t="s">
        <v>1037</v>
      </c>
      <c r="J28" s="14" t="s">
        <v>721</v>
      </c>
    </row>
    <row r="29" spans="1:11" x14ac:dyDescent="0.25">
      <c r="A29" s="34">
        <v>217</v>
      </c>
      <c r="D29" s="19" t="s">
        <v>579</v>
      </c>
      <c r="H29" s="14" t="s">
        <v>897</v>
      </c>
      <c r="I29" s="14" t="s">
        <v>1038</v>
      </c>
      <c r="J29" s="14" t="s">
        <v>722</v>
      </c>
    </row>
    <row r="30" spans="1:11" x14ac:dyDescent="0.25">
      <c r="A30" s="34">
        <v>217</v>
      </c>
      <c r="D30" s="19" t="s">
        <v>580</v>
      </c>
      <c r="H30" s="14" t="s">
        <v>897</v>
      </c>
      <c r="I30" s="14" t="s">
        <v>1038</v>
      </c>
      <c r="J30" s="14" t="s">
        <v>723</v>
      </c>
    </row>
    <row r="31" spans="1:11" x14ac:dyDescent="0.25">
      <c r="A31" s="34">
        <v>217</v>
      </c>
      <c r="D31" s="19" t="s">
        <v>581</v>
      </c>
      <c r="H31" s="14" t="s">
        <v>897</v>
      </c>
      <c r="I31" s="14" t="s">
        <v>1039</v>
      </c>
      <c r="J31" s="14" t="s">
        <v>724</v>
      </c>
    </row>
    <row r="32" spans="1:11" x14ac:dyDescent="0.25">
      <c r="A32" s="34">
        <v>217</v>
      </c>
      <c r="D32" s="19" t="s">
        <v>582</v>
      </c>
      <c r="G32" s="14" t="s">
        <v>897</v>
      </c>
      <c r="J32" s="14" t="s">
        <v>725</v>
      </c>
      <c r="K32" s="12"/>
    </row>
    <row r="33" spans="1:12" x14ac:dyDescent="0.25">
      <c r="A33" s="34">
        <v>217</v>
      </c>
      <c r="D33" s="19" t="s">
        <v>430</v>
      </c>
      <c r="G33" s="14" t="s">
        <v>897</v>
      </c>
      <c r="J33" s="14" t="s">
        <v>726</v>
      </c>
      <c r="K33" s="12"/>
    </row>
    <row r="34" spans="1:12" x14ac:dyDescent="0.25">
      <c r="A34" s="34">
        <v>217</v>
      </c>
      <c r="D34" s="19" t="s">
        <v>583</v>
      </c>
      <c r="G34" s="12"/>
      <c r="H34" s="14" t="s">
        <v>897</v>
      </c>
      <c r="I34" s="14" t="s">
        <v>1038</v>
      </c>
      <c r="J34" s="14" t="s">
        <v>536</v>
      </c>
      <c r="K34" s="12"/>
    </row>
    <row r="35" spans="1:12" x14ac:dyDescent="0.25">
      <c r="A35" s="34">
        <v>217</v>
      </c>
      <c r="D35" s="19" t="s">
        <v>584</v>
      </c>
      <c r="G35" s="12"/>
      <c r="H35" s="14" t="s">
        <v>897</v>
      </c>
      <c r="I35" s="14" t="s">
        <v>1038</v>
      </c>
      <c r="J35" s="14" t="s">
        <v>427</v>
      </c>
      <c r="K35" s="12"/>
    </row>
    <row r="36" spans="1:12" x14ac:dyDescent="0.25">
      <c r="A36" s="34">
        <v>217</v>
      </c>
      <c r="D36" s="19" t="s">
        <v>585</v>
      </c>
      <c r="F36" s="14" t="s">
        <v>897</v>
      </c>
      <c r="H36" s="14" t="s">
        <v>785</v>
      </c>
      <c r="J36" s="14" t="s">
        <v>428</v>
      </c>
      <c r="K36" s="12"/>
      <c r="L36" s="13"/>
    </row>
    <row r="37" spans="1:12" x14ac:dyDescent="0.25">
      <c r="A37" s="34">
        <v>217</v>
      </c>
      <c r="D37" s="19" t="s">
        <v>586</v>
      </c>
      <c r="H37" s="14" t="s">
        <v>897</v>
      </c>
      <c r="I37" s="14" t="s">
        <v>1038</v>
      </c>
      <c r="J37" s="14" t="s">
        <v>429</v>
      </c>
      <c r="K37" s="12"/>
    </row>
    <row r="38" spans="1:12" x14ac:dyDescent="0.25">
      <c r="A38" s="34">
        <v>217</v>
      </c>
      <c r="D38" s="19" t="s">
        <v>434</v>
      </c>
      <c r="F38" s="14" t="s">
        <v>897</v>
      </c>
      <c r="J38" s="14" t="s">
        <v>727</v>
      </c>
    </row>
    <row r="39" spans="1:12" ht="17.25" customHeight="1" x14ac:dyDescent="0.25">
      <c r="A39" s="34">
        <v>217</v>
      </c>
      <c r="D39" s="19" t="s">
        <v>435</v>
      </c>
      <c r="F39" s="14" t="s">
        <v>897</v>
      </c>
      <c r="J39" s="14" t="s">
        <v>728</v>
      </c>
    </row>
    <row r="40" spans="1:12" x14ac:dyDescent="0.25">
      <c r="A40" s="35" t="s">
        <v>879</v>
      </c>
      <c r="D40" s="4" t="s">
        <v>820</v>
      </c>
      <c r="E40" s="4"/>
      <c r="H40" s="14" t="s">
        <v>897</v>
      </c>
      <c r="I40" s="14" t="s">
        <v>1038</v>
      </c>
      <c r="J40" s="8" t="s">
        <v>823</v>
      </c>
    </row>
    <row r="41" spans="1:12" x14ac:dyDescent="0.25">
      <c r="A41" s="35" t="s">
        <v>879</v>
      </c>
      <c r="B41" s="8"/>
      <c r="C41" s="8"/>
      <c r="D41" s="4" t="s">
        <v>821</v>
      </c>
      <c r="E41" s="4"/>
      <c r="H41" s="14" t="s">
        <v>897</v>
      </c>
      <c r="I41" s="14" t="s">
        <v>1038</v>
      </c>
      <c r="J41" s="8" t="s">
        <v>822</v>
      </c>
    </row>
    <row r="42" spans="1:12" x14ac:dyDescent="0.25">
      <c r="A42" s="35" t="s">
        <v>879</v>
      </c>
      <c r="B42" s="8"/>
      <c r="C42" s="8"/>
      <c r="D42" s="3" t="s">
        <v>992</v>
      </c>
      <c r="E42" s="3"/>
      <c r="F42" s="12"/>
      <c r="G42" s="14" t="s">
        <v>897</v>
      </c>
      <c r="J42" s="8" t="s">
        <v>993</v>
      </c>
    </row>
    <row r="44" spans="1:12" x14ac:dyDescent="0.25">
      <c r="A44" s="34">
        <v>217</v>
      </c>
      <c r="B44" s="8" t="s">
        <v>801</v>
      </c>
      <c r="C44" s="8" t="s">
        <v>306</v>
      </c>
      <c r="D44" s="19" t="s">
        <v>587</v>
      </c>
      <c r="J44" s="14" t="s">
        <v>777</v>
      </c>
    </row>
    <row r="45" spans="1:12" x14ac:dyDescent="0.25">
      <c r="A45" s="34">
        <v>217</v>
      </c>
      <c r="D45" s="19" t="s">
        <v>588</v>
      </c>
      <c r="J45" s="14" t="s">
        <v>778</v>
      </c>
    </row>
    <row r="46" spans="1:12" x14ac:dyDescent="0.25">
      <c r="A46" s="34">
        <v>217</v>
      </c>
      <c r="D46" s="19" t="s">
        <v>573</v>
      </c>
      <c r="J46" s="14" t="s">
        <v>779</v>
      </c>
    </row>
    <row r="47" spans="1:12" x14ac:dyDescent="0.25">
      <c r="A47" s="34">
        <v>217</v>
      </c>
      <c r="D47" s="19" t="s">
        <v>574</v>
      </c>
      <c r="J47" s="14" t="s">
        <v>780</v>
      </c>
    </row>
    <row r="48" spans="1:12" x14ac:dyDescent="0.25">
      <c r="A48" s="34">
        <v>217</v>
      </c>
      <c r="D48" s="19" t="s">
        <v>589</v>
      </c>
      <c r="J48" s="14" t="s">
        <v>781</v>
      </c>
    </row>
    <row r="49" spans="1:11" s="8" customFormat="1" x14ac:dyDescent="0.25">
      <c r="A49" s="35" t="s">
        <v>879</v>
      </c>
      <c r="D49" s="4" t="s">
        <v>307</v>
      </c>
      <c r="E49" s="4"/>
      <c r="J49" s="8" t="s">
        <v>308</v>
      </c>
    </row>
    <row r="50" spans="1:11" s="8" customFormat="1" x14ac:dyDescent="0.25">
      <c r="A50" s="35" t="s">
        <v>879</v>
      </c>
      <c r="D50" s="4" t="s">
        <v>339</v>
      </c>
      <c r="E50" s="4"/>
      <c r="J50" s="8" t="s">
        <v>340</v>
      </c>
    </row>
    <row r="52" spans="1:11" ht="14.25" customHeight="1" x14ac:dyDescent="0.25">
      <c r="A52" s="34">
        <v>217</v>
      </c>
      <c r="B52" s="8" t="s">
        <v>302</v>
      </c>
      <c r="C52" s="8" t="s">
        <v>303</v>
      </c>
      <c r="D52" s="19" t="s">
        <v>590</v>
      </c>
      <c r="F52" s="14" t="s">
        <v>897</v>
      </c>
      <c r="J52" s="14" t="s">
        <v>745</v>
      </c>
    </row>
    <row r="53" spans="1:11" x14ac:dyDescent="0.25">
      <c r="A53" s="34">
        <v>217</v>
      </c>
      <c r="D53" s="19" t="s">
        <v>520</v>
      </c>
      <c r="F53" s="14" t="s">
        <v>897</v>
      </c>
      <c r="J53" s="14" t="s">
        <v>746</v>
      </c>
    </row>
    <row r="54" spans="1:11" x14ac:dyDescent="0.25">
      <c r="A54" s="34">
        <v>217</v>
      </c>
      <c r="D54" s="19" t="s">
        <v>591</v>
      </c>
      <c r="H54" s="14" t="s">
        <v>897</v>
      </c>
      <c r="I54" s="14" t="s">
        <v>1038</v>
      </c>
      <c r="J54" s="14" t="s">
        <v>747</v>
      </c>
    </row>
    <row r="55" spans="1:11" x14ac:dyDescent="0.25">
      <c r="A55" s="34">
        <v>217</v>
      </c>
      <c r="D55" s="19" t="s">
        <v>441</v>
      </c>
      <c r="F55" s="14" t="s">
        <v>897</v>
      </c>
      <c r="J55" s="14" t="s">
        <v>748</v>
      </c>
    </row>
    <row r="56" spans="1:11" x14ac:dyDescent="0.25">
      <c r="A56" s="34">
        <v>217</v>
      </c>
      <c r="D56" s="19" t="s">
        <v>444</v>
      </c>
      <c r="F56" s="14" t="s">
        <v>897</v>
      </c>
      <c r="J56" s="14" t="s">
        <v>749</v>
      </c>
    </row>
    <row r="57" spans="1:11" x14ac:dyDescent="0.25">
      <c r="A57" s="34">
        <v>217</v>
      </c>
      <c r="D57" s="19" t="s">
        <v>592</v>
      </c>
      <c r="F57" s="14" t="s">
        <v>897</v>
      </c>
      <c r="J57" s="14" t="s">
        <v>750</v>
      </c>
    </row>
    <row r="58" spans="1:11" x14ac:dyDescent="0.25">
      <c r="A58" s="34">
        <v>217</v>
      </c>
      <c r="D58" s="19" t="s">
        <v>593</v>
      </c>
      <c r="F58" s="14" t="s">
        <v>897</v>
      </c>
      <c r="J58" s="14" t="s">
        <v>751</v>
      </c>
    </row>
    <row r="59" spans="1:11" x14ac:dyDescent="0.25">
      <c r="A59" s="34">
        <v>217</v>
      </c>
      <c r="D59" s="19" t="s">
        <v>594</v>
      </c>
      <c r="F59" s="14" t="s">
        <v>897</v>
      </c>
      <c r="J59" s="14" t="s">
        <v>752</v>
      </c>
      <c r="K59" s="14" t="s">
        <v>431</v>
      </c>
    </row>
    <row r="60" spans="1:11" x14ac:dyDescent="0.25">
      <c r="A60" s="34">
        <v>217</v>
      </c>
      <c r="D60" s="19" t="s">
        <v>595</v>
      </c>
      <c r="F60" s="14" t="s">
        <v>897</v>
      </c>
      <c r="J60" s="14" t="s">
        <v>753</v>
      </c>
    </row>
    <row r="61" spans="1:11" x14ac:dyDescent="0.25">
      <c r="A61" s="34">
        <v>217</v>
      </c>
      <c r="D61" s="19" t="s">
        <v>596</v>
      </c>
      <c r="F61" s="14" t="s">
        <v>897</v>
      </c>
      <c r="J61" s="14" t="s">
        <v>454</v>
      </c>
    </row>
    <row r="62" spans="1:11" x14ac:dyDescent="0.25">
      <c r="A62" s="34">
        <v>217</v>
      </c>
      <c r="D62" s="19" t="s">
        <v>597</v>
      </c>
      <c r="F62" s="14" t="s">
        <v>897</v>
      </c>
      <c r="J62" s="14" t="s">
        <v>754</v>
      </c>
    </row>
    <row r="63" spans="1:11" ht="15.75" customHeight="1" x14ac:dyDescent="0.25">
      <c r="A63" s="34">
        <v>217</v>
      </c>
      <c r="D63" s="19" t="s">
        <v>598</v>
      </c>
      <c r="F63" s="14" t="s">
        <v>897</v>
      </c>
      <c r="J63" s="14" t="s">
        <v>755</v>
      </c>
    </row>
    <row r="64" spans="1:11" x14ac:dyDescent="0.25">
      <c r="A64" s="34">
        <v>217</v>
      </c>
      <c r="D64" s="19" t="s">
        <v>599</v>
      </c>
      <c r="F64" s="14" t="s">
        <v>897</v>
      </c>
      <c r="J64" s="14" t="s">
        <v>756</v>
      </c>
    </row>
    <row r="65" spans="1:10" x14ac:dyDescent="0.25">
      <c r="A65" s="34">
        <v>217</v>
      </c>
      <c r="D65" s="19" t="s">
        <v>461</v>
      </c>
      <c r="H65" s="14" t="s">
        <v>897</v>
      </c>
      <c r="I65" s="14" t="s">
        <v>1038</v>
      </c>
      <c r="J65" s="14" t="s">
        <v>757</v>
      </c>
    </row>
    <row r="66" spans="1:10" x14ac:dyDescent="0.25">
      <c r="A66" s="34">
        <v>217</v>
      </c>
      <c r="D66" s="19" t="s">
        <v>600</v>
      </c>
      <c r="G66" s="14" t="s">
        <v>897</v>
      </c>
      <c r="J66" s="14" t="s">
        <v>758</v>
      </c>
    </row>
    <row r="67" spans="1:10" x14ac:dyDescent="0.25">
      <c r="A67" s="34">
        <v>217</v>
      </c>
      <c r="D67" s="19" t="s">
        <v>601</v>
      </c>
      <c r="H67" s="14" t="s">
        <v>897</v>
      </c>
      <c r="I67" s="14" t="s">
        <v>1038</v>
      </c>
      <c r="J67" s="14" t="s">
        <v>759</v>
      </c>
    </row>
    <row r="68" spans="1:10" x14ac:dyDescent="0.25">
      <c r="A68" s="34">
        <v>217</v>
      </c>
      <c r="D68" s="19" t="s">
        <v>602</v>
      </c>
      <c r="H68" s="14" t="s">
        <v>897</v>
      </c>
      <c r="I68" s="14" t="s">
        <v>1038</v>
      </c>
      <c r="J68" s="14" t="s">
        <v>760</v>
      </c>
    </row>
    <row r="69" spans="1:10" x14ac:dyDescent="0.25">
      <c r="A69" s="34">
        <v>217</v>
      </c>
      <c r="D69" s="19" t="s">
        <v>473</v>
      </c>
      <c r="F69" s="14" t="s">
        <v>897</v>
      </c>
      <c r="J69" s="14" t="s">
        <v>761</v>
      </c>
    </row>
    <row r="70" spans="1:10" x14ac:dyDescent="0.25">
      <c r="A70" s="34">
        <v>217</v>
      </c>
      <c r="D70" s="19" t="s">
        <v>476</v>
      </c>
      <c r="F70" s="14" t="s">
        <v>897</v>
      </c>
      <c r="J70" s="14" t="s">
        <v>762</v>
      </c>
    </row>
    <row r="71" spans="1:10" x14ac:dyDescent="0.25">
      <c r="A71" s="34">
        <v>217</v>
      </c>
      <c r="D71" s="19" t="s">
        <v>479</v>
      </c>
      <c r="G71" s="14" t="s">
        <v>897</v>
      </c>
      <c r="J71" s="14" t="s">
        <v>763</v>
      </c>
    </row>
    <row r="72" spans="1:10" x14ac:dyDescent="0.25">
      <c r="A72" s="34">
        <v>217</v>
      </c>
      <c r="D72" s="19" t="s">
        <v>603</v>
      </c>
      <c r="H72" s="14" t="s">
        <v>897</v>
      </c>
      <c r="I72" s="14" t="s">
        <v>1038</v>
      </c>
      <c r="J72" s="14" t="s">
        <v>764</v>
      </c>
    </row>
    <row r="73" spans="1:10" x14ac:dyDescent="0.25">
      <c r="A73" s="34">
        <v>217</v>
      </c>
      <c r="D73" s="19" t="s">
        <v>484</v>
      </c>
      <c r="H73" s="14" t="s">
        <v>897</v>
      </c>
      <c r="I73" s="14" t="s">
        <v>1038</v>
      </c>
      <c r="J73" s="14" t="s">
        <v>765</v>
      </c>
    </row>
    <row r="74" spans="1:10" x14ac:dyDescent="0.25">
      <c r="A74" s="34">
        <v>217</v>
      </c>
      <c r="D74" s="19" t="s">
        <v>487</v>
      </c>
      <c r="F74" s="14" t="s">
        <v>897</v>
      </c>
      <c r="J74" s="14" t="s">
        <v>766</v>
      </c>
    </row>
    <row r="75" spans="1:10" x14ac:dyDescent="0.25">
      <c r="A75" s="34">
        <v>217</v>
      </c>
      <c r="D75" s="19" t="s">
        <v>604</v>
      </c>
      <c r="H75" s="14" t="s">
        <v>897</v>
      </c>
      <c r="I75" s="14" t="s">
        <v>1038</v>
      </c>
      <c r="J75" s="14" t="s">
        <v>767</v>
      </c>
    </row>
    <row r="76" spans="1:10" x14ac:dyDescent="0.25">
      <c r="A76" s="34">
        <v>217</v>
      </c>
      <c r="D76" s="19" t="s">
        <v>499</v>
      </c>
      <c r="F76" s="14" t="s">
        <v>897</v>
      </c>
      <c r="J76" s="14" t="s">
        <v>768</v>
      </c>
    </row>
    <row r="77" spans="1:10" x14ac:dyDescent="0.25">
      <c r="A77" s="34">
        <v>217</v>
      </c>
      <c r="D77" s="19" t="s">
        <v>502</v>
      </c>
      <c r="F77" s="14" t="s">
        <v>897</v>
      </c>
      <c r="J77" s="14" t="s">
        <v>769</v>
      </c>
    </row>
    <row r="78" spans="1:10" x14ac:dyDescent="0.25">
      <c r="A78" s="34">
        <v>217</v>
      </c>
      <c r="D78" s="19" t="s">
        <v>508</v>
      </c>
      <c r="H78" s="14" t="s">
        <v>897</v>
      </c>
      <c r="I78" s="14" t="s">
        <v>1038</v>
      </c>
      <c r="J78" s="14" t="s">
        <v>770</v>
      </c>
    </row>
    <row r="79" spans="1:10" x14ac:dyDescent="0.25">
      <c r="A79" s="34">
        <v>217</v>
      </c>
      <c r="D79" s="19" t="s">
        <v>605</v>
      </c>
      <c r="H79" s="14" t="s">
        <v>897</v>
      </c>
      <c r="I79" s="14" t="s">
        <v>1038</v>
      </c>
      <c r="J79" s="8" t="s">
        <v>630</v>
      </c>
    </row>
    <row r="80" spans="1:10" x14ac:dyDescent="0.25">
      <c r="A80" s="34">
        <v>217</v>
      </c>
      <c r="D80" s="19" t="s">
        <v>606</v>
      </c>
      <c r="H80" s="14" t="s">
        <v>897</v>
      </c>
      <c r="I80" s="14" t="s">
        <v>1038</v>
      </c>
      <c r="J80" s="14" t="s">
        <v>771</v>
      </c>
    </row>
    <row r="81" spans="1:11" x14ac:dyDescent="0.25">
      <c r="A81" s="34">
        <v>217</v>
      </c>
      <c r="D81" s="19" t="s">
        <v>607</v>
      </c>
      <c r="F81" s="14" t="s">
        <v>897</v>
      </c>
      <c r="J81" s="14" t="s">
        <v>772</v>
      </c>
    </row>
    <row r="82" spans="1:11" x14ac:dyDescent="0.25">
      <c r="A82" s="34">
        <v>217</v>
      </c>
      <c r="D82" s="19" t="s">
        <v>530</v>
      </c>
      <c r="F82" s="13"/>
      <c r="H82" s="14" t="s">
        <v>897</v>
      </c>
      <c r="I82" s="14" t="s">
        <v>1038</v>
      </c>
      <c r="J82" s="14" t="s">
        <v>773</v>
      </c>
    </row>
    <row r="83" spans="1:11" x14ac:dyDescent="0.25">
      <c r="A83" s="34">
        <v>217</v>
      </c>
      <c r="D83" s="19" t="s">
        <v>533</v>
      </c>
      <c r="H83" s="14" t="s">
        <v>897</v>
      </c>
      <c r="I83" s="14" t="s">
        <v>1038</v>
      </c>
      <c r="J83" s="14" t="s">
        <v>774</v>
      </c>
      <c r="K83" s="12"/>
    </row>
    <row r="84" spans="1:11" x14ac:dyDescent="0.25">
      <c r="A84" s="35" t="s">
        <v>879</v>
      </c>
      <c r="B84" s="8"/>
      <c r="C84" s="8"/>
      <c r="D84" s="3" t="s">
        <v>901</v>
      </c>
      <c r="E84" s="3"/>
      <c r="F84" s="12"/>
      <c r="G84" s="14" t="s">
        <v>1041</v>
      </c>
      <c r="J84" t="s">
        <v>356</v>
      </c>
    </row>
    <row r="85" spans="1:11" x14ac:dyDescent="0.25">
      <c r="A85" s="35" t="s">
        <v>879</v>
      </c>
      <c r="D85" t="s">
        <v>652</v>
      </c>
      <c r="E85"/>
      <c r="F85" s="14" t="s">
        <v>897</v>
      </c>
      <c r="H85" s="14" t="s">
        <v>897</v>
      </c>
      <c r="I85" s="14" t="s">
        <v>1038</v>
      </c>
      <c r="J85" s="1" t="s">
        <v>805</v>
      </c>
      <c r="K85" s="12"/>
    </row>
    <row r="86" spans="1:11" x14ac:dyDescent="0.25">
      <c r="A86" s="35" t="s">
        <v>879</v>
      </c>
      <c r="D86" t="s">
        <v>631</v>
      </c>
      <c r="E86"/>
      <c r="H86" s="14" t="s">
        <v>897</v>
      </c>
      <c r="I86" s="14" t="s">
        <v>1038</v>
      </c>
      <c r="J86" s="1" t="s">
        <v>372</v>
      </c>
      <c r="K86" s="12"/>
    </row>
    <row r="87" spans="1:11" x14ac:dyDescent="0.25">
      <c r="A87" s="35" t="s">
        <v>879</v>
      </c>
      <c r="D87" t="s">
        <v>632</v>
      </c>
      <c r="E87"/>
      <c r="H87" s="14" t="s">
        <v>897</v>
      </c>
      <c r="I87" s="14" t="s">
        <v>1038</v>
      </c>
      <c r="J87" s="1" t="s">
        <v>806</v>
      </c>
      <c r="K87" s="12"/>
    </row>
    <row r="88" spans="1:11" x14ac:dyDescent="0.25">
      <c r="A88" s="35" t="s">
        <v>879</v>
      </c>
      <c r="D88" t="s">
        <v>633</v>
      </c>
      <c r="E88"/>
      <c r="H88" s="14" t="s">
        <v>897</v>
      </c>
      <c r="I88" s="14" t="s">
        <v>1038</v>
      </c>
      <c r="J88" s="1" t="s">
        <v>813</v>
      </c>
      <c r="K88" s="12"/>
    </row>
    <row r="89" spans="1:11" x14ac:dyDescent="0.25">
      <c r="A89" s="35" t="s">
        <v>879</v>
      </c>
      <c r="D89" t="s">
        <v>634</v>
      </c>
      <c r="E89"/>
      <c r="H89" s="14" t="s">
        <v>897</v>
      </c>
      <c r="I89" s="14" t="s">
        <v>1038</v>
      </c>
      <c r="J89" s="1" t="s">
        <v>311</v>
      </c>
      <c r="K89" s="12"/>
    </row>
    <row r="90" spans="1:11" x14ac:dyDescent="0.25">
      <c r="A90" s="35" t="s">
        <v>879</v>
      </c>
      <c r="D90" t="s">
        <v>635</v>
      </c>
      <c r="E90"/>
      <c r="H90" s="14" t="s">
        <v>897</v>
      </c>
      <c r="I90" s="14" t="s">
        <v>1038</v>
      </c>
      <c r="J90" s="1" t="s">
        <v>312</v>
      </c>
      <c r="K90" s="12"/>
    </row>
    <row r="91" spans="1:11" x14ac:dyDescent="0.25">
      <c r="A91" s="35" t="s">
        <v>879</v>
      </c>
      <c r="D91" t="s">
        <v>653</v>
      </c>
      <c r="E91"/>
      <c r="H91" s="14" t="s">
        <v>897</v>
      </c>
      <c r="I91" s="14" t="s">
        <v>1038</v>
      </c>
      <c r="J91" s="1" t="s">
        <v>809</v>
      </c>
      <c r="K91" s="12"/>
    </row>
    <row r="92" spans="1:11" x14ac:dyDescent="0.25">
      <c r="A92" s="35" t="s">
        <v>879</v>
      </c>
      <c r="D92" t="s">
        <v>654</v>
      </c>
      <c r="E92"/>
      <c r="H92" s="14" t="s">
        <v>897</v>
      </c>
      <c r="I92" s="14" t="s">
        <v>1038</v>
      </c>
      <c r="J92" s="1" t="s">
        <v>810</v>
      </c>
      <c r="K92" s="12"/>
    </row>
    <row r="93" spans="1:11" x14ac:dyDescent="0.25">
      <c r="A93" s="35" t="s">
        <v>879</v>
      </c>
      <c r="D93" t="s">
        <v>655</v>
      </c>
      <c r="E93"/>
      <c r="H93" s="14" t="s">
        <v>897</v>
      </c>
      <c r="I93" s="14" t="s">
        <v>1038</v>
      </c>
      <c r="J93" s="1" t="s">
        <v>808</v>
      </c>
      <c r="K93" s="12"/>
    </row>
    <row r="94" spans="1:11" x14ac:dyDescent="0.25">
      <c r="A94" s="35" t="s">
        <v>879</v>
      </c>
      <c r="D94" t="s">
        <v>656</v>
      </c>
      <c r="E94"/>
      <c r="H94" s="14" t="s">
        <v>897</v>
      </c>
      <c r="I94" s="14" t="s">
        <v>1038</v>
      </c>
      <c r="J94" s="1" t="s">
        <v>811</v>
      </c>
      <c r="K94" s="12"/>
    </row>
    <row r="95" spans="1:11" x14ac:dyDescent="0.25">
      <c r="A95" s="35" t="s">
        <v>879</v>
      </c>
      <c r="D95" t="s">
        <v>636</v>
      </c>
      <c r="E95"/>
      <c r="H95" s="14" t="s">
        <v>897</v>
      </c>
      <c r="I95" s="14" t="s">
        <v>1038</v>
      </c>
      <c r="J95" s="1" t="s">
        <v>814</v>
      </c>
      <c r="K95" s="12"/>
    </row>
    <row r="96" spans="1:11" x14ac:dyDescent="0.25">
      <c r="A96" s="35" t="s">
        <v>879</v>
      </c>
      <c r="D96" s="4" t="s">
        <v>637</v>
      </c>
      <c r="E96" s="4"/>
      <c r="H96" s="14" t="s">
        <v>897</v>
      </c>
      <c r="I96" s="14" t="s">
        <v>1038</v>
      </c>
      <c r="J96" s="1" t="s">
        <v>815</v>
      </c>
      <c r="K96" s="12"/>
    </row>
    <row r="97" spans="1:21" x14ac:dyDescent="0.25">
      <c r="A97" s="35" t="s">
        <v>879</v>
      </c>
      <c r="D97" s="4" t="s">
        <v>638</v>
      </c>
      <c r="E97" s="4"/>
      <c r="H97" s="14" t="s">
        <v>897</v>
      </c>
      <c r="I97" s="14" t="s">
        <v>1038</v>
      </c>
      <c r="J97" s="1" t="s">
        <v>812</v>
      </c>
      <c r="K97" s="12"/>
    </row>
    <row r="98" spans="1:21" x14ac:dyDescent="0.25">
      <c r="A98" s="35" t="s">
        <v>879</v>
      </c>
      <c r="D98" s="4" t="s">
        <v>639</v>
      </c>
      <c r="E98" s="4"/>
      <c r="H98" s="14" t="s">
        <v>897</v>
      </c>
      <c r="I98" s="14" t="s">
        <v>1038</v>
      </c>
      <c r="J98" s="1" t="s">
        <v>332</v>
      </c>
      <c r="K98" s="12"/>
    </row>
    <row r="99" spans="1:21" x14ac:dyDescent="0.25">
      <c r="A99" s="35" t="s">
        <v>879</v>
      </c>
      <c r="D99" s="4" t="s">
        <v>640</v>
      </c>
      <c r="E99" s="4"/>
      <c r="F99" s="14" t="s">
        <v>897</v>
      </c>
      <c r="J99" s="1" t="s">
        <v>1062</v>
      </c>
      <c r="K99" s="12"/>
    </row>
    <row r="100" spans="1:21" x14ac:dyDescent="0.25">
      <c r="A100" s="35" t="s">
        <v>879</v>
      </c>
      <c r="D100" t="s">
        <v>871</v>
      </c>
      <c r="E100"/>
      <c r="H100" s="14" t="s">
        <v>897</v>
      </c>
      <c r="I100" s="14" t="s">
        <v>1038</v>
      </c>
      <c r="J100" t="s">
        <v>868</v>
      </c>
      <c r="K100" s="12"/>
    </row>
    <row r="101" spans="1:21" x14ac:dyDescent="0.25">
      <c r="A101" s="35" t="s">
        <v>879</v>
      </c>
      <c r="D101" s="4" t="s">
        <v>641</v>
      </c>
      <c r="E101" s="4"/>
      <c r="F101" s="14" t="s">
        <v>897</v>
      </c>
      <c r="J101" s="1" t="s">
        <v>361</v>
      </c>
      <c r="K101" s="12"/>
    </row>
    <row r="102" spans="1:21" x14ac:dyDescent="0.25">
      <c r="A102" s="35" t="s">
        <v>879</v>
      </c>
      <c r="D102" s="4" t="s">
        <v>642</v>
      </c>
      <c r="E102" s="4"/>
      <c r="F102" s="14" t="s">
        <v>897</v>
      </c>
      <c r="J102" s="1" t="s">
        <v>336</v>
      </c>
      <c r="K102" s="12"/>
      <c r="U102" s="9"/>
    </row>
    <row r="103" spans="1:21" x14ac:dyDescent="0.25">
      <c r="A103" s="35" t="s">
        <v>879</v>
      </c>
      <c r="D103" s="4" t="s">
        <v>643</v>
      </c>
      <c r="E103" s="4"/>
      <c r="H103" s="14" t="s">
        <v>897</v>
      </c>
      <c r="I103" s="14" t="s">
        <v>1038</v>
      </c>
      <c r="J103" s="1" t="s">
        <v>381</v>
      </c>
      <c r="K103" s="12"/>
      <c r="U103" s="9"/>
    </row>
    <row r="104" spans="1:21" x14ac:dyDescent="0.25">
      <c r="A104" s="35" t="s">
        <v>879</v>
      </c>
      <c r="D104" s="4" t="s">
        <v>650</v>
      </c>
      <c r="E104" s="4"/>
      <c r="F104" s="12"/>
      <c r="G104" s="12"/>
      <c r="H104" s="14" t="s">
        <v>897</v>
      </c>
      <c r="I104" s="14" t="s">
        <v>1038</v>
      </c>
      <c r="J104" s="1" t="s">
        <v>274</v>
      </c>
      <c r="K104" s="12"/>
      <c r="U104" s="9"/>
    </row>
    <row r="105" spans="1:21" x14ac:dyDescent="0.25">
      <c r="A105" s="35" t="s">
        <v>879</v>
      </c>
      <c r="D105" s="4" t="s">
        <v>651</v>
      </c>
      <c r="E105" s="4"/>
      <c r="H105" s="14" t="s">
        <v>897</v>
      </c>
      <c r="I105" s="14" t="s">
        <v>1038</v>
      </c>
      <c r="J105" s="1" t="s">
        <v>817</v>
      </c>
      <c r="K105" s="12"/>
    </row>
    <row r="106" spans="1:21" x14ac:dyDescent="0.25">
      <c r="A106" s="35" t="s">
        <v>879</v>
      </c>
      <c r="D106" s="4" t="s">
        <v>644</v>
      </c>
      <c r="E106" s="4"/>
      <c r="H106" s="14" t="s">
        <v>897</v>
      </c>
      <c r="I106" s="14" t="s">
        <v>1038</v>
      </c>
      <c r="J106" s="1" t="s">
        <v>793</v>
      </c>
      <c r="K106" s="12"/>
    </row>
    <row r="107" spans="1:21" x14ac:dyDescent="0.25">
      <c r="A107" s="35" t="s">
        <v>879</v>
      </c>
      <c r="D107" s="4" t="s">
        <v>792</v>
      </c>
      <c r="E107" s="4"/>
      <c r="H107" s="14" t="s">
        <v>897</v>
      </c>
      <c r="I107" s="14" t="s">
        <v>1038</v>
      </c>
      <c r="J107" s="1" t="s">
        <v>787</v>
      </c>
      <c r="K107" s="12"/>
    </row>
    <row r="108" spans="1:21" x14ac:dyDescent="0.25">
      <c r="A108" s="35" t="s">
        <v>879</v>
      </c>
      <c r="D108" s="4" t="s">
        <v>648</v>
      </c>
      <c r="E108" s="4"/>
      <c r="F108" s="14" t="s">
        <v>897</v>
      </c>
      <c r="J108" s="1" t="s">
        <v>405</v>
      </c>
      <c r="K108" s="12"/>
    </row>
    <row r="109" spans="1:21" x14ac:dyDescent="0.25">
      <c r="A109" s="35" t="s">
        <v>879</v>
      </c>
      <c r="D109" s="4" t="s">
        <v>649</v>
      </c>
      <c r="E109" s="4"/>
      <c r="H109" s="14" t="s">
        <v>897</v>
      </c>
      <c r="I109" s="14" t="s">
        <v>1038</v>
      </c>
      <c r="J109" s="1" t="s">
        <v>816</v>
      </c>
      <c r="K109" s="12"/>
    </row>
    <row r="110" spans="1:21" x14ac:dyDescent="0.25">
      <c r="D110" s="23"/>
      <c r="E110" s="23"/>
      <c r="J110" s="9"/>
      <c r="K110" s="12"/>
    </row>
    <row r="111" spans="1:21" x14ac:dyDescent="0.25">
      <c r="D111" s="23"/>
      <c r="E111" s="23"/>
      <c r="H111" s="12" t="s">
        <v>1044</v>
      </c>
      <c r="J111" s="9"/>
      <c r="K111" s="12"/>
    </row>
    <row r="112" spans="1:21" x14ac:dyDescent="0.25">
      <c r="D112" s="9"/>
      <c r="E112" s="9"/>
      <c r="H112" s="14" t="s">
        <v>1045</v>
      </c>
      <c r="K112" s="12"/>
    </row>
    <row r="113" spans="1:11" x14ac:dyDescent="0.25">
      <c r="D113" s="9"/>
      <c r="E113" s="9"/>
      <c r="K113" s="12"/>
    </row>
    <row r="114" spans="1:11" ht="15" customHeight="1" x14ac:dyDescent="0.25">
      <c r="A114" s="34">
        <v>217</v>
      </c>
      <c r="B114" s="8" t="s">
        <v>304</v>
      </c>
      <c r="C114" s="8" t="s">
        <v>305</v>
      </c>
      <c r="D114" s="19" t="s">
        <v>432</v>
      </c>
      <c r="J114" s="14" t="s">
        <v>703</v>
      </c>
    </row>
    <row r="115" spans="1:11" x14ac:dyDescent="0.25">
      <c r="A115" s="34">
        <v>217</v>
      </c>
      <c r="D115" s="19" t="s">
        <v>433</v>
      </c>
      <c r="E115" s="14"/>
      <c r="J115" s="14" t="s">
        <v>704</v>
      </c>
    </row>
    <row r="116" spans="1:11" x14ac:dyDescent="0.25">
      <c r="A116" s="34">
        <v>217</v>
      </c>
      <c r="D116" s="19" t="s">
        <v>434</v>
      </c>
      <c r="E116" s="14"/>
      <c r="J116" s="14" t="s">
        <v>705</v>
      </c>
    </row>
    <row r="117" spans="1:11" x14ac:dyDescent="0.25">
      <c r="A117" s="34">
        <v>217</v>
      </c>
      <c r="D117" s="19" t="s">
        <v>435</v>
      </c>
      <c r="E117" s="14"/>
      <c r="J117" s="14" t="s">
        <v>706</v>
      </c>
    </row>
    <row r="118" spans="1:11" x14ac:dyDescent="0.25">
      <c r="A118" s="34">
        <v>217</v>
      </c>
      <c r="D118" s="19" t="s">
        <v>436</v>
      </c>
      <c r="E118" s="14"/>
      <c r="J118" s="14" t="s">
        <v>707</v>
      </c>
    </row>
    <row r="119" spans="1:11" x14ac:dyDescent="0.25">
      <c r="A119" s="34">
        <v>217</v>
      </c>
      <c r="D119" s="20" t="s">
        <v>437</v>
      </c>
      <c r="E119" s="14" t="s">
        <v>438</v>
      </c>
      <c r="J119" s="14" t="s">
        <v>439</v>
      </c>
    </row>
    <row r="120" spans="1:11" x14ac:dyDescent="0.25">
      <c r="A120" s="34">
        <v>217</v>
      </c>
      <c r="D120" s="20" t="s">
        <v>440</v>
      </c>
      <c r="E120" s="14" t="s">
        <v>441</v>
      </c>
      <c r="H120" s="14" t="s">
        <v>897</v>
      </c>
      <c r="J120" s="14" t="s">
        <v>442</v>
      </c>
    </row>
    <row r="121" spans="1:11" x14ac:dyDescent="0.25">
      <c r="A121" s="34">
        <v>217</v>
      </c>
      <c r="D121" s="20" t="s">
        <v>443</v>
      </c>
      <c r="E121" s="14" t="s">
        <v>444</v>
      </c>
      <c r="H121" s="14" t="s">
        <v>897</v>
      </c>
      <c r="J121" s="14" t="s">
        <v>445</v>
      </c>
    </row>
    <row r="122" spans="1:11" x14ac:dyDescent="0.25">
      <c r="A122" s="34">
        <v>217</v>
      </c>
      <c r="D122" s="20" t="s">
        <v>446</v>
      </c>
      <c r="E122" s="14" t="s">
        <v>447</v>
      </c>
      <c r="J122" s="14" t="s">
        <v>448</v>
      </c>
    </row>
    <row r="123" spans="1:11" x14ac:dyDescent="0.25">
      <c r="A123" s="34">
        <v>217</v>
      </c>
      <c r="D123" s="20" t="s">
        <v>449</v>
      </c>
      <c r="E123" s="14" t="s">
        <v>450</v>
      </c>
      <c r="J123" s="14" t="s">
        <v>451</v>
      </c>
    </row>
    <row r="124" spans="1:11" x14ac:dyDescent="0.25">
      <c r="A124" s="34">
        <v>217</v>
      </c>
      <c r="D124" s="20" t="s">
        <v>452</v>
      </c>
      <c r="E124" s="14" t="s">
        <v>453</v>
      </c>
      <c r="J124" s="14" t="s">
        <v>454</v>
      </c>
    </row>
    <row r="125" spans="1:11" x14ac:dyDescent="0.25">
      <c r="A125" s="34">
        <v>217</v>
      </c>
      <c r="D125" s="20" t="s">
        <v>455</v>
      </c>
      <c r="E125" s="15" t="s">
        <v>456</v>
      </c>
      <c r="G125" s="15"/>
      <c r="H125" s="15"/>
      <c r="I125" s="15"/>
      <c r="J125" s="15"/>
    </row>
    <row r="126" spans="1:11" x14ac:dyDescent="0.25">
      <c r="A126" s="34">
        <v>217</v>
      </c>
      <c r="D126" s="20" t="s">
        <v>457</v>
      </c>
      <c r="E126" s="14" t="s">
        <v>537</v>
      </c>
    </row>
    <row r="127" spans="1:11" x14ac:dyDescent="0.25">
      <c r="A127" s="34">
        <v>217</v>
      </c>
      <c r="D127" s="20" t="s">
        <v>458</v>
      </c>
      <c r="E127" s="15" t="s">
        <v>459</v>
      </c>
      <c r="G127" s="15"/>
      <c r="H127" s="15"/>
      <c r="I127" s="15"/>
      <c r="J127" s="15"/>
    </row>
    <row r="128" spans="1:11" x14ac:dyDescent="0.25">
      <c r="A128" s="34">
        <v>217</v>
      </c>
      <c r="D128" s="20" t="s">
        <v>460</v>
      </c>
      <c r="E128" s="14" t="s">
        <v>461</v>
      </c>
      <c r="J128" s="14" t="s">
        <v>462</v>
      </c>
    </row>
    <row r="129" spans="1:10" x14ac:dyDescent="0.25">
      <c r="A129" s="34">
        <v>217</v>
      </c>
      <c r="D129" s="20" t="s">
        <v>463</v>
      </c>
      <c r="E129" s="14" t="s">
        <v>464</v>
      </c>
      <c r="J129" s="14" t="s">
        <v>465</v>
      </c>
    </row>
    <row r="130" spans="1:10" x14ac:dyDescent="0.25">
      <c r="A130" s="34">
        <v>217</v>
      </c>
      <c r="D130" s="20" t="s">
        <v>466</v>
      </c>
      <c r="E130" s="14" t="s">
        <v>467</v>
      </c>
      <c r="J130" s="14" t="s">
        <v>468</v>
      </c>
    </row>
    <row r="131" spans="1:10" x14ac:dyDescent="0.25">
      <c r="A131" s="34">
        <v>217</v>
      </c>
      <c r="D131" s="20" t="s">
        <v>469</v>
      </c>
      <c r="E131" s="14" t="s">
        <v>470</v>
      </c>
      <c r="J131" s="14" t="s">
        <v>471</v>
      </c>
    </row>
    <row r="132" spans="1:10" x14ac:dyDescent="0.25">
      <c r="A132" s="34">
        <v>217</v>
      </c>
      <c r="D132" s="20" t="s">
        <v>472</v>
      </c>
      <c r="E132" s="14" t="s">
        <v>473</v>
      </c>
      <c r="H132" s="14" t="s">
        <v>897</v>
      </c>
      <c r="J132" s="14" t="s">
        <v>474</v>
      </c>
    </row>
    <row r="133" spans="1:10" x14ac:dyDescent="0.25">
      <c r="A133" s="34">
        <v>217</v>
      </c>
      <c r="D133" s="20" t="s">
        <v>475</v>
      </c>
      <c r="E133" s="14" t="s">
        <v>476</v>
      </c>
      <c r="H133" s="14" t="s">
        <v>897</v>
      </c>
      <c r="J133" s="14" t="s">
        <v>477</v>
      </c>
    </row>
    <row r="134" spans="1:10" x14ac:dyDescent="0.25">
      <c r="A134" s="34">
        <v>217</v>
      </c>
      <c r="D134" s="20" t="s">
        <v>478</v>
      </c>
      <c r="E134" s="14" t="s">
        <v>479</v>
      </c>
      <c r="J134" s="14" t="s">
        <v>480</v>
      </c>
    </row>
    <row r="135" spans="1:10" x14ac:dyDescent="0.25">
      <c r="A135" s="34">
        <v>217</v>
      </c>
      <c r="D135" s="20" t="s">
        <v>481</v>
      </c>
      <c r="E135" s="15" t="s">
        <v>482</v>
      </c>
      <c r="G135" s="15"/>
      <c r="H135" s="15"/>
      <c r="I135" s="15"/>
      <c r="J135" s="15"/>
    </row>
    <row r="136" spans="1:10" x14ac:dyDescent="0.25">
      <c r="A136" s="34">
        <v>217</v>
      </c>
      <c r="D136" s="20" t="s">
        <v>483</v>
      </c>
      <c r="E136" s="14" t="s">
        <v>484</v>
      </c>
      <c r="H136" s="14" t="s">
        <v>897</v>
      </c>
      <c r="J136" s="14" t="s">
        <v>485</v>
      </c>
    </row>
    <row r="137" spans="1:10" x14ac:dyDescent="0.25">
      <c r="A137" s="34">
        <v>217</v>
      </c>
      <c r="D137" s="20" t="s">
        <v>486</v>
      </c>
      <c r="E137" s="14" t="s">
        <v>487</v>
      </c>
      <c r="J137" s="14" t="s">
        <v>488</v>
      </c>
    </row>
    <row r="138" spans="1:10" x14ac:dyDescent="0.25">
      <c r="A138" s="34">
        <v>217</v>
      </c>
      <c r="D138" s="20" t="s">
        <v>489</v>
      </c>
      <c r="E138" s="14" t="s">
        <v>490</v>
      </c>
      <c r="J138" s="14" t="s">
        <v>491</v>
      </c>
    </row>
    <row r="139" spans="1:10" x14ac:dyDescent="0.25">
      <c r="A139" s="34">
        <v>217</v>
      </c>
      <c r="D139" s="20" t="s">
        <v>492</v>
      </c>
      <c r="E139" s="14" t="s">
        <v>493</v>
      </c>
      <c r="J139" s="14" t="s">
        <v>494</v>
      </c>
    </row>
    <row r="140" spans="1:10" x14ac:dyDescent="0.25">
      <c r="A140" s="34">
        <v>217</v>
      </c>
      <c r="D140" s="20" t="s">
        <v>495</v>
      </c>
      <c r="E140" s="14" t="s">
        <v>496</v>
      </c>
      <c r="J140" s="14" t="s">
        <v>497</v>
      </c>
    </row>
    <row r="141" spans="1:10" x14ac:dyDescent="0.25">
      <c r="A141" s="34">
        <v>217</v>
      </c>
      <c r="D141" s="20" t="s">
        <v>498</v>
      </c>
      <c r="E141" s="14" t="s">
        <v>499</v>
      </c>
      <c r="J141" s="14" t="s">
        <v>500</v>
      </c>
    </row>
    <row r="142" spans="1:10" x14ac:dyDescent="0.25">
      <c r="A142" s="34">
        <v>217</v>
      </c>
      <c r="D142" s="20" t="s">
        <v>501</v>
      </c>
      <c r="E142" s="14" t="s">
        <v>502</v>
      </c>
      <c r="J142" s="14" t="s">
        <v>503</v>
      </c>
    </row>
    <row r="143" spans="1:10" x14ac:dyDescent="0.25">
      <c r="A143" s="34">
        <v>217</v>
      </c>
      <c r="D143" s="20" t="s">
        <v>504</v>
      </c>
      <c r="E143" s="14" t="s">
        <v>505</v>
      </c>
      <c r="J143" s="14" t="s">
        <v>506</v>
      </c>
    </row>
    <row r="144" spans="1:10" x14ac:dyDescent="0.25">
      <c r="A144" s="34">
        <v>217</v>
      </c>
      <c r="D144" s="20" t="s">
        <v>507</v>
      </c>
      <c r="E144" s="14" t="s">
        <v>508</v>
      </c>
      <c r="H144" s="14" t="s">
        <v>897</v>
      </c>
      <c r="J144" s="14" t="s">
        <v>509</v>
      </c>
    </row>
    <row r="145" spans="1:10" x14ac:dyDescent="0.25">
      <c r="A145" s="34">
        <v>217</v>
      </c>
      <c r="D145" s="20" t="s">
        <v>510</v>
      </c>
      <c r="E145" s="14" t="s">
        <v>511</v>
      </c>
      <c r="J145" s="14" t="s">
        <v>512</v>
      </c>
    </row>
    <row r="146" spans="1:10" x14ac:dyDescent="0.25">
      <c r="A146" s="34">
        <v>217</v>
      </c>
      <c r="D146" s="20" t="s">
        <v>513</v>
      </c>
      <c r="E146" s="14" t="s">
        <v>514</v>
      </c>
      <c r="J146" s="14" t="s">
        <v>515</v>
      </c>
    </row>
    <row r="147" spans="1:10" x14ac:dyDescent="0.25">
      <c r="A147" s="34">
        <v>217</v>
      </c>
      <c r="D147" s="20" t="s">
        <v>516</v>
      </c>
      <c r="E147" s="14" t="s">
        <v>517</v>
      </c>
      <c r="J147" s="14" t="s">
        <v>518</v>
      </c>
    </row>
    <row r="148" spans="1:10" x14ac:dyDescent="0.25">
      <c r="A148" s="34">
        <v>217</v>
      </c>
      <c r="D148" s="20" t="s">
        <v>519</v>
      </c>
      <c r="E148" s="14" t="s">
        <v>520</v>
      </c>
      <c r="J148" s="14" t="s">
        <v>521</v>
      </c>
    </row>
    <row r="149" spans="1:10" x14ac:dyDescent="0.25">
      <c r="A149" s="34">
        <v>217</v>
      </c>
      <c r="D149" s="20" t="s">
        <v>522</v>
      </c>
      <c r="E149" s="14" t="s">
        <v>523</v>
      </c>
      <c r="J149" s="14" t="s">
        <v>524</v>
      </c>
    </row>
    <row r="150" spans="1:10" x14ac:dyDescent="0.25">
      <c r="A150" s="34">
        <v>217</v>
      </c>
      <c r="D150" s="20" t="s">
        <v>525</v>
      </c>
      <c r="E150" s="15" t="s">
        <v>482</v>
      </c>
      <c r="G150" s="15"/>
      <c r="H150" s="15"/>
      <c r="I150" s="15"/>
      <c r="J150" s="15"/>
    </row>
    <row r="151" spans="1:10" x14ac:dyDescent="0.25">
      <c r="A151" s="34">
        <v>217</v>
      </c>
      <c r="D151" s="20" t="s">
        <v>526</v>
      </c>
      <c r="E151" s="14" t="s">
        <v>527</v>
      </c>
      <c r="J151" s="14" t="s">
        <v>528</v>
      </c>
    </row>
    <row r="152" spans="1:10" x14ac:dyDescent="0.25">
      <c r="A152" s="34">
        <v>217</v>
      </c>
      <c r="D152" s="20" t="s">
        <v>529</v>
      </c>
      <c r="E152" s="14" t="s">
        <v>530</v>
      </c>
      <c r="H152" s="14" t="s">
        <v>897</v>
      </c>
      <c r="J152" s="14" t="s">
        <v>531</v>
      </c>
    </row>
    <row r="153" spans="1:10" ht="16.5" customHeight="1" x14ac:dyDescent="0.25">
      <c r="A153" s="34">
        <v>217</v>
      </c>
      <c r="D153" s="20" t="s">
        <v>532</v>
      </c>
      <c r="E153" s="14" t="s">
        <v>533</v>
      </c>
      <c r="J153" s="14" t="s">
        <v>534</v>
      </c>
    </row>
    <row r="154" spans="1:10" ht="16.5" customHeight="1" x14ac:dyDescent="0.25">
      <c r="A154" s="35" t="s">
        <v>879</v>
      </c>
      <c r="D154" t="s">
        <v>658</v>
      </c>
      <c r="E154" t="s">
        <v>652</v>
      </c>
      <c r="G154" s="21"/>
      <c r="H154" s="21" t="s">
        <v>897</v>
      </c>
      <c r="I154" s="21"/>
      <c r="J154" s="14" t="s">
        <v>805</v>
      </c>
    </row>
    <row r="155" spans="1:10" ht="16.5" customHeight="1" x14ac:dyDescent="0.25">
      <c r="A155" s="35" t="s">
        <v>879</v>
      </c>
      <c r="D155" t="s">
        <v>659</v>
      </c>
      <c r="E155" t="s">
        <v>631</v>
      </c>
      <c r="G155" s="21"/>
      <c r="H155" s="21" t="s">
        <v>897</v>
      </c>
      <c r="I155" s="21"/>
      <c r="J155" s="14" t="s">
        <v>372</v>
      </c>
    </row>
    <row r="156" spans="1:10" ht="16.5" customHeight="1" x14ac:dyDescent="0.25">
      <c r="A156" s="35" t="s">
        <v>879</v>
      </c>
      <c r="D156" t="s">
        <v>660</v>
      </c>
      <c r="E156" t="s">
        <v>632</v>
      </c>
      <c r="G156" s="21"/>
      <c r="H156" s="21"/>
      <c r="I156" s="21"/>
      <c r="J156" s="14" t="s">
        <v>806</v>
      </c>
    </row>
    <row r="157" spans="1:10" ht="16.5" customHeight="1" x14ac:dyDescent="0.25">
      <c r="A157" s="35" t="s">
        <v>879</v>
      </c>
      <c r="D157" t="s">
        <v>661</v>
      </c>
      <c r="E157" t="s">
        <v>633</v>
      </c>
      <c r="G157" s="21"/>
      <c r="H157" s="21"/>
      <c r="I157" s="21"/>
      <c r="J157" s="14" t="s">
        <v>898</v>
      </c>
    </row>
    <row r="158" spans="1:10" ht="16.5" customHeight="1" x14ac:dyDescent="0.25">
      <c r="A158" s="35" t="s">
        <v>879</v>
      </c>
      <c r="D158" t="s">
        <v>662</v>
      </c>
      <c r="E158" t="s">
        <v>634</v>
      </c>
      <c r="G158" s="21"/>
      <c r="H158" s="21"/>
      <c r="I158" s="21"/>
      <c r="J158" s="14" t="s">
        <v>311</v>
      </c>
    </row>
    <row r="159" spans="1:10" ht="16.5" customHeight="1" x14ac:dyDescent="0.25">
      <c r="A159" s="35" t="s">
        <v>879</v>
      </c>
      <c r="D159" t="s">
        <v>663</v>
      </c>
      <c r="E159" t="s">
        <v>635</v>
      </c>
      <c r="G159" s="21"/>
      <c r="H159" s="21"/>
      <c r="I159" s="21"/>
      <c r="J159" s="14" t="s">
        <v>312</v>
      </c>
    </row>
    <row r="160" spans="1:10" ht="16.5" customHeight="1" x14ac:dyDescent="0.25">
      <c r="A160" s="35" t="s">
        <v>879</v>
      </c>
      <c r="D160" t="s">
        <v>664</v>
      </c>
      <c r="E160" t="s">
        <v>653</v>
      </c>
      <c r="G160" s="21"/>
      <c r="H160" s="21" t="s">
        <v>897</v>
      </c>
      <c r="I160" s="21"/>
      <c r="J160" s="14" t="s">
        <v>809</v>
      </c>
    </row>
    <row r="161" spans="1:12" ht="16.5" customHeight="1" x14ac:dyDescent="0.25">
      <c r="A161" s="35" t="s">
        <v>879</v>
      </c>
      <c r="D161" t="s">
        <v>665</v>
      </c>
      <c r="E161" t="s">
        <v>654</v>
      </c>
      <c r="G161" s="21"/>
      <c r="H161" s="21" t="s">
        <v>897</v>
      </c>
      <c r="I161" s="21"/>
      <c r="J161" s="14" t="s">
        <v>810</v>
      </c>
    </row>
    <row r="162" spans="1:12" ht="16.5" customHeight="1" x14ac:dyDescent="0.25">
      <c r="A162" s="35" t="s">
        <v>879</v>
      </c>
      <c r="D162" t="s">
        <v>666</v>
      </c>
      <c r="E162" t="s">
        <v>655</v>
      </c>
      <c r="G162" s="21"/>
      <c r="H162" s="21" t="s">
        <v>897</v>
      </c>
      <c r="I162" s="21"/>
      <c r="J162" s="14" t="s">
        <v>808</v>
      </c>
    </row>
    <row r="163" spans="1:12" ht="16.5" customHeight="1" x14ac:dyDescent="0.25">
      <c r="A163" s="35" t="s">
        <v>879</v>
      </c>
      <c r="D163" t="s">
        <v>667</v>
      </c>
      <c r="E163" t="s">
        <v>656</v>
      </c>
      <c r="G163" s="21"/>
      <c r="H163" s="21" t="s">
        <v>897</v>
      </c>
      <c r="I163" s="21"/>
      <c r="J163" s="14" t="s">
        <v>811</v>
      </c>
    </row>
    <row r="164" spans="1:12" ht="16.5" customHeight="1" x14ac:dyDescent="0.25">
      <c r="A164" s="35" t="s">
        <v>879</v>
      </c>
      <c r="D164" t="s">
        <v>668</v>
      </c>
      <c r="E164" t="s">
        <v>636</v>
      </c>
      <c r="G164" s="21"/>
      <c r="H164" s="21" t="s">
        <v>897</v>
      </c>
      <c r="I164" s="21"/>
      <c r="J164" s="14" t="s">
        <v>814</v>
      </c>
      <c r="K164" s="12"/>
      <c r="L164" s="12"/>
    </row>
    <row r="165" spans="1:12" ht="16.5" customHeight="1" x14ac:dyDescent="0.25">
      <c r="A165" s="35" t="s">
        <v>879</v>
      </c>
      <c r="D165" t="s">
        <v>669</v>
      </c>
      <c r="E165" s="4" t="s">
        <v>637</v>
      </c>
      <c r="G165" s="21"/>
      <c r="H165" s="21" t="s">
        <v>897</v>
      </c>
      <c r="I165" s="21"/>
      <c r="J165" s="14" t="s">
        <v>815</v>
      </c>
      <c r="K165" s="12"/>
      <c r="L165" s="12"/>
    </row>
    <row r="166" spans="1:12" ht="16.5" customHeight="1" x14ac:dyDescent="0.25">
      <c r="A166" s="35" t="s">
        <v>879</v>
      </c>
      <c r="D166" t="s">
        <v>670</v>
      </c>
      <c r="E166" s="4" t="s">
        <v>638</v>
      </c>
      <c r="G166" s="21"/>
      <c r="H166" s="21"/>
      <c r="I166" s="21"/>
      <c r="J166" s="14" t="s">
        <v>812</v>
      </c>
      <c r="K166" s="12"/>
      <c r="L166" s="12"/>
    </row>
    <row r="167" spans="1:12" ht="16.5" customHeight="1" x14ac:dyDescent="0.25">
      <c r="A167" s="35" t="s">
        <v>879</v>
      </c>
      <c r="D167" t="s">
        <v>671</v>
      </c>
      <c r="E167" s="4" t="s">
        <v>639</v>
      </c>
      <c r="G167" s="21"/>
      <c r="H167" s="21" t="s">
        <v>897</v>
      </c>
      <c r="I167" s="21"/>
      <c r="J167" s="14" t="s">
        <v>332</v>
      </c>
      <c r="K167" s="12"/>
      <c r="L167" s="12"/>
    </row>
    <row r="168" spans="1:12" ht="16.5" customHeight="1" x14ac:dyDescent="0.25">
      <c r="A168" s="35" t="s">
        <v>879</v>
      </c>
      <c r="D168" t="s">
        <v>672</v>
      </c>
      <c r="E168" s="4" t="s">
        <v>640</v>
      </c>
      <c r="G168" s="21"/>
      <c r="H168" s="21" t="s">
        <v>897</v>
      </c>
      <c r="I168" s="21"/>
      <c r="J168" s="14" t="s">
        <v>398</v>
      </c>
      <c r="K168" s="12"/>
      <c r="L168" s="12"/>
    </row>
    <row r="169" spans="1:12" ht="16.5" customHeight="1" x14ac:dyDescent="0.25">
      <c r="A169" s="35" t="s">
        <v>879</v>
      </c>
      <c r="D169" t="s">
        <v>673</v>
      </c>
      <c r="E169" t="s">
        <v>871</v>
      </c>
      <c r="G169" s="21"/>
      <c r="H169" s="21" t="s">
        <v>897</v>
      </c>
      <c r="I169" s="21"/>
      <c r="J169" s="14" t="s">
        <v>868</v>
      </c>
      <c r="K169" s="12"/>
      <c r="L169" s="12"/>
    </row>
    <row r="170" spans="1:12" ht="16.5" customHeight="1" x14ac:dyDescent="0.25">
      <c r="A170" s="35" t="s">
        <v>879</v>
      </c>
      <c r="D170" t="s">
        <v>674</v>
      </c>
      <c r="E170" s="4" t="s">
        <v>641</v>
      </c>
      <c r="G170" s="21"/>
      <c r="H170" s="21"/>
      <c r="I170" s="21"/>
      <c r="J170" s="14" t="s">
        <v>361</v>
      </c>
      <c r="K170" s="12"/>
      <c r="L170" s="12"/>
    </row>
    <row r="171" spans="1:12" ht="16.5" customHeight="1" x14ac:dyDescent="0.25">
      <c r="A171" s="35" t="s">
        <v>879</v>
      </c>
      <c r="D171" t="s">
        <v>675</v>
      </c>
      <c r="E171" s="4" t="s">
        <v>642</v>
      </c>
      <c r="G171" s="21"/>
      <c r="H171" s="21"/>
      <c r="I171" s="21"/>
      <c r="J171" s="14" t="s">
        <v>336</v>
      </c>
      <c r="K171" s="12"/>
      <c r="L171" s="12"/>
    </row>
    <row r="172" spans="1:12" ht="16.5" customHeight="1" x14ac:dyDescent="0.25">
      <c r="A172" s="35" t="s">
        <v>879</v>
      </c>
      <c r="D172" t="s">
        <v>676</v>
      </c>
      <c r="E172" s="4" t="s">
        <v>643</v>
      </c>
      <c r="G172" s="21"/>
      <c r="H172" s="21" t="s">
        <v>897</v>
      </c>
      <c r="I172" s="21"/>
      <c r="J172" s="14" t="s">
        <v>381</v>
      </c>
      <c r="K172" s="12"/>
      <c r="L172" s="12"/>
    </row>
    <row r="173" spans="1:12" ht="16.5" customHeight="1" x14ac:dyDescent="0.25">
      <c r="A173" s="35" t="s">
        <v>879</v>
      </c>
      <c r="D173" t="s">
        <v>677</v>
      </c>
      <c r="E173" s="4" t="s">
        <v>650</v>
      </c>
      <c r="G173" s="21"/>
      <c r="H173" s="21"/>
      <c r="I173" s="21"/>
      <c r="J173" s="14" t="s">
        <v>274</v>
      </c>
      <c r="K173" s="12"/>
      <c r="L173" s="12"/>
    </row>
    <row r="174" spans="1:12" ht="16.5" customHeight="1" x14ac:dyDescent="0.25">
      <c r="A174" s="35" t="s">
        <v>879</v>
      </c>
      <c r="D174" t="s">
        <v>678</v>
      </c>
      <c r="E174" s="4" t="s">
        <v>651</v>
      </c>
      <c r="G174" s="22"/>
      <c r="H174" s="22"/>
      <c r="I174" s="22"/>
      <c r="J174" s="14" t="s">
        <v>817</v>
      </c>
      <c r="K174" s="12"/>
      <c r="L174" s="12"/>
    </row>
    <row r="175" spans="1:12" ht="16.5" customHeight="1" x14ac:dyDescent="0.25">
      <c r="A175" s="35" t="s">
        <v>879</v>
      </c>
      <c r="D175" t="s">
        <v>679</v>
      </c>
      <c r="E175" s="4" t="s">
        <v>644</v>
      </c>
      <c r="G175" s="21"/>
      <c r="H175" s="21"/>
      <c r="I175" s="21"/>
      <c r="J175" s="14" t="s">
        <v>793</v>
      </c>
      <c r="K175" s="12"/>
      <c r="L175" s="12"/>
    </row>
    <row r="176" spans="1:12" ht="16.5" customHeight="1" x14ac:dyDescent="0.25">
      <c r="A176" s="35" t="s">
        <v>879</v>
      </c>
      <c r="D176" t="s">
        <v>680</v>
      </c>
      <c r="E176" s="4" t="s">
        <v>792</v>
      </c>
      <c r="G176" s="1"/>
      <c r="H176" s="21"/>
      <c r="I176" s="21"/>
      <c r="J176" s="14" t="s">
        <v>787</v>
      </c>
      <c r="K176" s="12"/>
      <c r="L176" s="12"/>
    </row>
    <row r="177" spans="1:12" ht="16.5" customHeight="1" x14ac:dyDescent="0.25">
      <c r="A177" s="35" t="s">
        <v>879</v>
      </c>
      <c r="D177" t="s">
        <v>681</v>
      </c>
      <c r="E177" s="4" t="s">
        <v>648</v>
      </c>
      <c r="G177" s="21"/>
      <c r="H177" s="21"/>
      <c r="I177" s="21"/>
      <c r="J177" s="14" t="s">
        <v>405</v>
      </c>
      <c r="K177" s="12"/>
      <c r="L177" s="12"/>
    </row>
    <row r="178" spans="1:12" ht="16.5" customHeight="1" x14ac:dyDescent="0.25">
      <c r="A178" s="35" t="s">
        <v>879</v>
      </c>
      <c r="D178" t="s">
        <v>682</v>
      </c>
      <c r="E178" s="4" t="s">
        <v>649</v>
      </c>
      <c r="G178" s="21"/>
      <c r="H178" s="21"/>
      <c r="I178" s="21"/>
      <c r="J178" s="14" t="s">
        <v>816</v>
      </c>
      <c r="K178" s="12"/>
      <c r="L178" s="12"/>
    </row>
    <row r="179" spans="1:12" ht="16.5" customHeight="1" x14ac:dyDescent="0.25">
      <c r="D179" s="3"/>
      <c r="F179" s="21"/>
      <c r="G179" s="21"/>
      <c r="H179" s="21"/>
      <c r="I179" s="21"/>
      <c r="K179" s="12"/>
      <c r="L179" s="12"/>
    </row>
    <row r="180" spans="1:12" ht="16.5" customHeight="1" x14ac:dyDescent="0.25">
      <c r="D180" s="20"/>
      <c r="E180" s="20"/>
      <c r="K180"/>
      <c r="L180" s="23"/>
    </row>
    <row r="181" spans="1:12" x14ac:dyDescent="0.25">
      <c r="A181" s="34">
        <v>217</v>
      </c>
      <c r="B181" s="8" t="s">
        <v>320</v>
      </c>
      <c r="C181" s="8" t="s">
        <v>321</v>
      </c>
      <c r="D181" s="4" t="s">
        <v>608</v>
      </c>
      <c r="E181" s="4"/>
      <c r="J181" s="16" t="s">
        <v>995</v>
      </c>
    </row>
    <row r="182" spans="1:12" x14ac:dyDescent="0.25">
      <c r="A182" s="34">
        <v>217</v>
      </c>
      <c r="D182" s="4" t="s">
        <v>609</v>
      </c>
      <c r="E182" s="4"/>
      <c r="J182" s="16" t="s">
        <v>994</v>
      </c>
    </row>
    <row r="183" spans="1:12" s="8" customFormat="1" x14ac:dyDescent="0.25">
      <c r="A183" s="35" t="s">
        <v>879</v>
      </c>
      <c r="D183" s="3" t="s">
        <v>322</v>
      </c>
      <c r="E183" s="3"/>
      <c r="J183" s="8" t="s">
        <v>328</v>
      </c>
    </row>
    <row r="184" spans="1:12" s="8" customFormat="1" x14ac:dyDescent="0.25">
      <c r="A184" s="35" t="s">
        <v>879</v>
      </c>
      <c r="D184" s="3" t="s">
        <v>323</v>
      </c>
      <c r="E184" s="3"/>
      <c r="J184" s="8" t="s">
        <v>329</v>
      </c>
    </row>
    <row r="185" spans="1:12" s="8" customFormat="1" x14ac:dyDescent="0.25">
      <c r="A185" s="35"/>
      <c r="D185" s="3"/>
      <c r="E185" s="3"/>
    </row>
    <row r="187" spans="1:12" x14ac:dyDescent="0.25">
      <c r="A187" s="34">
        <v>217</v>
      </c>
      <c r="B187" t="s">
        <v>301</v>
      </c>
      <c r="C187" t="s">
        <v>290</v>
      </c>
      <c r="D187" s="4" t="s">
        <v>629</v>
      </c>
      <c r="E187" s="4"/>
      <c r="F187" s="16"/>
      <c r="G187" s="16"/>
      <c r="H187" s="16" t="s">
        <v>897</v>
      </c>
      <c r="I187" s="16" t="s">
        <v>1046</v>
      </c>
      <c r="J187" s="16" t="s">
        <v>538</v>
      </c>
    </row>
    <row r="188" spans="1:12" x14ac:dyDescent="0.25">
      <c r="A188" s="34">
        <v>217</v>
      </c>
      <c r="D188" s="4" t="s">
        <v>610</v>
      </c>
      <c r="E188" s="4"/>
      <c r="F188" s="16"/>
      <c r="G188" s="16"/>
      <c r="H188" s="16" t="s">
        <v>897</v>
      </c>
      <c r="I188" s="16" t="s">
        <v>1046</v>
      </c>
      <c r="J188" s="16" t="s">
        <v>539</v>
      </c>
    </row>
    <row r="189" spans="1:12" ht="17.25" x14ac:dyDescent="0.25">
      <c r="A189" s="34">
        <v>217</v>
      </c>
      <c r="D189" s="4" t="s">
        <v>611</v>
      </c>
      <c r="E189" s="4"/>
      <c r="H189" s="14" t="s">
        <v>897</v>
      </c>
      <c r="I189" s="16" t="s">
        <v>1046</v>
      </c>
      <c r="J189" s="16" t="s">
        <v>775</v>
      </c>
    </row>
    <row r="190" spans="1:12" ht="17.25" x14ac:dyDescent="0.25">
      <c r="A190" s="34">
        <v>217</v>
      </c>
      <c r="D190" s="4" t="s">
        <v>540</v>
      </c>
      <c r="E190" s="4"/>
      <c r="G190" s="12"/>
      <c r="H190" s="14" t="s">
        <v>897</v>
      </c>
      <c r="I190" s="16" t="s">
        <v>1046</v>
      </c>
      <c r="J190" s="16" t="s">
        <v>776</v>
      </c>
    </row>
    <row r="191" spans="1:12" x14ac:dyDescent="0.25">
      <c r="A191" s="34">
        <v>217</v>
      </c>
      <c r="D191" s="4" t="s">
        <v>612</v>
      </c>
      <c r="E191" s="4"/>
      <c r="F191" s="16"/>
      <c r="G191" s="16"/>
      <c r="H191" s="14" t="s">
        <v>897</v>
      </c>
      <c r="I191" s="16" t="s">
        <v>1046</v>
      </c>
      <c r="J191" s="16" t="s">
        <v>541</v>
      </c>
    </row>
    <row r="192" spans="1:12" x14ac:dyDescent="0.25">
      <c r="A192" s="34">
        <v>217</v>
      </c>
      <c r="D192" s="4" t="s">
        <v>613</v>
      </c>
      <c r="E192" s="4"/>
      <c r="F192" s="16"/>
      <c r="G192" s="16"/>
      <c r="H192" s="14" t="s">
        <v>897</v>
      </c>
      <c r="I192" s="16" t="s">
        <v>1046</v>
      </c>
      <c r="J192" s="16" t="s">
        <v>542</v>
      </c>
    </row>
    <row r="193" spans="1:14" x14ac:dyDescent="0.25">
      <c r="A193" s="34">
        <v>217</v>
      </c>
      <c r="D193" s="4" t="s">
        <v>543</v>
      </c>
      <c r="E193" s="4"/>
      <c r="F193" s="16"/>
      <c r="G193" s="16"/>
      <c r="H193" s="14" t="s">
        <v>897</v>
      </c>
      <c r="I193" s="16" t="s">
        <v>1046</v>
      </c>
      <c r="J193" s="16" t="s">
        <v>544</v>
      </c>
      <c r="N193" s="14"/>
    </row>
    <row r="194" spans="1:14" customFormat="1" x14ac:dyDescent="0.25">
      <c r="A194" s="35" t="s">
        <v>879</v>
      </c>
      <c r="B194" s="12"/>
      <c r="C194" s="12"/>
      <c r="D194" s="3" t="s">
        <v>824</v>
      </c>
      <c r="E194" s="3"/>
      <c r="F194" s="14"/>
      <c r="G194" s="14"/>
      <c r="H194" s="14" t="s">
        <v>897</v>
      </c>
      <c r="I194" s="16" t="s">
        <v>1046</v>
      </c>
      <c r="J194" t="s">
        <v>996</v>
      </c>
    </row>
    <row r="195" spans="1:14" customFormat="1" x14ac:dyDescent="0.25">
      <c r="A195" s="35" t="s">
        <v>879</v>
      </c>
      <c r="D195" s="3" t="s">
        <v>825</v>
      </c>
      <c r="E195" s="3"/>
      <c r="F195" s="14"/>
      <c r="G195" s="14"/>
      <c r="H195" s="14" t="s">
        <v>897</v>
      </c>
      <c r="I195" s="16" t="s">
        <v>1046</v>
      </c>
      <c r="J195" t="s">
        <v>997</v>
      </c>
    </row>
    <row r="197" spans="1:14" x14ac:dyDescent="0.25">
      <c r="A197" s="34">
        <v>217</v>
      </c>
      <c r="B197" t="s">
        <v>341</v>
      </c>
      <c r="C197" t="s">
        <v>342</v>
      </c>
      <c r="D197" s="19" t="s">
        <v>545</v>
      </c>
      <c r="H197" s="14" t="s">
        <v>897</v>
      </c>
      <c r="I197" s="16" t="s">
        <v>1046</v>
      </c>
      <c r="J197" s="10" t="s">
        <v>686</v>
      </c>
    </row>
    <row r="198" spans="1:14" x14ac:dyDescent="0.25">
      <c r="A198" s="34">
        <v>217</v>
      </c>
      <c r="D198" s="19" t="s">
        <v>546</v>
      </c>
      <c r="H198" s="14" t="s">
        <v>897</v>
      </c>
      <c r="I198" s="16" t="s">
        <v>1046</v>
      </c>
      <c r="J198" s="10" t="s">
        <v>687</v>
      </c>
    </row>
    <row r="199" spans="1:14" x14ac:dyDescent="0.25">
      <c r="A199" s="34">
        <v>217</v>
      </c>
      <c r="D199" s="19" t="s">
        <v>547</v>
      </c>
      <c r="H199" s="14" t="s">
        <v>897</v>
      </c>
      <c r="I199" s="16" t="s">
        <v>1046</v>
      </c>
      <c r="J199" s="10" t="s">
        <v>688</v>
      </c>
    </row>
    <row r="200" spans="1:14" x14ac:dyDescent="0.25">
      <c r="A200" s="34">
        <v>217</v>
      </c>
      <c r="D200" s="19" t="s">
        <v>548</v>
      </c>
      <c r="H200" s="14" t="s">
        <v>897</v>
      </c>
      <c r="I200" s="16" t="s">
        <v>1046</v>
      </c>
      <c r="J200" s="10" t="s">
        <v>689</v>
      </c>
    </row>
    <row r="201" spans="1:14" x14ac:dyDescent="0.25">
      <c r="A201" s="34">
        <v>217</v>
      </c>
      <c r="D201" s="19" t="s">
        <v>549</v>
      </c>
      <c r="H201" s="14" t="s">
        <v>897</v>
      </c>
      <c r="I201" s="16" t="s">
        <v>1046</v>
      </c>
      <c r="J201" s="10" t="s">
        <v>690</v>
      </c>
    </row>
    <row r="203" spans="1:14" x14ac:dyDescent="0.25">
      <c r="A203" s="34">
        <v>217</v>
      </c>
      <c r="B203" t="s">
        <v>802</v>
      </c>
      <c r="C203" t="s">
        <v>826</v>
      </c>
      <c r="D203" s="4" t="s">
        <v>614</v>
      </c>
      <c r="E203" s="4"/>
      <c r="J203" s="16" t="s">
        <v>691</v>
      </c>
    </row>
    <row r="204" spans="1:14" x14ac:dyDescent="0.25">
      <c r="A204" s="34">
        <v>217</v>
      </c>
      <c r="D204" s="4" t="s">
        <v>615</v>
      </c>
      <c r="E204" s="4"/>
      <c r="J204" s="16" t="s">
        <v>693</v>
      </c>
    </row>
    <row r="205" spans="1:14" x14ac:dyDescent="0.25">
      <c r="A205" s="34">
        <v>217</v>
      </c>
      <c r="D205" s="4" t="s">
        <v>616</v>
      </c>
      <c r="E205" s="4"/>
      <c r="J205" s="16" t="s">
        <v>692</v>
      </c>
    </row>
    <row r="206" spans="1:14" x14ac:dyDescent="0.25">
      <c r="A206" s="34">
        <v>217</v>
      </c>
      <c r="D206" s="4" t="s">
        <v>617</v>
      </c>
      <c r="E206" s="4"/>
      <c r="J206" s="16" t="s">
        <v>695</v>
      </c>
    </row>
    <row r="207" spans="1:14" x14ac:dyDescent="0.25">
      <c r="A207" s="34">
        <v>217</v>
      </c>
      <c r="D207" s="4" t="s">
        <v>618</v>
      </c>
      <c r="E207" s="4"/>
      <c r="J207" s="16" t="s">
        <v>694</v>
      </c>
    </row>
    <row r="208" spans="1:14" customFormat="1" x14ac:dyDescent="0.25">
      <c r="A208" s="35" t="s">
        <v>879</v>
      </c>
      <c r="B208" s="12"/>
      <c r="C208" s="12"/>
      <c r="D208" s="3" t="s">
        <v>899</v>
      </c>
      <c r="E208" s="3"/>
      <c r="F208" s="14"/>
      <c r="G208" s="14"/>
      <c r="H208" s="14"/>
      <c r="I208" s="14"/>
      <c r="J208" t="s">
        <v>827</v>
      </c>
    </row>
    <row r="209" spans="1:17" customFormat="1" x14ac:dyDescent="0.25">
      <c r="A209" s="35" t="s">
        <v>879</v>
      </c>
      <c r="D209" s="3" t="s">
        <v>900</v>
      </c>
      <c r="E209" s="3"/>
      <c r="F209" s="14"/>
      <c r="G209" s="14"/>
      <c r="H209" s="14"/>
      <c r="I209" s="14"/>
      <c r="J209" t="s">
        <v>828</v>
      </c>
    </row>
    <row r="211" spans="1:17" x14ac:dyDescent="0.25">
      <c r="A211" s="34">
        <v>217</v>
      </c>
      <c r="B211" t="s">
        <v>343</v>
      </c>
      <c r="C211" t="s">
        <v>344</v>
      </c>
      <c r="D211" s="4" t="s">
        <v>619</v>
      </c>
      <c r="E211" s="4"/>
      <c r="F211" s="16"/>
      <c r="G211" s="16"/>
      <c r="H211" s="16" t="s">
        <v>897</v>
      </c>
      <c r="I211" s="16" t="s">
        <v>1050</v>
      </c>
      <c r="J211" s="16" t="s">
        <v>1049</v>
      </c>
    </row>
    <row r="212" spans="1:17" x14ac:dyDescent="0.25">
      <c r="A212" s="34">
        <v>217</v>
      </c>
      <c r="D212" s="33" t="s">
        <v>620</v>
      </c>
      <c r="E212" s="33"/>
      <c r="F212" s="16" t="s">
        <v>897</v>
      </c>
      <c r="G212" s="16"/>
      <c r="H212" s="16" t="s">
        <v>897</v>
      </c>
      <c r="I212" s="16" t="s">
        <v>1050</v>
      </c>
      <c r="J212" s="16" t="s">
        <v>550</v>
      </c>
      <c r="Q212" s="12" t="s">
        <v>713</v>
      </c>
    </row>
    <row r="214" spans="1:17" x14ac:dyDescent="0.25">
      <c r="A214" s="34">
        <v>217</v>
      </c>
      <c r="B214" t="s">
        <v>795</v>
      </c>
      <c r="C214" t="s">
        <v>345</v>
      </c>
      <c r="D214" s="4" t="s">
        <v>621</v>
      </c>
      <c r="E214" s="4"/>
      <c r="J214" s="16" t="s">
        <v>782</v>
      </c>
    </row>
    <row r="215" spans="1:17" x14ac:dyDescent="0.25">
      <c r="A215" s="34">
        <v>217</v>
      </c>
      <c r="D215" s="4" t="s">
        <v>573</v>
      </c>
      <c r="E215" s="4"/>
      <c r="J215" s="16" t="s">
        <v>783</v>
      </c>
    </row>
    <row r="216" spans="1:17" x14ac:dyDescent="0.25">
      <c r="A216" s="34">
        <v>217</v>
      </c>
      <c r="D216" s="4" t="s">
        <v>563</v>
      </c>
      <c r="E216" s="4"/>
      <c r="J216" s="16" t="s">
        <v>784</v>
      </c>
    </row>
    <row r="218" spans="1:17" x14ac:dyDescent="0.25">
      <c r="A218" s="34">
        <v>217</v>
      </c>
      <c r="B218" t="s">
        <v>803</v>
      </c>
      <c r="C218" t="s">
        <v>346</v>
      </c>
      <c r="D218" s="4" t="s">
        <v>557</v>
      </c>
      <c r="E218" s="4"/>
      <c r="J218" s="16" t="s">
        <v>1047</v>
      </c>
    </row>
    <row r="219" spans="1:17" x14ac:dyDescent="0.25">
      <c r="A219" s="34">
        <v>217</v>
      </c>
      <c r="D219" s="4" t="s">
        <v>502</v>
      </c>
      <c r="E219" s="4"/>
      <c r="J219" s="17" t="s">
        <v>1048</v>
      </c>
    </row>
    <row r="221" spans="1:17" x14ac:dyDescent="0.25">
      <c r="A221" s="34">
        <v>217</v>
      </c>
      <c r="B221" t="s">
        <v>347</v>
      </c>
      <c r="C221" t="s">
        <v>348</v>
      </c>
      <c r="D221" s="4" t="s">
        <v>622</v>
      </c>
      <c r="E221" s="21"/>
      <c r="F221" s="16"/>
      <c r="G221" s="16"/>
      <c r="H221" s="16" t="s">
        <v>897</v>
      </c>
      <c r="I221" s="16" t="s">
        <v>1051</v>
      </c>
      <c r="J221" s="16" t="s">
        <v>551</v>
      </c>
    </row>
    <row r="222" spans="1:17" x14ac:dyDescent="0.25">
      <c r="A222" s="34">
        <v>217</v>
      </c>
      <c r="D222" s="4" t="s">
        <v>623</v>
      </c>
      <c r="E222" s="21" t="s">
        <v>897</v>
      </c>
      <c r="F222" s="16"/>
      <c r="G222" s="16"/>
      <c r="H222" s="16"/>
      <c r="I222" s="16"/>
      <c r="J222" s="16" t="s">
        <v>552</v>
      </c>
    </row>
    <row r="223" spans="1:17" x14ac:dyDescent="0.25">
      <c r="A223" s="34">
        <v>217</v>
      </c>
      <c r="D223" s="4" t="s">
        <v>624</v>
      </c>
      <c r="E223" s="21" t="s">
        <v>897</v>
      </c>
      <c r="F223" s="16"/>
      <c r="G223" s="16"/>
      <c r="H223" s="16"/>
      <c r="I223" s="16"/>
      <c r="J223" s="16" t="s">
        <v>553</v>
      </c>
    </row>
    <row r="224" spans="1:17" x14ac:dyDescent="0.25">
      <c r="A224" s="34">
        <v>217</v>
      </c>
      <c r="D224" s="4" t="s">
        <v>625</v>
      </c>
      <c r="E224" s="21" t="s">
        <v>897</v>
      </c>
      <c r="F224" s="16"/>
      <c r="G224" s="16"/>
      <c r="H224" s="16"/>
      <c r="I224" s="16"/>
      <c r="J224" s="16" t="s">
        <v>555</v>
      </c>
    </row>
    <row r="225" spans="1:12" x14ac:dyDescent="0.25">
      <c r="A225" s="34">
        <v>217</v>
      </c>
      <c r="D225" s="4" t="s">
        <v>626</v>
      </c>
      <c r="E225" s="21" t="s">
        <v>897</v>
      </c>
      <c r="F225" s="16"/>
      <c r="G225" s="16"/>
      <c r="H225" s="16"/>
      <c r="I225" s="16"/>
      <c r="J225" s="14" t="s">
        <v>556</v>
      </c>
    </row>
    <row r="226" spans="1:12" x14ac:dyDescent="0.25">
      <c r="A226" s="34">
        <v>217</v>
      </c>
      <c r="D226" s="4" t="s">
        <v>627</v>
      </c>
      <c r="E226" s="21"/>
      <c r="F226" s="16"/>
      <c r="G226" s="16"/>
      <c r="H226" s="16" t="s">
        <v>897</v>
      </c>
      <c r="I226" s="16" t="s">
        <v>1051</v>
      </c>
      <c r="J226" s="16" t="s">
        <v>554</v>
      </c>
    </row>
    <row r="227" spans="1:12" x14ac:dyDescent="0.25">
      <c r="D227" s="4"/>
      <c r="E227" s="4"/>
      <c r="F227" s="17"/>
      <c r="G227" s="17"/>
      <c r="H227" s="17"/>
      <c r="I227" s="17"/>
      <c r="J227" s="16" t="s">
        <v>998</v>
      </c>
    </row>
    <row r="228" spans="1:12" x14ac:dyDescent="0.25">
      <c r="D228" s="4"/>
      <c r="E228" s="4"/>
      <c r="F228" s="17"/>
      <c r="G228" s="17"/>
      <c r="H228" s="17"/>
      <c r="I228" s="17"/>
      <c r="J228" s="16" t="s">
        <v>999</v>
      </c>
    </row>
    <row r="229" spans="1:12" x14ac:dyDescent="0.25">
      <c r="D229" s="4"/>
      <c r="E229" s="4"/>
      <c r="F229" s="17"/>
      <c r="G229" s="17"/>
      <c r="H229" s="17"/>
      <c r="I229" s="17"/>
      <c r="J229" s="16" t="s">
        <v>1000</v>
      </c>
    </row>
    <row r="230" spans="1:12" x14ac:dyDescent="0.25">
      <c r="D230" s="4"/>
      <c r="E230" s="4"/>
      <c r="F230" s="16"/>
      <c r="G230" s="16"/>
      <c r="H230" s="16"/>
      <c r="I230" s="16"/>
      <c r="K230" s="14" t="s">
        <v>1001</v>
      </c>
      <c r="L230" s="14" t="s">
        <v>1002</v>
      </c>
    </row>
    <row r="231" spans="1:12" x14ac:dyDescent="0.25">
      <c r="D231" s="4"/>
      <c r="E231" s="4"/>
      <c r="F231" s="16"/>
      <c r="G231" s="16"/>
      <c r="H231" s="16"/>
      <c r="I231" s="16"/>
      <c r="K231" s="14" t="s">
        <v>1003</v>
      </c>
      <c r="L231" s="14" t="s">
        <v>1006</v>
      </c>
    </row>
    <row r="232" spans="1:12" x14ac:dyDescent="0.25">
      <c r="D232" s="4"/>
      <c r="E232" s="4"/>
      <c r="F232" s="16"/>
      <c r="G232" s="16"/>
      <c r="H232" s="16"/>
      <c r="I232" s="16"/>
      <c r="K232" s="14" t="s">
        <v>1007</v>
      </c>
      <c r="L232" s="14" t="s">
        <v>1008</v>
      </c>
    </row>
    <row r="233" spans="1:12" x14ac:dyDescent="0.25">
      <c r="D233" s="4"/>
      <c r="E233" s="4"/>
      <c r="F233" s="16"/>
      <c r="G233" s="16"/>
      <c r="H233" s="16"/>
      <c r="I233" s="16"/>
      <c r="K233" s="14" t="s">
        <v>1009</v>
      </c>
      <c r="L233" s="14" t="s">
        <v>1010</v>
      </c>
    </row>
    <row r="234" spans="1:12" x14ac:dyDescent="0.25">
      <c r="D234" s="4"/>
      <c r="E234" s="4"/>
      <c r="F234" s="16"/>
      <c r="G234" s="16"/>
      <c r="H234" s="16"/>
      <c r="I234" s="16"/>
      <c r="K234" s="14" t="s">
        <v>1004</v>
      </c>
      <c r="L234" s="14" t="s">
        <v>1011</v>
      </c>
    </row>
    <row r="235" spans="1:12" x14ac:dyDescent="0.25">
      <c r="D235" s="4"/>
      <c r="E235" s="4"/>
      <c r="F235" s="16"/>
      <c r="G235" s="16"/>
      <c r="H235" s="16"/>
      <c r="I235" s="16"/>
      <c r="K235" s="14" t="s">
        <v>1005</v>
      </c>
      <c r="L235" s="14" t="s">
        <v>1012</v>
      </c>
    </row>
    <row r="236" spans="1:12" x14ac:dyDescent="0.25">
      <c r="D236" s="4"/>
      <c r="E236" s="4"/>
      <c r="F236" s="16"/>
      <c r="G236" s="16"/>
      <c r="H236" s="16"/>
      <c r="I236" s="16"/>
      <c r="J236" s="14" t="s">
        <v>1013</v>
      </c>
      <c r="K236" s="12"/>
    </row>
    <row r="237" spans="1:12" x14ac:dyDescent="0.25">
      <c r="D237" s="4"/>
      <c r="E237" s="4"/>
      <c r="F237" s="16"/>
      <c r="G237" s="16"/>
      <c r="H237" s="16"/>
      <c r="I237" s="16"/>
      <c r="K237" s="38" t="s">
        <v>1001</v>
      </c>
      <c r="L237" s="14" t="s">
        <v>1016</v>
      </c>
    </row>
    <row r="238" spans="1:12" x14ac:dyDescent="0.25">
      <c r="D238" s="4"/>
      <c r="E238" s="4"/>
      <c r="F238" s="16"/>
      <c r="G238" s="16"/>
      <c r="H238" s="16"/>
      <c r="I238" s="16"/>
      <c r="K238" s="38" t="s">
        <v>1003</v>
      </c>
      <c r="L238" s="14" t="s">
        <v>1017</v>
      </c>
    </row>
    <row r="239" spans="1:12" x14ac:dyDescent="0.25">
      <c r="D239" s="4"/>
      <c r="E239" s="4"/>
      <c r="F239" s="16"/>
      <c r="G239" s="16"/>
      <c r="H239" s="16"/>
      <c r="I239" s="16"/>
      <c r="K239" s="38" t="s">
        <v>1014</v>
      </c>
      <c r="L239" s="14" t="s">
        <v>1012</v>
      </c>
    </row>
    <row r="240" spans="1:12" x14ac:dyDescent="0.25">
      <c r="D240" s="4"/>
      <c r="E240" s="4"/>
      <c r="F240" s="16"/>
      <c r="G240" s="16"/>
      <c r="H240" s="16"/>
      <c r="I240" s="16"/>
      <c r="J240" s="14" t="s">
        <v>1015</v>
      </c>
      <c r="K240" s="38"/>
    </row>
    <row r="241" spans="1:15" x14ac:dyDescent="0.25">
      <c r="D241" s="4"/>
      <c r="E241" s="4"/>
      <c r="F241" s="16"/>
      <c r="G241" s="16"/>
      <c r="H241" s="16"/>
      <c r="I241" s="16"/>
      <c r="K241" s="38"/>
    </row>
    <row r="242" spans="1:15" x14ac:dyDescent="0.25">
      <c r="A242" s="34">
        <v>217</v>
      </c>
      <c r="B242" t="s">
        <v>796</v>
      </c>
      <c r="C242" t="s">
        <v>349</v>
      </c>
      <c r="D242" s="4" t="s">
        <v>557</v>
      </c>
      <c r="E242" s="4"/>
      <c r="J242" s="16" t="s">
        <v>558</v>
      </c>
    </row>
    <row r="243" spans="1:15" x14ac:dyDescent="0.25">
      <c r="A243" s="34">
        <v>217</v>
      </c>
      <c r="D243" s="4" t="s">
        <v>560</v>
      </c>
      <c r="E243" s="4"/>
      <c r="F243" s="18"/>
      <c r="G243" s="18"/>
      <c r="H243" s="18"/>
      <c r="I243" s="18"/>
      <c r="J243" s="14" t="s">
        <v>1018</v>
      </c>
    </row>
    <row r="244" spans="1:15" x14ac:dyDescent="0.25">
      <c r="A244" s="34">
        <v>217</v>
      </c>
      <c r="D244" s="4" t="s">
        <v>628</v>
      </c>
      <c r="E244" s="4"/>
      <c r="J244" s="16" t="s">
        <v>559</v>
      </c>
    </row>
    <row r="245" spans="1:15" x14ac:dyDescent="0.25">
      <c r="F245" s="16"/>
      <c r="G245" s="16"/>
      <c r="H245" s="16"/>
      <c r="I245" s="16"/>
    </row>
    <row r="246" spans="1:15" x14ac:dyDescent="0.25">
      <c r="A246" s="34">
        <v>217</v>
      </c>
      <c r="B246" t="s">
        <v>797</v>
      </c>
      <c r="C246" t="s">
        <v>350</v>
      </c>
      <c r="D246" s="19" t="s">
        <v>557</v>
      </c>
      <c r="J246" s="16" t="s">
        <v>561</v>
      </c>
    </row>
    <row r="248" spans="1:15" x14ac:dyDescent="0.25">
      <c r="A248" s="34">
        <v>217</v>
      </c>
      <c r="B248" t="s">
        <v>1019</v>
      </c>
      <c r="C248" t="s">
        <v>351</v>
      </c>
      <c r="D248" s="19" t="s">
        <v>557</v>
      </c>
      <c r="J248" s="16" t="s">
        <v>562</v>
      </c>
    </row>
    <row r="250" spans="1:15" x14ac:dyDescent="0.25">
      <c r="A250" s="34">
        <v>217</v>
      </c>
      <c r="B250" t="s">
        <v>798</v>
      </c>
      <c r="C250" t="s">
        <v>352</v>
      </c>
      <c r="D250" s="19" t="s">
        <v>563</v>
      </c>
      <c r="J250" s="16" t="s">
        <v>564</v>
      </c>
    </row>
    <row r="251" spans="1:15" x14ac:dyDescent="0.25">
      <c r="B251"/>
      <c r="C251"/>
      <c r="J251" s="16"/>
    </row>
    <row r="252" spans="1:15" x14ac:dyDescent="0.25">
      <c r="B252" t="s">
        <v>291</v>
      </c>
      <c r="J252" s="14" t="s">
        <v>1020</v>
      </c>
      <c r="O252" s="12" t="s">
        <v>1021</v>
      </c>
    </row>
    <row r="253" spans="1:15" x14ac:dyDescent="0.25">
      <c r="A253" s="34">
        <v>217</v>
      </c>
      <c r="C253" t="s">
        <v>292</v>
      </c>
      <c r="D253" s="19" t="s">
        <v>875</v>
      </c>
      <c r="J253" s="14" t="s">
        <v>1022</v>
      </c>
    </row>
    <row r="254" spans="1:15" x14ac:dyDescent="0.25">
      <c r="A254" s="34">
        <v>217</v>
      </c>
      <c r="D254" s="19" t="s">
        <v>876</v>
      </c>
      <c r="J254" s="14" t="s">
        <v>1023</v>
      </c>
    </row>
    <row r="255" spans="1:15" x14ac:dyDescent="0.25">
      <c r="A255" s="34">
        <v>217</v>
      </c>
      <c r="D255" s="19" t="s">
        <v>877</v>
      </c>
    </row>
    <row r="256" spans="1:15" x14ac:dyDescent="0.25">
      <c r="A256" s="34">
        <v>217</v>
      </c>
      <c r="D256" s="19" t="s">
        <v>878</v>
      </c>
      <c r="J256" s="14" t="s">
        <v>878</v>
      </c>
      <c r="K256" s="14" t="s">
        <v>575</v>
      </c>
      <c r="L256" s="14" t="s">
        <v>1024</v>
      </c>
    </row>
    <row r="257" spans="1:13" x14ac:dyDescent="0.25">
      <c r="D257" s="19" t="s">
        <v>1052</v>
      </c>
      <c r="H257" s="14" t="s">
        <v>897</v>
      </c>
      <c r="I257" s="14" t="s">
        <v>1053</v>
      </c>
      <c r="K257" s="12" t="s">
        <v>574</v>
      </c>
      <c r="L257" s="12"/>
      <c r="M257" s="12"/>
    </row>
    <row r="258" spans="1:13" x14ac:dyDescent="0.25">
      <c r="K258" s="14" t="s">
        <v>947</v>
      </c>
    </row>
    <row r="259" spans="1:13" x14ac:dyDescent="0.25">
      <c r="K259" s="14" t="s">
        <v>479</v>
      </c>
    </row>
    <row r="260" spans="1:13" x14ac:dyDescent="0.25">
      <c r="K260" s="14" t="s">
        <v>954</v>
      </c>
      <c r="L260" s="14" t="s">
        <v>1025</v>
      </c>
    </row>
    <row r="268" spans="1:13" x14ac:dyDescent="0.25">
      <c r="A268" s="34">
        <v>217</v>
      </c>
      <c r="B268" s="12" t="s">
        <v>799</v>
      </c>
      <c r="C268" s="12" t="s">
        <v>565</v>
      </c>
      <c r="D268" s="19" t="s">
        <v>566</v>
      </c>
      <c r="J268" s="16" t="s">
        <v>697</v>
      </c>
    </row>
    <row r="269" spans="1:13" x14ac:dyDescent="0.25">
      <c r="J269" s="11"/>
    </row>
    <row r="270" spans="1:13" x14ac:dyDescent="0.25">
      <c r="A270" s="34">
        <v>217</v>
      </c>
      <c r="B270" s="12" t="s">
        <v>800</v>
      </c>
      <c r="C270" s="12" t="s">
        <v>567</v>
      </c>
      <c r="D270" s="19" t="s">
        <v>293</v>
      </c>
      <c r="J270" s="16" t="s">
        <v>696</v>
      </c>
    </row>
    <row r="271" spans="1:13" customFormat="1" x14ac:dyDescent="0.25">
      <c r="A271" s="35" t="s">
        <v>879</v>
      </c>
      <c r="D271" s="3" t="s">
        <v>294</v>
      </c>
      <c r="E271" s="3"/>
      <c r="F271" s="14"/>
      <c r="G271" s="14"/>
      <c r="H271" s="14"/>
      <c r="I271" s="14"/>
      <c r="J271" t="s">
        <v>295</v>
      </c>
    </row>
    <row r="272" spans="1:13" customFormat="1" x14ac:dyDescent="0.25">
      <c r="A272" s="35" t="s">
        <v>879</v>
      </c>
      <c r="D272" s="3" t="s">
        <v>353</v>
      </c>
      <c r="E272" s="3"/>
      <c r="F272" s="14"/>
      <c r="G272" s="14"/>
      <c r="H272" s="14"/>
      <c r="I272" s="14"/>
      <c r="J272" t="s">
        <v>354</v>
      </c>
    </row>
    <row r="274" spans="1:6" x14ac:dyDescent="0.25">
      <c r="A274" s="34">
        <v>217</v>
      </c>
      <c r="B274" t="s">
        <v>355</v>
      </c>
      <c r="C274" t="s">
        <v>338</v>
      </c>
    </row>
    <row r="275" spans="1:6" customFormat="1" x14ac:dyDescent="0.25">
      <c r="A275" s="2"/>
      <c r="B275" s="12"/>
      <c r="C275" s="12"/>
      <c r="D275" s="3"/>
      <c r="E275" s="3"/>
    </row>
    <row r="276" spans="1:6" customFormat="1" x14ac:dyDescent="0.25">
      <c r="A276" s="2"/>
      <c r="D276" s="3"/>
      <c r="E276" s="3"/>
    </row>
    <row r="277" spans="1:6" x14ac:dyDescent="0.25">
      <c r="A277" s="35" t="s">
        <v>879</v>
      </c>
      <c r="B277" s="12" t="s">
        <v>804</v>
      </c>
      <c r="C277" s="12" t="s">
        <v>698</v>
      </c>
      <c r="D277" s="19" t="s">
        <v>699</v>
      </c>
      <c r="F277" s="14" t="s">
        <v>700</v>
      </c>
    </row>
    <row r="278" spans="1:6" x14ac:dyDescent="0.25">
      <c r="F278" s="14" t="s">
        <v>701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D25" sqref="D25"/>
    </sheetView>
  </sheetViews>
  <sheetFormatPr defaultRowHeight="15" x14ac:dyDescent="0.25"/>
  <cols>
    <col min="1" max="1" width="15.7109375" customWidth="1"/>
    <col min="2" max="2" width="17.85546875" customWidth="1"/>
    <col min="3" max="3" width="6.28515625" customWidth="1"/>
    <col min="4" max="4" width="14" customWidth="1"/>
    <col min="9" max="9" width="15.140625" customWidth="1"/>
  </cols>
  <sheetData>
    <row r="1" spans="1:10" x14ac:dyDescent="0.25">
      <c r="A1" s="3" t="s">
        <v>884</v>
      </c>
      <c r="B1" s="3" t="s">
        <v>883</v>
      </c>
      <c r="C1" s="3" t="s">
        <v>830</v>
      </c>
      <c r="D1" s="3" t="s">
        <v>904</v>
      </c>
      <c r="E1" s="3" t="s">
        <v>905</v>
      </c>
      <c r="F1" s="3" t="s">
        <v>894</v>
      </c>
      <c r="I1" s="3" t="s">
        <v>854</v>
      </c>
    </row>
    <row r="2" spans="1:10" x14ac:dyDescent="0.25">
      <c r="A2" t="s">
        <v>885</v>
      </c>
      <c r="B2" t="s">
        <v>848</v>
      </c>
      <c r="C2">
        <f>J14+2</f>
        <v>2098</v>
      </c>
      <c r="D2">
        <v>0</v>
      </c>
      <c r="E2" t="str">
        <f>DEC2HEX(D2)</f>
        <v>0</v>
      </c>
      <c r="F2" t="s">
        <v>829</v>
      </c>
      <c r="I2" t="s">
        <v>855</v>
      </c>
      <c r="J2">
        <v>1</v>
      </c>
    </row>
    <row r="3" spans="1:10" x14ac:dyDescent="0.25">
      <c r="A3" t="s">
        <v>886</v>
      </c>
      <c r="B3" t="s">
        <v>831</v>
      </c>
      <c r="C3">
        <v>12</v>
      </c>
      <c r="D3">
        <v>2100</v>
      </c>
      <c r="E3" t="str">
        <f t="shared" ref="E3:E27" si="0">DEC2HEX(D3)</f>
        <v>834</v>
      </c>
      <c r="G3">
        <v>5</v>
      </c>
      <c r="I3" t="s">
        <v>856</v>
      </c>
      <c r="J3">
        <v>1</v>
      </c>
    </row>
    <row r="4" spans="1:10" x14ac:dyDescent="0.25">
      <c r="B4" t="s">
        <v>832</v>
      </c>
      <c r="C4">
        <v>36</v>
      </c>
      <c r="D4">
        <f t="shared" ref="D4:D25" si="1">D3+C3</f>
        <v>2112</v>
      </c>
      <c r="E4" t="str">
        <f t="shared" si="0"/>
        <v>840</v>
      </c>
      <c r="I4" t="s">
        <v>857</v>
      </c>
      <c r="J4">
        <v>2</v>
      </c>
    </row>
    <row r="5" spans="1:10" x14ac:dyDescent="0.25">
      <c r="B5" t="s">
        <v>833</v>
      </c>
      <c r="C5">
        <v>48</v>
      </c>
      <c r="D5">
        <f t="shared" si="1"/>
        <v>2148</v>
      </c>
      <c r="E5" t="str">
        <f t="shared" si="0"/>
        <v>864</v>
      </c>
      <c r="F5" t="s">
        <v>895</v>
      </c>
      <c r="I5" t="s">
        <v>859</v>
      </c>
      <c r="J5">
        <f>G9*2</f>
        <v>8</v>
      </c>
    </row>
    <row r="6" spans="1:10" x14ac:dyDescent="0.25">
      <c r="B6" t="s">
        <v>834</v>
      </c>
      <c r="C6">
        <v>48</v>
      </c>
      <c r="D6">
        <f t="shared" si="1"/>
        <v>2196</v>
      </c>
      <c r="E6" t="str">
        <f t="shared" si="0"/>
        <v>894</v>
      </c>
      <c r="G6">
        <f>G3+1</f>
        <v>6</v>
      </c>
      <c r="I6" t="s">
        <v>860</v>
      </c>
      <c r="J6">
        <f>G6*8*2</f>
        <v>96</v>
      </c>
    </row>
    <row r="7" spans="1:10" x14ac:dyDescent="0.25">
      <c r="B7" t="s">
        <v>835</v>
      </c>
      <c r="C7">
        <v>48</v>
      </c>
      <c r="D7">
        <f t="shared" si="1"/>
        <v>2244</v>
      </c>
      <c r="E7" t="str">
        <f t="shared" si="0"/>
        <v>8C4</v>
      </c>
      <c r="I7" t="s">
        <v>861</v>
      </c>
      <c r="J7">
        <f>G15</f>
        <v>20</v>
      </c>
    </row>
    <row r="8" spans="1:10" x14ac:dyDescent="0.25">
      <c r="B8" t="s">
        <v>837</v>
      </c>
      <c r="C8">
        <v>48</v>
      </c>
      <c r="D8">
        <f t="shared" si="1"/>
        <v>2292</v>
      </c>
      <c r="E8" t="str">
        <f t="shared" si="0"/>
        <v>8F4</v>
      </c>
      <c r="F8" t="s">
        <v>858</v>
      </c>
      <c r="I8" t="s">
        <v>864</v>
      </c>
      <c r="J8">
        <v>1</v>
      </c>
    </row>
    <row r="9" spans="1:10" x14ac:dyDescent="0.25">
      <c r="B9" t="s">
        <v>836</v>
      </c>
      <c r="C9">
        <v>24</v>
      </c>
      <c r="D9">
        <f t="shared" si="1"/>
        <v>2340</v>
      </c>
      <c r="E9" t="str">
        <f t="shared" si="0"/>
        <v>924</v>
      </c>
      <c r="G9">
        <v>4</v>
      </c>
      <c r="I9" t="s">
        <v>865</v>
      </c>
      <c r="J9">
        <v>2</v>
      </c>
    </row>
    <row r="10" spans="1:10" x14ac:dyDescent="0.25">
      <c r="A10" t="s">
        <v>887</v>
      </c>
      <c r="B10" t="s">
        <v>838</v>
      </c>
      <c r="C10">
        <f>G6*8*G12</f>
        <v>1152</v>
      </c>
      <c r="D10">
        <f t="shared" si="1"/>
        <v>2364</v>
      </c>
      <c r="E10" t="str">
        <f t="shared" si="0"/>
        <v>93C</v>
      </c>
      <c r="J10">
        <f>SUM(J2:J9)</f>
        <v>131</v>
      </c>
    </row>
    <row r="11" spans="1:10" x14ac:dyDescent="0.25">
      <c r="A11" t="s">
        <v>888</v>
      </c>
      <c r="B11" t="s">
        <v>839</v>
      </c>
      <c r="C11">
        <f>G6</f>
        <v>6</v>
      </c>
      <c r="D11">
        <f t="shared" si="1"/>
        <v>3516</v>
      </c>
      <c r="E11" t="str">
        <f t="shared" si="0"/>
        <v>DBC</v>
      </c>
      <c r="F11" t="s">
        <v>862</v>
      </c>
    </row>
    <row r="12" spans="1:10" x14ac:dyDescent="0.25">
      <c r="A12" t="s">
        <v>889</v>
      </c>
      <c r="B12" t="s">
        <v>840</v>
      </c>
      <c r="C12">
        <f>G6</f>
        <v>6</v>
      </c>
      <c r="D12">
        <f t="shared" si="1"/>
        <v>3522</v>
      </c>
      <c r="E12" t="str">
        <f t="shared" si="0"/>
        <v>DC2</v>
      </c>
      <c r="G12">
        <v>24</v>
      </c>
      <c r="I12" s="3" t="s">
        <v>866</v>
      </c>
    </row>
    <row r="13" spans="1:10" x14ac:dyDescent="0.25">
      <c r="A13" t="s">
        <v>890</v>
      </c>
      <c r="B13" t="s">
        <v>841</v>
      </c>
      <c r="C13">
        <f>G6</f>
        <v>6</v>
      </c>
      <c r="D13">
        <f t="shared" si="1"/>
        <v>3528</v>
      </c>
      <c r="E13" t="str">
        <f t="shared" si="0"/>
        <v>DC8</v>
      </c>
      <c r="I13" s="3" t="s">
        <v>893</v>
      </c>
      <c r="J13">
        <v>16</v>
      </c>
    </row>
    <row r="14" spans="1:10" x14ac:dyDescent="0.25">
      <c r="B14" t="s">
        <v>842</v>
      </c>
      <c r="C14">
        <f>G6</f>
        <v>6</v>
      </c>
      <c r="D14">
        <f t="shared" si="1"/>
        <v>3534</v>
      </c>
      <c r="E14" t="str">
        <f t="shared" si="0"/>
        <v>DCE</v>
      </c>
      <c r="F14" t="s">
        <v>863</v>
      </c>
      <c r="I14" t="s">
        <v>903</v>
      </c>
      <c r="J14">
        <f>J13*J10</f>
        <v>2096</v>
      </c>
    </row>
    <row r="15" spans="1:10" x14ac:dyDescent="0.25">
      <c r="B15" t="s">
        <v>843</v>
      </c>
      <c r="C15">
        <f>G6</f>
        <v>6</v>
      </c>
      <c r="D15">
        <f t="shared" si="1"/>
        <v>3540</v>
      </c>
      <c r="E15" t="str">
        <f t="shared" si="0"/>
        <v>DD4</v>
      </c>
      <c r="G15">
        <v>20</v>
      </c>
    </row>
    <row r="16" spans="1:10" x14ac:dyDescent="0.25">
      <c r="B16" t="s">
        <v>844</v>
      </c>
      <c r="C16">
        <f>G6</f>
        <v>6</v>
      </c>
      <c r="D16">
        <f t="shared" si="1"/>
        <v>3546</v>
      </c>
      <c r="E16" t="str">
        <f t="shared" si="0"/>
        <v>DDA</v>
      </c>
      <c r="I16" s="3" t="s">
        <v>881</v>
      </c>
      <c r="J16" s="3" t="s">
        <v>882</v>
      </c>
    </row>
    <row r="17" spans="2:10" x14ac:dyDescent="0.25">
      <c r="B17" t="s">
        <v>845</v>
      </c>
      <c r="C17">
        <f>G6</f>
        <v>6</v>
      </c>
      <c r="D17">
        <f t="shared" si="1"/>
        <v>3552</v>
      </c>
      <c r="E17" t="str">
        <f t="shared" si="0"/>
        <v>DE0</v>
      </c>
      <c r="I17">
        <v>12</v>
      </c>
      <c r="J17">
        <f>J10*I17</f>
        <v>1572</v>
      </c>
    </row>
    <row r="18" spans="2:10" x14ac:dyDescent="0.25">
      <c r="B18" t="s">
        <v>846</v>
      </c>
      <c r="C18">
        <f>G6</f>
        <v>6</v>
      </c>
      <c r="D18">
        <f t="shared" si="1"/>
        <v>3558</v>
      </c>
      <c r="E18" t="str">
        <f t="shared" si="0"/>
        <v>DE6</v>
      </c>
      <c r="I18">
        <v>18</v>
      </c>
      <c r="J18">
        <f>I18*J10</f>
        <v>2358</v>
      </c>
    </row>
    <row r="19" spans="2:10" x14ac:dyDescent="0.25">
      <c r="B19" t="s">
        <v>873</v>
      </c>
      <c r="C19">
        <f>G6</f>
        <v>6</v>
      </c>
      <c r="D19">
        <f t="shared" si="1"/>
        <v>3564</v>
      </c>
      <c r="E19" t="str">
        <f t="shared" si="0"/>
        <v>DEC</v>
      </c>
    </row>
    <row r="20" spans="2:10" x14ac:dyDescent="0.25">
      <c r="B20" t="s">
        <v>853</v>
      </c>
      <c r="C20">
        <f>G6</f>
        <v>6</v>
      </c>
      <c r="D20">
        <f t="shared" si="1"/>
        <v>3570</v>
      </c>
      <c r="E20" t="str">
        <f t="shared" si="0"/>
        <v>DF2</v>
      </c>
    </row>
    <row r="21" spans="2:10" x14ac:dyDescent="0.25">
      <c r="B21" t="s">
        <v>850</v>
      </c>
      <c r="C21">
        <f>G6*8*2</f>
        <v>96</v>
      </c>
      <c r="D21">
        <f t="shared" si="1"/>
        <v>3576</v>
      </c>
      <c r="E21" t="str">
        <f t="shared" si="0"/>
        <v>DF8</v>
      </c>
    </row>
    <row r="22" spans="2:10" x14ac:dyDescent="0.25">
      <c r="B22" t="s">
        <v>849</v>
      </c>
      <c r="C22">
        <f>G6*8</f>
        <v>48</v>
      </c>
      <c r="D22">
        <f t="shared" si="1"/>
        <v>3672</v>
      </c>
      <c r="E22" t="str">
        <f t="shared" si="0"/>
        <v>E58</v>
      </c>
    </row>
    <row r="23" spans="2:10" x14ac:dyDescent="0.25">
      <c r="B23" t="s">
        <v>986</v>
      </c>
      <c r="C23">
        <v>6</v>
      </c>
      <c r="D23">
        <f t="shared" si="1"/>
        <v>3720</v>
      </c>
      <c r="E23" t="str">
        <f t="shared" si="0"/>
        <v>E88</v>
      </c>
    </row>
    <row r="24" spans="2:10" x14ac:dyDescent="0.25">
      <c r="B24" t="s">
        <v>847</v>
      </c>
      <c r="C24">
        <v>75</v>
      </c>
      <c r="D24">
        <f t="shared" si="1"/>
        <v>3726</v>
      </c>
      <c r="E24" t="str">
        <f t="shared" si="0"/>
        <v>E8E</v>
      </c>
    </row>
    <row r="25" spans="2:10" x14ac:dyDescent="0.25">
      <c r="D25">
        <f t="shared" si="1"/>
        <v>3801</v>
      </c>
      <c r="E25" t="str">
        <f t="shared" si="0"/>
        <v>ED9</v>
      </c>
    </row>
    <row r="27" spans="2:10" x14ac:dyDescent="0.25">
      <c r="B27" t="s">
        <v>891</v>
      </c>
      <c r="D27">
        <v>4095</v>
      </c>
      <c r="E27" t="str">
        <f t="shared" si="0"/>
        <v>FFF</v>
      </c>
    </row>
    <row r="28" spans="2:10" x14ac:dyDescent="0.25">
      <c r="B28" t="s">
        <v>892</v>
      </c>
      <c r="D28">
        <f>D27-D25</f>
        <v>294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
  <sheetViews>
    <sheetView workbookViewId="0">
      <selection activeCell="L17" sqref="L17"/>
    </sheetView>
  </sheetViews>
  <sheetFormatPr defaultRowHeight="15" x14ac:dyDescent="0.25"/>
  <cols>
    <col min="1" max="1" width="33.140625" customWidth="1"/>
    <col min="2" max="2" width="6.140625" customWidth="1"/>
    <col min="3" max="3" width="6.7109375" customWidth="1"/>
    <col min="4" max="4" width="9.28515625" customWidth="1"/>
    <col min="5" max="5" width="13.42578125" customWidth="1"/>
    <col min="6" max="6" width="14.42578125" customWidth="1"/>
    <col min="7" max="7" width="14.7109375" customWidth="1"/>
    <col min="8" max="8" width="14" customWidth="1"/>
    <col min="9" max="9" width="14.85546875" customWidth="1"/>
    <col min="10" max="10" width="16.28515625" customWidth="1"/>
    <col min="14" max="14" width="20.85546875" customWidth="1"/>
    <col min="16" max="16" width="11.42578125" customWidth="1"/>
    <col min="18" max="18" width="12.28515625" customWidth="1"/>
  </cols>
  <sheetData>
    <row r="1" spans="1:26" x14ac:dyDescent="0.25">
      <c r="B1" s="40" t="s">
        <v>878</v>
      </c>
      <c r="C1" s="40" t="s">
        <v>878</v>
      </c>
      <c r="E1" t="s">
        <v>908</v>
      </c>
      <c r="N1" t="s">
        <v>1064</v>
      </c>
      <c r="O1" t="s">
        <v>1078</v>
      </c>
      <c r="P1" t="s">
        <v>1071</v>
      </c>
      <c r="Q1" t="s">
        <v>1068</v>
      </c>
      <c r="R1" t="s">
        <v>1069</v>
      </c>
      <c r="S1" t="s">
        <v>1070</v>
      </c>
      <c r="T1" t="s">
        <v>1071</v>
      </c>
      <c r="U1" t="s">
        <v>1075</v>
      </c>
      <c r="V1" t="s">
        <v>1069</v>
      </c>
      <c r="W1" t="s">
        <v>1081</v>
      </c>
      <c r="X1" t="s">
        <v>1069</v>
      </c>
      <c r="Y1" t="s">
        <v>1083</v>
      </c>
      <c r="Z1" t="s">
        <v>1069</v>
      </c>
    </row>
    <row r="2" spans="1:26" x14ac:dyDescent="0.25">
      <c r="A2" t="s">
        <v>906</v>
      </c>
      <c r="B2" s="40" t="s">
        <v>1120</v>
      </c>
      <c r="C2" s="40" t="s">
        <v>1121</v>
      </c>
      <c r="D2" s="40" t="s">
        <v>907</v>
      </c>
      <c r="E2" s="2">
        <v>1</v>
      </c>
      <c r="F2" s="2">
        <v>2</v>
      </c>
      <c r="G2" s="2">
        <v>3</v>
      </c>
      <c r="H2" s="2">
        <v>4</v>
      </c>
      <c r="I2" s="2">
        <v>5</v>
      </c>
      <c r="J2" s="2">
        <v>6</v>
      </c>
      <c r="K2" s="2">
        <v>7</v>
      </c>
      <c r="L2" s="2">
        <v>8</v>
      </c>
      <c r="M2" s="2">
        <v>9</v>
      </c>
    </row>
    <row r="3" spans="1:26" x14ac:dyDescent="0.25">
      <c r="A3" t="s">
        <v>989</v>
      </c>
      <c r="E3" s="2"/>
      <c r="F3" s="2"/>
      <c r="G3" s="2"/>
      <c r="H3" s="2"/>
      <c r="I3" s="2"/>
      <c r="J3" s="2"/>
      <c r="K3" s="2"/>
      <c r="L3" s="2"/>
      <c r="M3" s="2"/>
    </row>
    <row r="4" spans="1:26" x14ac:dyDescent="0.25">
      <c r="A4" t="s">
        <v>909</v>
      </c>
      <c r="B4">
        <v>0</v>
      </c>
      <c r="C4">
        <f>HEX2DEC(B4)</f>
        <v>0</v>
      </c>
      <c r="E4" t="s">
        <v>1028</v>
      </c>
      <c r="F4" t="s">
        <v>1029</v>
      </c>
      <c r="G4" t="s">
        <v>942</v>
      </c>
      <c r="H4" t="s">
        <v>943</v>
      </c>
      <c r="I4" t="s">
        <v>1027</v>
      </c>
      <c r="J4" t="s">
        <v>944</v>
      </c>
      <c r="L4" t="s">
        <v>1063</v>
      </c>
      <c r="N4" t="s">
        <v>1067</v>
      </c>
      <c r="O4" t="s">
        <v>1079</v>
      </c>
      <c r="P4" t="s">
        <v>1080</v>
      </c>
      <c r="Q4" t="s">
        <v>1104</v>
      </c>
      <c r="R4" t="s">
        <v>1073</v>
      </c>
      <c r="S4" t="s">
        <v>1072</v>
      </c>
      <c r="T4" t="s">
        <v>1074</v>
      </c>
      <c r="U4" t="s">
        <v>1076</v>
      </c>
      <c r="V4" t="s">
        <v>1077</v>
      </c>
      <c r="W4" t="s">
        <v>1084</v>
      </c>
      <c r="X4" t="s">
        <v>1082</v>
      </c>
      <c r="Y4" t="s">
        <v>1085</v>
      </c>
      <c r="Z4" t="s">
        <v>1086</v>
      </c>
    </row>
    <row r="5" spans="1:26" x14ac:dyDescent="0.25">
      <c r="A5" t="s">
        <v>909</v>
      </c>
      <c r="B5">
        <v>0</v>
      </c>
      <c r="C5">
        <f>HEX2DEC(B5)</f>
        <v>0</v>
      </c>
      <c r="E5">
        <v>99</v>
      </c>
      <c r="F5" t="s">
        <v>1030</v>
      </c>
      <c r="G5" t="s">
        <v>1026</v>
      </c>
      <c r="H5" t="s">
        <v>943</v>
      </c>
      <c r="I5" t="s">
        <v>1027</v>
      </c>
      <c r="J5" t="s">
        <v>944</v>
      </c>
      <c r="L5" t="s">
        <v>1033</v>
      </c>
      <c r="N5" t="s">
        <v>1066</v>
      </c>
      <c r="O5" t="s">
        <v>1079</v>
      </c>
      <c r="P5" t="s">
        <v>1080</v>
      </c>
      <c r="Q5" t="s">
        <v>1072</v>
      </c>
      <c r="R5" t="s">
        <v>1074</v>
      </c>
      <c r="S5" t="s">
        <v>1076</v>
      </c>
      <c r="T5" t="s">
        <v>1077</v>
      </c>
      <c r="U5" t="s">
        <v>1084</v>
      </c>
      <c r="V5" t="s">
        <v>1082</v>
      </c>
      <c r="W5" t="s">
        <v>1085</v>
      </c>
      <c r="X5" t="s">
        <v>1086</v>
      </c>
    </row>
    <row r="6" spans="1:26" x14ac:dyDescent="0.25">
      <c r="A6" t="s">
        <v>909</v>
      </c>
      <c r="B6">
        <v>0</v>
      </c>
      <c r="C6">
        <f>HEX2DEC(B6)</f>
        <v>0</v>
      </c>
      <c r="E6">
        <v>254</v>
      </c>
      <c r="F6" t="s">
        <v>1030</v>
      </c>
      <c r="G6" t="s">
        <v>1026</v>
      </c>
      <c r="H6" t="s">
        <v>943</v>
      </c>
      <c r="I6" t="s">
        <v>1027</v>
      </c>
      <c r="J6" t="s">
        <v>944</v>
      </c>
      <c r="L6" t="s">
        <v>1032</v>
      </c>
      <c r="N6" t="s">
        <v>1065</v>
      </c>
      <c r="O6" t="s">
        <v>1079</v>
      </c>
      <c r="P6" t="s">
        <v>1080</v>
      </c>
      <c r="Q6" t="s">
        <v>1072</v>
      </c>
      <c r="R6" t="s">
        <v>1074</v>
      </c>
      <c r="S6" t="s">
        <v>1076</v>
      </c>
      <c r="T6" t="s">
        <v>1077</v>
      </c>
      <c r="U6" t="s">
        <v>1084</v>
      </c>
      <c r="V6" t="s">
        <v>1082</v>
      </c>
      <c r="W6" t="s">
        <v>1085</v>
      </c>
      <c r="X6" t="s">
        <v>1086</v>
      </c>
    </row>
    <row r="7" spans="1:26" x14ac:dyDescent="0.25">
      <c r="A7" t="s">
        <v>910</v>
      </c>
      <c r="B7">
        <v>1</v>
      </c>
      <c r="C7">
        <f>HEX2DEC(B7)</f>
        <v>1</v>
      </c>
      <c r="E7">
        <v>0</v>
      </c>
      <c r="F7" t="s">
        <v>575</v>
      </c>
      <c r="G7" t="s">
        <v>950</v>
      </c>
      <c r="H7" t="s">
        <v>943</v>
      </c>
    </row>
    <row r="8" spans="1:26" x14ac:dyDescent="0.25">
      <c r="A8" t="s">
        <v>911</v>
      </c>
      <c r="B8">
        <v>2</v>
      </c>
      <c r="C8">
        <f>HEX2DEC(B8)</f>
        <v>2</v>
      </c>
      <c r="E8">
        <v>0</v>
      </c>
      <c r="F8" t="s">
        <v>574</v>
      </c>
      <c r="G8" t="s">
        <v>948</v>
      </c>
      <c r="H8" t="s">
        <v>943</v>
      </c>
    </row>
    <row r="9" spans="1:26" x14ac:dyDescent="0.25">
      <c r="A9" t="s">
        <v>912</v>
      </c>
      <c r="B9">
        <v>3</v>
      </c>
      <c r="C9">
        <f>HEX2DEC(B9)</f>
        <v>3</v>
      </c>
      <c r="E9">
        <v>0</v>
      </c>
      <c r="F9" t="s">
        <v>479</v>
      </c>
      <c r="G9" t="s">
        <v>949</v>
      </c>
      <c r="H9" t="s">
        <v>943</v>
      </c>
      <c r="N9" t="s">
        <v>1091</v>
      </c>
      <c r="O9" t="s">
        <v>1079</v>
      </c>
      <c r="P9" t="s">
        <v>1080</v>
      </c>
      <c r="Q9" t="s">
        <v>1092</v>
      </c>
      <c r="R9" t="s">
        <v>1077</v>
      </c>
    </row>
    <row r="10" spans="1:26" x14ac:dyDescent="0.25">
      <c r="A10" t="s">
        <v>990</v>
      </c>
      <c r="B10">
        <v>4</v>
      </c>
      <c r="C10">
        <f>HEX2DEC(B10)</f>
        <v>4</v>
      </c>
      <c r="E10" t="s">
        <v>945</v>
      </c>
      <c r="F10" t="s">
        <v>947</v>
      </c>
      <c r="G10" t="s">
        <v>946</v>
      </c>
      <c r="H10" t="s">
        <v>943</v>
      </c>
    </row>
    <row r="14" spans="1:26" x14ac:dyDescent="0.25">
      <c r="A14" t="s">
        <v>987</v>
      </c>
    </row>
    <row r="15" spans="1:26" x14ac:dyDescent="0.25">
      <c r="A15" t="s">
        <v>913</v>
      </c>
      <c r="B15">
        <v>5</v>
      </c>
      <c r="C15">
        <f>HEX2DEC(B15)</f>
        <v>5</v>
      </c>
      <c r="E15">
        <v>0</v>
      </c>
      <c r="F15" t="s">
        <v>954</v>
      </c>
      <c r="G15" t="s">
        <v>878</v>
      </c>
      <c r="H15" t="s">
        <v>943</v>
      </c>
      <c r="I15" t="s">
        <v>1031</v>
      </c>
      <c r="N15" t="s">
        <v>1110</v>
      </c>
      <c r="O15" t="s">
        <v>1079</v>
      </c>
      <c r="P15" t="s">
        <v>1080</v>
      </c>
      <c r="Q15" t="s">
        <v>1087</v>
      </c>
      <c r="R15" t="s">
        <v>1088</v>
      </c>
    </row>
    <row r="16" spans="1:26" x14ac:dyDescent="0.25">
      <c r="A16" t="s">
        <v>914</v>
      </c>
      <c r="B16">
        <v>6</v>
      </c>
      <c r="C16">
        <f>HEX2DEC(B16)</f>
        <v>6</v>
      </c>
      <c r="E16">
        <v>0</v>
      </c>
      <c r="F16" t="s">
        <v>589</v>
      </c>
      <c r="G16" t="s">
        <v>878</v>
      </c>
      <c r="H16" t="s">
        <v>943</v>
      </c>
      <c r="I16" t="s">
        <v>955</v>
      </c>
      <c r="N16" t="s">
        <v>1089</v>
      </c>
      <c r="O16" t="s">
        <v>1079</v>
      </c>
      <c r="P16" t="s">
        <v>1080</v>
      </c>
      <c r="Q16" t="s">
        <v>1087</v>
      </c>
      <c r="R16" t="s">
        <v>1088</v>
      </c>
    </row>
    <row r="17" spans="1:22" x14ac:dyDescent="0.25">
      <c r="A17" t="s">
        <v>915</v>
      </c>
      <c r="B17">
        <v>7</v>
      </c>
      <c r="C17">
        <f>HEX2DEC(B17)</f>
        <v>7</v>
      </c>
      <c r="E17">
        <v>0</v>
      </c>
      <c r="F17" t="s">
        <v>951</v>
      </c>
      <c r="G17" t="s">
        <v>878</v>
      </c>
      <c r="H17" t="s">
        <v>943</v>
      </c>
      <c r="I17" t="s">
        <v>945</v>
      </c>
      <c r="J17" t="s">
        <v>946</v>
      </c>
      <c r="K17" t="s">
        <v>984</v>
      </c>
      <c r="L17" t="s">
        <v>985</v>
      </c>
      <c r="N17" t="s">
        <v>1090</v>
      </c>
      <c r="O17" t="s">
        <v>1079</v>
      </c>
      <c r="P17" t="s">
        <v>1080</v>
      </c>
      <c r="Q17" t="s">
        <v>1076</v>
      </c>
      <c r="R17" t="s">
        <v>1086</v>
      </c>
      <c r="S17" t="s">
        <v>1084</v>
      </c>
      <c r="T17" t="s">
        <v>1082</v>
      </c>
    </row>
    <row r="18" spans="1:22" x14ac:dyDescent="0.25">
      <c r="A18" t="s">
        <v>916</v>
      </c>
      <c r="B18">
        <v>8</v>
      </c>
      <c r="C18">
        <f>HEX2DEC(B18)</f>
        <v>8</v>
      </c>
      <c r="E18">
        <v>0</v>
      </c>
      <c r="F18" t="s">
        <v>952</v>
      </c>
      <c r="G18" t="s">
        <v>878</v>
      </c>
      <c r="H18" t="s">
        <v>943</v>
      </c>
      <c r="I18" t="s">
        <v>953</v>
      </c>
      <c r="N18" t="s">
        <v>1093</v>
      </c>
      <c r="O18" t="s">
        <v>1095</v>
      </c>
      <c r="P18" t="s">
        <v>1094</v>
      </c>
      <c r="Q18" t="s">
        <v>1084</v>
      </c>
      <c r="R18" t="s">
        <v>1082</v>
      </c>
    </row>
    <row r="19" spans="1:22" x14ac:dyDescent="0.25">
      <c r="A19" t="s">
        <v>917</v>
      </c>
      <c r="B19">
        <v>9</v>
      </c>
      <c r="C19">
        <f>HEX2DEC(B19)</f>
        <v>9</v>
      </c>
      <c r="E19">
        <v>0</v>
      </c>
      <c r="F19" t="s">
        <v>307</v>
      </c>
      <c r="G19" t="s">
        <v>878</v>
      </c>
      <c r="H19" t="s">
        <v>943</v>
      </c>
      <c r="I19" t="s">
        <v>1030</v>
      </c>
      <c r="J19" t="s">
        <v>970</v>
      </c>
      <c r="K19" t="s">
        <v>969</v>
      </c>
      <c r="N19" t="s">
        <v>1096</v>
      </c>
      <c r="O19" t="s">
        <v>1079</v>
      </c>
      <c r="P19" t="s">
        <v>1080</v>
      </c>
      <c r="Q19" t="s">
        <v>1072</v>
      </c>
      <c r="R19" t="s">
        <v>1074</v>
      </c>
      <c r="S19" t="s">
        <v>1097</v>
      </c>
      <c r="T19" t="s">
        <v>1098</v>
      </c>
      <c r="U19" t="s">
        <v>1085</v>
      </c>
      <c r="V19" t="s">
        <v>1086</v>
      </c>
    </row>
    <row r="20" spans="1:22" x14ac:dyDescent="0.25">
      <c r="A20" t="s">
        <v>918</v>
      </c>
      <c r="B20" t="s">
        <v>1119</v>
      </c>
      <c r="C20">
        <f>HEX2DEC(B20)</f>
        <v>10</v>
      </c>
      <c r="E20">
        <v>0</v>
      </c>
      <c r="F20" t="s">
        <v>972</v>
      </c>
      <c r="G20" t="s">
        <v>878</v>
      </c>
      <c r="H20" t="s">
        <v>943</v>
      </c>
      <c r="I20" t="s">
        <v>945</v>
      </c>
      <c r="J20" t="s">
        <v>973</v>
      </c>
      <c r="N20" t="s">
        <v>1099</v>
      </c>
      <c r="O20" t="s">
        <v>1079</v>
      </c>
      <c r="P20" t="s">
        <v>1080</v>
      </c>
      <c r="Q20" t="s">
        <v>1076</v>
      </c>
      <c r="R20" t="s">
        <v>1086</v>
      </c>
      <c r="S20" t="s">
        <v>1084</v>
      </c>
      <c r="T20" t="s">
        <v>1082</v>
      </c>
    </row>
    <row r="22" spans="1:22" x14ac:dyDescent="0.25">
      <c r="A22" t="s">
        <v>988</v>
      </c>
    </row>
    <row r="23" spans="1:22" x14ac:dyDescent="0.25">
      <c r="A23" t="s">
        <v>923</v>
      </c>
      <c r="B23">
        <v>30</v>
      </c>
      <c r="C23">
        <f>HEX2DEC(B23)</f>
        <v>48</v>
      </c>
      <c r="E23">
        <v>0</v>
      </c>
      <c r="F23" t="s">
        <v>956</v>
      </c>
      <c r="G23" t="s">
        <v>878</v>
      </c>
      <c r="H23" t="s">
        <v>943</v>
      </c>
      <c r="I23" t="s">
        <v>957</v>
      </c>
      <c r="J23" t="s">
        <v>958</v>
      </c>
      <c r="N23" t="s">
        <v>1100</v>
      </c>
      <c r="O23" t="s">
        <v>1079</v>
      </c>
      <c r="P23" t="s">
        <v>1080</v>
      </c>
      <c r="Q23" t="s">
        <v>1087</v>
      </c>
      <c r="R23" t="s">
        <v>1088</v>
      </c>
    </row>
    <row r="24" spans="1:22" x14ac:dyDescent="0.25">
      <c r="A24" t="s">
        <v>924</v>
      </c>
      <c r="B24">
        <v>31</v>
      </c>
      <c r="C24">
        <f>HEX2DEC(B24)</f>
        <v>49</v>
      </c>
      <c r="E24">
        <v>0</v>
      </c>
      <c r="F24" t="s">
        <v>959</v>
      </c>
      <c r="G24" t="s">
        <v>878</v>
      </c>
      <c r="H24" t="s">
        <v>943</v>
      </c>
      <c r="I24" t="s">
        <v>960</v>
      </c>
      <c r="J24" t="s">
        <v>958</v>
      </c>
      <c r="N24" t="s">
        <v>1101</v>
      </c>
      <c r="O24" t="s">
        <v>1079</v>
      </c>
      <c r="P24" t="s">
        <v>1080</v>
      </c>
      <c r="Q24" t="s">
        <v>1087</v>
      </c>
      <c r="R24" t="s">
        <v>1088</v>
      </c>
    </row>
    <row r="25" spans="1:22" x14ac:dyDescent="0.25">
      <c r="A25" t="s">
        <v>925</v>
      </c>
      <c r="B25">
        <v>32</v>
      </c>
      <c r="C25">
        <f>HEX2DEC(B25)</f>
        <v>50</v>
      </c>
      <c r="E25">
        <v>0</v>
      </c>
      <c r="F25" t="s">
        <v>962</v>
      </c>
      <c r="G25" t="s">
        <v>878</v>
      </c>
      <c r="H25" t="s">
        <v>943</v>
      </c>
      <c r="I25" t="s">
        <v>961</v>
      </c>
      <c r="J25" t="s">
        <v>957</v>
      </c>
      <c r="N25" t="s">
        <v>1102</v>
      </c>
      <c r="O25" t="s">
        <v>1079</v>
      </c>
      <c r="P25" t="s">
        <v>1080</v>
      </c>
      <c r="Q25" t="s">
        <v>1087</v>
      </c>
      <c r="R25" t="s">
        <v>1111</v>
      </c>
      <c r="S25" t="s">
        <v>1104</v>
      </c>
      <c r="T25" t="s">
        <v>1105</v>
      </c>
    </row>
    <row r="26" spans="1:22" x14ac:dyDescent="0.25">
      <c r="A26" t="s">
        <v>926</v>
      </c>
      <c r="B26">
        <v>33</v>
      </c>
      <c r="C26">
        <f>HEX2DEC(B26)</f>
        <v>51</v>
      </c>
      <c r="E26">
        <v>0</v>
      </c>
      <c r="F26" t="s">
        <v>963</v>
      </c>
      <c r="G26" t="s">
        <v>878</v>
      </c>
      <c r="H26" t="s">
        <v>943</v>
      </c>
      <c r="I26" t="s">
        <v>961</v>
      </c>
      <c r="J26" t="s">
        <v>960</v>
      </c>
      <c r="N26" t="s">
        <v>1103</v>
      </c>
      <c r="O26" t="s">
        <v>1079</v>
      </c>
      <c r="P26" t="s">
        <v>1080</v>
      </c>
      <c r="Q26" t="s">
        <v>1087</v>
      </c>
      <c r="R26" t="s">
        <v>1111</v>
      </c>
      <c r="S26" t="s">
        <v>1104</v>
      </c>
      <c r="T26" t="s">
        <v>1105</v>
      </c>
    </row>
    <row r="27" spans="1:22" x14ac:dyDescent="0.25">
      <c r="A27" t="s">
        <v>927</v>
      </c>
      <c r="B27">
        <v>34</v>
      </c>
      <c r="C27">
        <f>HEX2DEC(B27)</f>
        <v>52</v>
      </c>
      <c r="E27">
        <v>0</v>
      </c>
      <c r="F27" t="s">
        <v>964</v>
      </c>
      <c r="G27" t="s">
        <v>878</v>
      </c>
      <c r="H27" t="s">
        <v>943</v>
      </c>
      <c r="I27" t="s">
        <v>621</v>
      </c>
      <c r="J27" t="s">
        <v>957</v>
      </c>
      <c r="N27" t="s">
        <v>1106</v>
      </c>
      <c r="O27" t="s">
        <v>1079</v>
      </c>
      <c r="P27" t="s">
        <v>1080</v>
      </c>
      <c r="Q27" t="s">
        <v>1087</v>
      </c>
      <c r="R27" t="s">
        <v>1111</v>
      </c>
      <c r="S27" t="s">
        <v>1072</v>
      </c>
      <c r="T27" t="s">
        <v>1105</v>
      </c>
    </row>
    <row r="28" spans="1:22" x14ac:dyDescent="0.25">
      <c r="A28" t="s">
        <v>928</v>
      </c>
      <c r="B28">
        <v>35</v>
      </c>
      <c r="C28">
        <f>HEX2DEC(B28)</f>
        <v>53</v>
      </c>
      <c r="E28">
        <v>0</v>
      </c>
      <c r="F28" t="s">
        <v>965</v>
      </c>
      <c r="G28" t="s">
        <v>878</v>
      </c>
      <c r="H28" t="s">
        <v>943</v>
      </c>
      <c r="I28" t="s">
        <v>621</v>
      </c>
      <c r="J28" t="s">
        <v>960</v>
      </c>
      <c r="N28" t="s">
        <v>1107</v>
      </c>
      <c r="O28" t="s">
        <v>1079</v>
      </c>
      <c r="P28" t="s">
        <v>1080</v>
      </c>
      <c r="Q28" t="s">
        <v>1087</v>
      </c>
      <c r="R28" t="s">
        <v>1111</v>
      </c>
      <c r="S28" t="s">
        <v>1072</v>
      </c>
      <c r="T28" t="s">
        <v>1105</v>
      </c>
    </row>
    <row r="29" spans="1:22" x14ac:dyDescent="0.25">
      <c r="A29" t="s">
        <v>929</v>
      </c>
      <c r="B29">
        <v>36</v>
      </c>
      <c r="C29">
        <f>HEX2DEC(B29)</f>
        <v>54</v>
      </c>
      <c r="E29">
        <v>0</v>
      </c>
      <c r="F29" t="s">
        <v>966</v>
      </c>
      <c r="G29" t="s">
        <v>878</v>
      </c>
      <c r="H29" t="s">
        <v>943</v>
      </c>
      <c r="I29" t="s">
        <v>621</v>
      </c>
      <c r="N29" t="s">
        <v>1108</v>
      </c>
      <c r="O29" t="s">
        <v>1079</v>
      </c>
      <c r="P29" t="s">
        <v>1080</v>
      </c>
      <c r="Q29" t="s">
        <v>1072</v>
      </c>
      <c r="R29" t="s">
        <v>1105</v>
      </c>
    </row>
    <row r="30" spans="1:22" x14ac:dyDescent="0.25">
      <c r="A30" t="s">
        <v>930</v>
      </c>
      <c r="B30">
        <v>37</v>
      </c>
      <c r="C30">
        <f>HEX2DEC(B30)</f>
        <v>55</v>
      </c>
      <c r="E30">
        <v>0</v>
      </c>
      <c r="F30" t="s">
        <v>967</v>
      </c>
      <c r="G30" t="s">
        <v>878</v>
      </c>
      <c r="H30" t="s">
        <v>943</v>
      </c>
      <c r="I30" t="s">
        <v>621</v>
      </c>
      <c r="J30" t="s">
        <v>991</v>
      </c>
      <c r="K30" t="s">
        <v>968</v>
      </c>
      <c r="N30" t="s">
        <v>1109</v>
      </c>
      <c r="O30" t="s">
        <v>1079</v>
      </c>
      <c r="P30" t="s">
        <v>1080</v>
      </c>
      <c r="Q30" t="s">
        <v>1072</v>
      </c>
      <c r="R30" t="s">
        <v>1105</v>
      </c>
    </row>
    <row r="32" spans="1:22" x14ac:dyDescent="0.25">
      <c r="A32" t="s">
        <v>919</v>
      </c>
    </row>
    <row r="33" spans="1:20" x14ac:dyDescent="0.25">
      <c r="A33" t="s">
        <v>931</v>
      </c>
      <c r="B33">
        <v>10</v>
      </c>
      <c r="C33">
        <f>HEX2DEC(B33)</f>
        <v>16</v>
      </c>
      <c r="E33">
        <v>0</v>
      </c>
      <c r="F33" t="s">
        <v>971</v>
      </c>
      <c r="G33" t="s">
        <v>878</v>
      </c>
      <c r="H33" t="s">
        <v>943</v>
      </c>
      <c r="I33" t="s">
        <v>621</v>
      </c>
      <c r="J33" t="s">
        <v>945</v>
      </c>
      <c r="K33" t="s">
        <v>973</v>
      </c>
      <c r="N33" t="s">
        <v>1112</v>
      </c>
      <c r="O33" t="s">
        <v>1079</v>
      </c>
      <c r="P33" t="s">
        <v>1080</v>
      </c>
      <c r="Q33" t="s">
        <v>1072</v>
      </c>
      <c r="R33" t="s">
        <v>1105</v>
      </c>
    </row>
    <row r="34" spans="1:20" x14ac:dyDescent="0.25">
      <c r="A34" t="s">
        <v>932</v>
      </c>
      <c r="B34">
        <v>11</v>
      </c>
      <c r="C34">
        <f>HEX2DEC(B34)</f>
        <v>17</v>
      </c>
      <c r="E34">
        <v>0</v>
      </c>
      <c r="F34" t="s">
        <v>972</v>
      </c>
      <c r="G34" t="s">
        <v>878</v>
      </c>
      <c r="H34" t="s">
        <v>943</v>
      </c>
      <c r="I34" t="s">
        <v>945</v>
      </c>
      <c r="J34" t="s">
        <v>973</v>
      </c>
      <c r="N34" t="s">
        <v>1114</v>
      </c>
      <c r="O34" t="s">
        <v>1079</v>
      </c>
      <c r="P34" t="s">
        <v>1080</v>
      </c>
      <c r="Q34" t="s">
        <v>1084</v>
      </c>
      <c r="R34" t="s">
        <v>1082</v>
      </c>
      <c r="S34" t="s">
        <v>1076</v>
      </c>
      <c r="T34" t="s">
        <v>1086</v>
      </c>
    </row>
    <row r="35" spans="1:20" x14ac:dyDescent="0.25">
      <c r="A35" t="s">
        <v>933</v>
      </c>
      <c r="B35">
        <v>12</v>
      </c>
      <c r="C35">
        <f>HEX2DEC(B35)</f>
        <v>18</v>
      </c>
      <c r="E35">
        <v>0</v>
      </c>
      <c r="F35" t="s">
        <v>972</v>
      </c>
      <c r="G35" t="s">
        <v>878</v>
      </c>
      <c r="H35" t="s">
        <v>943</v>
      </c>
      <c r="I35" t="s">
        <v>945</v>
      </c>
      <c r="J35" t="s">
        <v>973</v>
      </c>
      <c r="N35" t="s">
        <v>1113</v>
      </c>
      <c r="O35" t="s">
        <v>1079</v>
      </c>
      <c r="P35" t="s">
        <v>1080</v>
      </c>
      <c r="Q35" t="s">
        <v>1084</v>
      </c>
      <c r="R35" t="s">
        <v>1082</v>
      </c>
      <c r="S35" t="s">
        <v>1076</v>
      </c>
      <c r="T35" t="s">
        <v>1086</v>
      </c>
    </row>
    <row r="36" spans="1:20" x14ac:dyDescent="0.25">
      <c r="A36" t="s">
        <v>934</v>
      </c>
      <c r="B36">
        <v>13</v>
      </c>
      <c r="C36">
        <f>HEX2DEC(B36)</f>
        <v>19</v>
      </c>
      <c r="E36">
        <v>0</v>
      </c>
      <c r="F36" t="s">
        <v>974</v>
      </c>
      <c r="G36" t="s">
        <v>878</v>
      </c>
      <c r="H36" t="s">
        <v>943</v>
      </c>
    </row>
    <row r="37" spans="1:20" x14ac:dyDescent="0.25">
      <c r="A37" t="s">
        <v>935</v>
      </c>
      <c r="B37">
        <v>14</v>
      </c>
      <c r="C37">
        <f>HEX2DEC(B37)</f>
        <v>20</v>
      </c>
      <c r="E37">
        <v>0</v>
      </c>
      <c r="F37" t="s">
        <v>975</v>
      </c>
      <c r="G37" t="s">
        <v>878</v>
      </c>
      <c r="H37" t="s">
        <v>943</v>
      </c>
      <c r="I37" t="s">
        <v>945</v>
      </c>
      <c r="J37" t="s">
        <v>973</v>
      </c>
    </row>
    <row r="39" spans="1:20" x14ac:dyDescent="0.25">
      <c r="A39" t="s">
        <v>920</v>
      </c>
    </row>
    <row r="40" spans="1:20" x14ac:dyDescent="0.25">
      <c r="A40" t="s">
        <v>936</v>
      </c>
      <c r="B40">
        <v>15</v>
      </c>
      <c r="C40">
        <f>HEX2DEC(B40)</f>
        <v>21</v>
      </c>
      <c r="E40">
        <v>0</v>
      </c>
      <c r="F40" t="s">
        <v>976</v>
      </c>
      <c r="G40" t="s">
        <v>878</v>
      </c>
      <c r="H40" t="s">
        <v>943</v>
      </c>
      <c r="I40" t="s">
        <v>621</v>
      </c>
      <c r="J40" t="s">
        <v>977</v>
      </c>
      <c r="K40" t="s">
        <v>969</v>
      </c>
    </row>
    <row r="41" spans="1:20" x14ac:dyDescent="0.25">
      <c r="A41" t="s">
        <v>937</v>
      </c>
      <c r="B41">
        <v>16</v>
      </c>
      <c r="C41">
        <f>HEX2DEC(B41)</f>
        <v>22</v>
      </c>
      <c r="E41">
        <v>0</v>
      </c>
      <c r="F41" t="s">
        <v>976</v>
      </c>
      <c r="G41" t="s">
        <v>878</v>
      </c>
      <c r="H41" t="s">
        <v>943</v>
      </c>
      <c r="I41" t="s">
        <v>621</v>
      </c>
      <c r="J41" t="s">
        <v>977</v>
      </c>
      <c r="K41" t="s">
        <v>969</v>
      </c>
    </row>
    <row r="42" spans="1:20" x14ac:dyDescent="0.25">
      <c r="A42" t="s">
        <v>938</v>
      </c>
      <c r="B42">
        <v>17</v>
      </c>
      <c r="C42">
        <f>HEX2DEC(B42)</f>
        <v>23</v>
      </c>
      <c r="E42">
        <v>0</v>
      </c>
      <c r="F42" t="s">
        <v>978</v>
      </c>
      <c r="G42" t="s">
        <v>878</v>
      </c>
      <c r="H42" t="s">
        <v>943</v>
      </c>
      <c r="I42" t="s">
        <v>621</v>
      </c>
      <c r="J42" t="s">
        <v>977</v>
      </c>
      <c r="K42" t="s">
        <v>969</v>
      </c>
    </row>
    <row r="44" spans="1:20" x14ac:dyDescent="0.25">
      <c r="A44" t="s">
        <v>921</v>
      </c>
    </row>
    <row r="45" spans="1:20" x14ac:dyDescent="0.25">
      <c r="A45" t="s">
        <v>939</v>
      </c>
      <c r="B45">
        <v>18</v>
      </c>
      <c r="C45">
        <f>HEX2DEC(B45)</f>
        <v>24</v>
      </c>
      <c r="E45">
        <v>0</v>
      </c>
      <c r="F45" t="s">
        <v>979</v>
      </c>
      <c r="G45" t="s">
        <v>878</v>
      </c>
      <c r="H45" t="s">
        <v>943</v>
      </c>
      <c r="I45" t="s">
        <v>621</v>
      </c>
      <c r="J45" t="s">
        <v>977</v>
      </c>
      <c r="K45" t="s">
        <v>970</v>
      </c>
    </row>
    <row r="46" spans="1:20" x14ac:dyDescent="0.25">
      <c r="A46" t="s">
        <v>940</v>
      </c>
      <c r="B46">
        <v>19</v>
      </c>
      <c r="C46">
        <f>HEX2DEC(B46)</f>
        <v>25</v>
      </c>
      <c r="E46">
        <v>0</v>
      </c>
      <c r="F46" t="s">
        <v>979</v>
      </c>
      <c r="G46" t="s">
        <v>878</v>
      </c>
      <c r="H46" t="s">
        <v>943</v>
      </c>
      <c r="I46" t="s">
        <v>621</v>
      </c>
      <c r="J46" t="s">
        <v>977</v>
      </c>
      <c r="K46" t="s">
        <v>970</v>
      </c>
    </row>
    <row r="48" spans="1:20" x14ac:dyDescent="0.25">
      <c r="A48" t="s">
        <v>922</v>
      </c>
    </row>
    <row r="49" spans="1:12" x14ac:dyDescent="0.25">
      <c r="A49" t="s">
        <v>941</v>
      </c>
      <c r="B49">
        <v>20</v>
      </c>
      <c r="C49">
        <f>HEX2DEC(B49)</f>
        <v>32</v>
      </c>
      <c r="E49">
        <v>0</v>
      </c>
      <c r="F49" t="s">
        <v>980</v>
      </c>
      <c r="G49" t="s">
        <v>878</v>
      </c>
      <c r="H49" t="s">
        <v>943</v>
      </c>
      <c r="I49" t="s">
        <v>621</v>
      </c>
      <c r="J49" t="s">
        <v>981</v>
      </c>
      <c r="K49" t="s">
        <v>982</v>
      </c>
      <c r="L49" t="s">
        <v>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4</vt:i4>
      </vt:variant>
    </vt:vector>
  </HeadingPairs>
  <TitlesOfParts>
    <vt:vector size="4" baseType="lpstr">
      <vt:lpstr>OPTIONS_SG</vt:lpstr>
      <vt:lpstr>API_SG20</vt:lpstr>
      <vt:lpstr>NVM_addr</vt:lpstr>
      <vt:lpstr>LOGs</vt:lpstr>
    </vt:vector>
  </TitlesOfParts>
  <Company>TME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Tóth Csaba</dc:creator>
  <cp:lastModifiedBy>Tóth Csaba</cp:lastModifiedBy>
  <dcterms:created xsi:type="dcterms:W3CDTF">2017-01-10T11:13:59Z</dcterms:created>
  <dcterms:modified xsi:type="dcterms:W3CDTF">2017-08-14T08:22:50Z</dcterms:modified>
</cp:coreProperties>
</file>