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ku_\Desktop\"/>
    </mc:Choice>
  </mc:AlternateContent>
  <xr:revisionPtr revIDLastSave="0" documentId="8_{DFD7F98C-5040-4D57-95D8-6F191AF22C04}" xr6:coauthVersionLast="47" xr6:coauthVersionMax="47" xr10:uidLastSave="{00000000-0000-0000-0000-000000000000}"/>
  <bookViews>
    <workbookView xWindow="-108" yWindow="-108" windowWidth="23256" windowHeight="12576" xr2:uid="{972FB3CC-E539-4B16-B241-4393273E4A46}"/>
  </bookViews>
  <sheets>
    <sheet name="Ej 1" sheetId="1" r:id="rId1"/>
    <sheet name="Ej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2" l="1"/>
  <c r="E7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" i="2"/>
  <c r="F9" i="2"/>
  <c r="P10" i="1"/>
  <c r="P18" i="1"/>
  <c r="P15" i="1"/>
  <c r="P8" i="1"/>
  <c r="P9" i="1"/>
  <c r="P6" i="1"/>
  <c r="P3" i="1"/>
  <c r="P4" i="1"/>
  <c r="P19" i="1"/>
  <c r="P16" i="1"/>
  <c r="P11" i="1"/>
  <c r="P7" i="1"/>
  <c r="P13" i="1"/>
  <c r="P17" i="1"/>
  <c r="P5" i="1"/>
  <c r="P14" i="1"/>
  <c r="P12" i="1"/>
  <c r="O20" i="1"/>
  <c r="N20" i="1"/>
</calcChain>
</file>

<file path=xl/sharedStrings.xml><?xml version="1.0" encoding="utf-8"?>
<sst xmlns="http://schemas.openxmlformats.org/spreadsheetml/2006/main" count="75" uniqueCount="66">
  <si>
    <t>POBLACIÓN ESTIMADA 2020</t>
  </si>
  <si>
    <t>DEPARTAMENTOS</t>
  </si>
  <si>
    <t>NACIDOS VIVOS</t>
  </si>
  <si>
    <t>1.000 HABIT.</t>
  </si>
  <si>
    <t>TOTAL PROVINCIA</t>
  </si>
  <si>
    <t>Apóstoles</t>
  </si>
  <si>
    <t>Cainguás</t>
  </si>
  <si>
    <t>Candelaria</t>
  </si>
  <si>
    <t>Capital</t>
  </si>
  <si>
    <t>Concepción</t>
  </si>
  <si>
    <t>Eldorado</t>
  </si>
  <si>
    <t>Gral. M. Belgrano</t>
  </si>
  <si>
    <t>Guaraní</t>
  </si>
  <si>
    <t>Iguazú</t>
  </si>
  <si>
    <t>Leandro N. Alem</t>
  </si>
  <si>
    <t>Lib. Gral. San Martín</t>
  </si>
  <si>
    <t>Montecarlo</t>
  </si>
  <si>
    <t>Oberá</t>
  </si>
  <si>
    <t>San Ignacio</t>
  </si>
  <si>
    <t>San Javier</t>
  </si>
  <si>
    <t>San Pedro</t>
  </si>
  <si>
    <t>25 de Mayo</t>
  </si>
  <si>
    <r>
      <t>FUENTE</t>
    </r>
    <r>
      <rPr>
        <sz val="11"/>
        <color theme="1"/>
        <rFont val="Calibri"/>
        <family val="2"/>
      </rPr>
      <t>: Informes Estadísticos de Nacidos Vivos 2020 y Estimación de Población 2020</t>
    </r>
  </si>
  <si>
    <t>TASA NATALIDAD X 1.000 habitantes</t>
  </si>
  <si>
    <t xml:space="preserve">En la tabla de la derecha se presenta la poblaciòn estimada y la cantidad de Nacidos vivos </t>
  </si>
  <si>
    <t>por Departamento de Misiones en el año 2020</t>
  </si>
  <si>
    <t>Tasa de Natalidad x1000 hab =</t>
  </si>
  <si>
    <t>Nacidos Vivos / Pobl. Estimada x 1000</t>
  </si>
  <si>
    <t xml:space="preserve">   es decir se calcula dividiendo la cantidad de nacidos vivos por la Poblaciòn estimada de cada Departamento</t>
  </si>
  <si>
    <t xml:space="preserve">   y multiplicando por 1000</t>
  </si>
  <si>
    <t>EJERCICIO 1 - Consignas</t>
  </si>
  <si>
    <t>ESTADÍSTICAS DE SALUD: INDICADORES DE SALUD. PROVINCIA DE MISIONES. SERIE 1987 AL 2020</t>
  </si>
  <si>
    <t>AÑOS</t>
  </si>
  <si>
    <t>Tasa Mortalidad Infantil x 1000 Nv. &lt; 1año</t>
  </si>
  <si>
    <r>
      <rPr>
        <b/>
        <sz val="11"/>
        <color theme="1"/>
        <rFont val="Calibri"/>
        <family val="2"/>
        <scheme val="minor"/>
      </rPr>
      <t xml:space="preserve">4) </t>
    </r>
    <r>
      <rPr>
        <sz val="11"/>
        <color theme="1"/>
        <rFont val="Calibri"/>
        <family val="2"/>
        <scheme val="minor"/>
      </rPr>
      <t>A los datos de las columnas POBLACIONE ESTIMADA Y NACIDOS VIVOS aplicarles formato de celda número, con</t>
    </r>
  </si>
  <si>
    <t xml:space="preserve">     separador de miles y sin decimales</t>
  </si>
  <si>
    <t xml:space="preserve">     A los datos de la columna TASA DE NATALIDAD x1000hab aplicarle formato de número con un decimal</t>
  </si>
  <si>
    <r>
      <rPr>
        <b/>
        <sz val="11"/>
        <color theme="1"/>
        <rFont val="Calibri"/>
        <family val="2"/>
        <scheme val="minor"/>
      </rPr>
      <t xml:space="preserve">6) </t>
    </r>
    <r>
      <rPr>
        <sz val="11"/>
        <color theme="1"/>
        <rFont val="Calibri"/>
        <family val="2"/>
        <scheme val="minor"/>
      </rPr>
      <t>Ordenar la Tabla en función de la Tasa de Natalidad, de mayor a menor</t>
    </r>
  </si>
  <si>
    <t xml:space="preserve">     a) ajuste de texto a las celdas de la cabecera de la tabla, las de los tìtulos, y negrilla. </t>
  </si>
  <si>
    <t xml:space="preserve">     b) bordes a toda la tabla, y formato estèticamente agradable .</t>
  </si>
  <si>
    <t xml:space="preserve">     c) ensanchar la columna DEPARTAMENTOS, como para que se visualicen todos los nombres</t>
  </si>
  <si>
    <r>
      <rPr>
        <b/>
        <sz val="11"/>
        <color theme="1"/>
        <rFont val="Calibri"/>
        <family val="2"/>
        <scheme val="minor"/>
      </rPr>
      <t xml:space="preserve">1) </t>
    </r>
    <r>
      <rPr>
        <sz val="11"/>
        <color theme="1"/>
        <rFont val="Calibri"/>
        <family val="2"/>
        <scheme val="minor"/>
      </rPr>
      <t xml:space="preserve">Aplicar: </t>
    </r>
    <r>
      <rPr>
        <b/>
        <sz val="11"/>
        <color theme="1"/>
        <rFont val="Calibri"/>
        <family val="2"/>
        <scheme val="minor"/>
      </rPr>
      <t>(vale 0,75 pto)</t>
    </r>
  </si>
  <si>
    <r>
      <rPr>
        <b/>
        <sz val="11"/>
        <color theme="1"/>
        <rFont val="Calibri"/>
        <family val="2"/>
        <scheme val="minor"/>
      </rPr>
      <t>2)</t>
    </r>
    <r>
      <rPr>
        <sz val="11"/>
        <color theme="1"/>
        <rFont val="Calibri"/>
        <family val="2"/>
        <scheme val="minor"/>
      </rPr>
      <t xml:space="preserve"> Al final de la tabla calcular: el total de poblaciòn estimada y el Total de Nacidos Vivos de la Provincia en 2020. </t>
    </r>
  </si>
  <si>
    <t>Puntaje</t>
  </si>
  <si>
    <t>0,75 ptos</t>
  </si>
  <si>
    <t>0,5 ptos</t>
  </si>
  <si>
    <r>
      <rPr>
        <b/>
        <sz val="11"/>
        <color theme="1"/>
        <rFont val="Calibri"/>
        <family val="2"/>
        <scheme val="minor"/>
      </rPr>
      <t>3)</t>
    </r>
    <r>
      <rPr>
        <sz val="11"/>
        <color theme="1"/>
        <rFont val="Calibri"/>
        <family val="2"/>
        <scheme val="minor"/>
      </rPr>
      <t xml:space="preserve"> En la columna Tasa de Natalidad por cada 1000 habitantes, ingresar una fórmula que calcule: </t>
    </r>
  </si>
  <si>
    <t>1 pto</t>
  </si>
  <si>
    <t xml:space="preserve">     fondo verde claro, las Tasas de Natalidad mayores a 18</t>
  </si>
  <si>
    <r>
      <rPr>
        <b/>
        <sz val="11"/>
        <color theme="1"/>
        <rFont val="Calibri"/>
        <family val="2"/>
        <scheme val="minor"/>
      </rPr>
      <t>5)</t>
    </r>
    <r>
      <rPr>
        <sz val="11"/>
        <color theme="1"/>
        <rFont val="Calibri"/>
        <family val="2"/>
        <scheme val="minor"/>
      </rPr>
      <t xml:space="preserve"> Aplicar </t>
    </r>
    <r>
      <rPr>
        <u/>
        <sz val="11"/>
        <color theme="1"/>
        <rFont val="Calibri"/>
        <family val="2"/>
        <scheme val="minor"/>
      </rPr>
      <t>Formato condicional de celdas</t>
    </r>
    <r>
      <rPr>
        <sz val="11"/>
        <color theme="1"/>
        <rFont val="Calibri"/>
        <family val="2"/>
        <scheme val="minor"/>
      </rPr>
      <t xml:space="preserve"> en columna TASA DE NATALIDAD para que resalte con letras verdes y </t>
    </r>
  </si>
  <si>
    <r>
      <rPr>
        <b/>
        <sz val="11"/>
        <color theme="1"/>
        <rFont val="Calibri"/>
        <family val="2"/>
        <scheme val="minor"/>
      </rPr>
      <t>7)</t>
    </r>
    <r>
      <rPr>
        <sz val="11"/>
        <color theme="1"/>
        <rFont val="Calibri"/>
        <family val="2"/>
        <scheme val="minor"/>
      </rPr>
      <t xml:space="preserve"> Realizar un gráfico de Columnas con los datos de Tasa de Natalidad. </t>
    </r>
  </si>
  <si>
    <t xml:space="preserve">     No olvidar Incluir título y rótulos del eje horizontal</t>
  </si>
  <si>
    <t>EJERCICIO 2</t>
  </si>
  <si>
    <t>Consignas</t>
  </si>
  <si>
    <r>
      <t>1)</t>
    </r>
    <r>
      <rPr>
        <sz val="11"/>
        <color theme="1"/>
        <rFont val="Calibri"/>
        <family val="2"/>
        <scheme val="minor"/>
      </rPr>
      <t xml:space="preserve"> Calcular tomando los datos de la Tabla de evoluciòn de la Tasa de Mortalidad Infantil:</t>
    </r>
  </si>
  <si>
    <t>CANTIDAD DE AÑOS CON TASA DE MORTALIDAD INFANTIL &gt; 15</t>
  </si>
  <si>
    <t>(no cuenta manual, usar la funciòn CONTAR.SI)</t>
  </si>
  <si>
    <t>PROMEDIO DE TASA DE MORTALIDAD INFANTIL:</t>
  </si>
  <si>
    <t>Condición</t>
  </si>
  <si>
    <r>
      <t xml:space="preserve">2) </t>
    </r>
    <r>
      <rPr>
        <sz val="11"/>
        <color theme="1"/>
        <rFont val="Calibri"/>
        <family val="2"/>
        <scheme val="minor"/>
      </rPr>
      <t xml:space="preserve">Completar la columna </t>
    </r>
    <r>
      <rPr>
        <b/>
        <i/>
        <sz val="11"/>
        <color theme="1"/>
        <rFont val="Calibri"/>
        <family val="2"/>
        <scheme val="minor"/>
      </rPr>
      <t>Condiciòn</t>
    </r>
    <r>
      <rPr>
        <i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con una función lógica que rellene las celdas según:</t>
    </r>
  </si>
  <si>
    <t>si Tasa de Mort Inf &gt;=20  ---&gt; Crítica</t>
  </si>
  <si>
    <t>si Tasa de Mort Inf &lt; 20  ---&gt; quede en blanco la celda</t>
  </si>
  <si>
    <r>
      <t>3)</t>
    </r>
    <r>
      <rPr>
        <sz val="11"/>
        <color theme="1"/>
        <rFont val="Calibri"/>
        <family val="2"/>
        <scheme val="minor"/>
      </rPr>
      <t xml:space="preserve"> Realizar una Gráfica de línea</t>
    </r>
    <r>
      <rPr>
        <b/>
        <sz val="11"/>
        <color theme="1"/>
        <rFont val="Calibri"/>
        <family val="2"/>
        <scheme val="minor"/>
      </rPr>
      <t xml:space="preserve"> de la Tasa de mortalidad infantil x 1000 NV (nacidos vivos)</t>
    </r>
  </si>
  <si>
    <t>Incluir título y no olvidar configurar los ròtulos del eje horizontal</t>
  </si>
  <si>
    <t>DIFERENCIA DE TASA DE MORT. INF. 2020-2000</t>
  </si>
  <si>
    <t>1,25 pto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</si>
</sst>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u/>
      <sz val="11"/>
      <color theme="1"/>
      <name val="Calibri"/>
      <family val="2"/>
      <scheme val="minor"/>
    </font>
    <font>
      <b/>
      <sz val="11"/>
      <color theme="1"/>
      <name val="Cambria"/>
      <family val="1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</patternFill>
    </fill>
  </fills>
  <borders count="24">
    <border>
      <left/>
      <right/>
      <top/>
      <bottom/>
      <diagonal/>
    </border>
    <border>
      <left style="thick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 style="medium">
        <color rgb="FF000000"/>
      </right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/>
      <bottom style="medium">
        <color indexed="64"/>
      </bottom>
      <diagonal/>
    </border>
    <border>
      <left/>
      <right style="medium">
        <color rgb="FF000000"/>
      </right>
      <top style="thick">
        <color rgb="FF000000"/>
      </top>
      <bottom style="medium">
        <color indexed="64"/>
      </bottom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/>
      <right style="thick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0" fillId="0" borderId="0" applyFont="0" applyFill="0" applyBorder="0" applyAlignment="0" applyProtection="0"/>
    <xf numFmtId="0" fontId="1" fillId="0" borderId="21" applyNumberFormat="0" applyFill="0" applyAlignment="0" applyProtection="0"/>
    <xf numFmtId="0" fontId="12" fillId="2" borderId="0" applyNumberFormat="0" applyBorder="0" applyAlignment="0" applyProtection="0"/>
  </cellStyleXfs>
  <cellXfs count="50">
    <xf numFmtId="0" fontId="0" fillId="0" borderId="0" xfId="0"/>
    <xf numFmtId="0" fontId="2" fillId="0" borderId="3" xfId="0" applyFont="1" applyBorder="1" applyAlignment="1">
      <alignment horizontal="left" vertical="center" wrapText="1" indent="3"/>
    </xf>
    <xf numFmtId="0" fontId="2" fillId="0" borderId="4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right" vertical="center" wrapText="1"/>
    </xf>
    <xf numFmtId="0" fontId="4" fillId="0" borderId="0" xfId="0" applyFont="1" applyAlignment="1">
      <alignment horizontal="left" vertical="center" indent="5"/>
    </xf>
    <xf numFmtId="0" fontId="3" fillId="0" borderId="0" xfId="0" applyNumberFormat="1" applyFont="1" applyBorder="1" applyAlignment="1">
      <alignment horizontal="right" vertical="center" wrapText="1"/>
    </xf>
    <xf numFmtId="0" fontId="3" fillId="0" borderId="0" xfId="0" applyFont="1" applyBorder="1" applyAlignment="1">
      <alignment horizontal="right" vertical="center" wrapText="1"/>
    </xf>
    <xf numFmtId="3" fontId="3" fillId="0" borderId="0" xfId="0" applyNumberFormat="1" applyFont="1" applyBorder="1" applyAlignment="1">
      <alignment horizontal="right" vertical="center" wrapText="1"/>
    </xf>
    <xf numFmtId="0" fontId="3" fillId="0" borderId="0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right" vertical="center" wrapText="1"/>
    </xf>
    <xf numFmtId="0" fontId="1" fillId="0" borderId="0" xfId="0" applyFont="1"/>
    <xf numFmtId="0" fontId="0" fillId="0" borderId="0" xfId="0" applyFont="1"/>
    <xf numFmtId="0" fontId="7" fillId="0" borderId="0" xfId="0" applyFont="1" applyAlignment="1">
      <alignment horizontal="left" vertical="center"/>
    </xf>
    <xf numFmtId="0" fontId="2" fillId="0" borderId="7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9" xfId="0" applyFont="1" applyBorder="1" applyAlignment="1">
      <alignment horizontal="left" vertical="center" wrapText="1"/>
    </xf>
    <xf numFmtId="0" fontId="3" fillId="0" borderId="11" xfId="0" applyFont="1" applyBorder="1" applyAlignment="1">
      <alignment horizontal="right" vertical="center" wrapText="1"/>
    </xf>
    <xf numFmtId="0" fontId="0" fillId="0" borderId="12" xfId="0" applyBorder="1"/>
    <xf numFmtId="0" fontId="0" fillId="0" borderId="13" xfId="0" applyBorder="1"/>
    <xf numFmtId="0" fontId="0" fillId="0" borderId="15" xfId="0" applyBorder="1"/>
    <xf numFmtId="0" fontId="0" fillId="0" borderId="0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1" fillId="0" borderId="14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9" xfId="0" applyBorder="1" applyAlignment="1">
      <alignment horizontal="center"/>
    </xf>
    <xf numFmtId="0" fontId="3" fillId="0" borderId="13" xfId="0" applyFont="1" applyBorder="1" applyAlignment="1">
      <alignment horizontal="right" vertical="center" wrapText="1"/>
    </xf>
    <xf numFmtId="0" fontId="3" fillId="0" borderId="18" xfId="0" applyFont="1" applyBorder="1" applyAlignment="1">
      <alignment horizontal="right" vertical="center"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Continuous"/>
    </xf>
    <xf numFmtId="0" fontId="0" fillId="0" borderId="20" xfId="0" applyBorder="1"/>
    <xf numFmtId="0" fontId="1" fillId="0" borderId="12" xfId="0" applyFont="1" applyBorder="1"/>
    <xf numFmtId="0" fontId="1" fillId="0" borderId="16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2" fillId="0" borderId="22" xfId="0" applyFont="1" applyBorder="1" applyAlignment="1">
      <alignment horizontal="left" vertical="center"/>
    </xf>
    <xf numFmtId="0" fontId="3" fillId="0" borderId="22" xfId="0" applyFont="1" applyBorder="1" applyAlignment="1">
      <alignment horizontal="left" vertical="center"/>
    </xf>
    <xf numFmtId="0" fontId="3" fillId="0" borderId="22" xfId="0" applyNumberFormat="1" applyFont="1" applyBorder="1" applyAlignment="1">
      <alignment horizontal="right" vertical="center" wrapText="1"/>
    </xf>
    <xf numFmtId="164" fontId="3" fillId="0" borderId="22" xfId="0" applyNumberFormat="1" applyFont="1" applyBorder="1" applyAlignment="1">
      <alignment horizontal="right" vertical="center" wrapText="1"/>
    </xf>
    <xf numFmtId="0" fontId="1" fillId="0" borderId="23" xfId="0" applyFont="1" applyBorder="1"/>
    <xf numFmtId="43" fontId="3" fillId="0" borderId="22" xfId="1" applyFont="1" applyBorder="1" applyAlignment="1">
      <alignment horizontal="right" vertical="center" wrapText="1"/>
    </xf>
    <xf numFmtId="164" fontId="0" fillId="0" borderId="20" xfId="0" applyNumberFormat="1" applyBorder="1"/>
    <xf numFmtId="2" fontId="3" fillId="0" borderId="5" xfId="0" applyNumberFormat="1" applyFont="1" applyBorder="1" applyAlignment="1">
      <alignment horizontal="right" vertical="center" wrapText="1"/>
    </xf>
    <xf numFmtId="2" fontId="3" fillId="0" borderId="2" xfId="0" applyNumberFormat="1" applyFont="1" applyBorder="1" applyAlignment="1">
      <alignment horizontal="right" vertical="center" wrapText="1"/>
    </xf>
    <xf numFmtId="2" fontId="3" fillId="0" borderId="10" xfId="0" applyNumberFormat="1" applyFont="1" applyBorder="1" applyAlignment="1">
      <alignment horizontal="right" vertical="center" wrapText="1"/>
    </xf>
    <xf numFmtId="0" fontId="1" fillId="0" borderId="21" xfId="2" applyAlignment="1">
      <alignment horizontal="left" vertical="center"/>
    </xf>
    <xf numFmtId="0" fontId="11" fillId="2" borderId="22" xfId="3" applyFont="1" applyBorder="1" applyAlignment="1">
      <alignment horizontal="left" vertical="center"/>
    </xf>
    <xf numFmtId="0" fontId="11" fillId="2" borderId="22" xfId="3" applyFont="1" applyBorder="1" applyAlignment="1">
      <alignment vertical="center"/>
    </xf>
  </cellXfs>
  <cellStyles count="4">
    <cellStyle name="Énfasis5" xfId="3" builtinId="45"/>
    <cellStyle name="Millares" xfId="1" builtinId="3"/>
    <cellStyle name="Normal" xfId="0" builtinId="0"/>
    <cellStyle name="Total" xfId="2" builtinId="25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TASA NATALIDAD</a:t>
            </a:r>
          </a:p>
        </c:rich>
      </c:tx>
      <c:layout>
        <c:manualLayout>
          <c:xMode val="edge"/>
          <c:yMode val="edge"/>
          <c:x val="0.409316756458074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'Ej 1'!$P$2</c:f>
              <c:strCache>
                <c:ptCount val="1"/>
                <c:pt idx="0">
                  <c:v>TASA NATALIDAD X 1.000 habitantes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'Ej 1'!$M$3:$M$19</c:f>
              <c:strCache>
                <c:ptCount val="17"/>
                <c:pt idx="0">
                  <c:v>Guaraní</c:v>
                </c:pt>
                <c:pt idx="1">
                  <c:v>Iguazú</c:v>
                </c:pt>
                <c:pt idx="2">
                  <c:v>San Pedro</c:v>
                </c:pt>
                <c:pt idx="3">
                  <c:v>Gral. M. Belgrano</c:v>
                </c:pt>
                <c:pt idx="4">
                  <c:v>Oberá</c:v>
                </c:pt>
                <c:pt idx="5">
                  <c:v>Concepción</c:v>
                </c:pt>
                <c:pt idx="6">
                  <c:v>Eldorado</c:v>
                </c:pt>
                <c:pt idx="7">
                  <c:v>Cainguás</c:v>
                </c:pt>
                <c:pt idx="8">
                  <c:v>Montecarlo</c:v>
                </c:pt>
                <c:pt idx="9">
                  <c:v>Apóstoles</c:v>
                </c:pt>
                <c:pt idx="10">
                  <c:v>San Ignacio</c:v>
                </c:pt>
                <c:pt idx="11">
                  <c:v>25 de Mayo</c:v>
                </c:pt>
                <c:pt idx="12">
                  <c:v>Capital</c:v>
                </c:pt>
                <c:pt idx="13">
                  <c:v>Lib. Gral. San Martín</c:v>
                </c:pt>
                <c:pt idx="14">
                  <c:v>San Javier</c:v>
                </c:pt>
                <c:pt idx="15">
                  <c:v>Candelaria</c:v>
                </c:pt>
                <c:pt idx="16">
                  <c:v>Leandro N. Alem</c:v>
                </c:pt>
              </c:strCache>
            </c:strRef>
          </c:cat>
          <c:val>
            <c:numRef>
              <c:f>'Ej 1'!$P$3:$P$19</c:f>
              <c:numCache>
                <c:formatCode>0.0</c:formatCode>
                <c:ptCount val="17"/>
                <c:pt idx="0">
                  <c:v>20.652744523117502</c:v>
                </c:pt>
                <c:pt idx="1">
                  <c:v>20.415499286356187</c:v>
                </c:pt>
                <c:pt idx="2">
                  <c:v>20.325886107844784</c:v>
                </c:pt>
                <c:pt idx="3">
                  <c:v>18.804457953394124</c:v>
                </c:pt>
                <c:pt idx="4">
                  <c:v>17.44341201872923</c:v>
                </c:pt>
                <c:pt idx="5">
                  <c:v>17.429193899782138</c:v>
                </c:pt>
                <c:pt idx="6">
                  <c:v>17.348878046611912</c:v>
                </c:pt>
                <c:pt idx="7">
                  <c:v>17.109182959188654</c:v>
                </c:pt>
                <c:pt idx="8">
                  <c:v>16.301133271819623</c:v>
                </c:pt>
                <c:pt idx="9">
                  <c:v>15.946830181690981</c:v>
                </c:pt>
                <c:pt idx="10">
                  <c:v>15.571351123426298</c:v>
                </c:pt>
                <c:pt idx="11">
                  <c:v>15.066562255285826</c:v>
                </c:pt>
                <c:pt idx="12">
                  <c:v>14.974676360677153</c:v>
                </c:pt>
                <c:pt idx="13">
                  <c:v>14.619391698874137</c:v>
                </c:pt>
                <c:pt idx="14">
                  <c:v>14.595808383233534</c:v>
                </c:pt>
                <c:pt idx="15">
                  <c:v>14.338991769547325</c:v>
                </c:pt>
                <c:pt idx="16">
                  <c:v>14.310787093290131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19-45FE-8A6E-B73DD41176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2030479"/>
        <c:axId val="762032559"/>
      </c:barChart>
      <c:catAx>
        <c:axId val="762030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62032559"/>
        <c:crosses val="autoZero"/>
        <c:auto val="1"/>
        <c:lblAlgn val="ctr"/>
        <c:lblOffset val="100"/>
        <c:noMultiLvlLbl val="0"/>
      </c:catAx>
      <c:valAx>
        <c:axId val="762032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62030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Tasa de mortalidad</a:t>
            </a:r>
            <a:r>
              <a:rPr lang="es-ES" baseline="0"/>
              <a:t> infantil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'Ej2'!$K$3:$K$36</c15:sqref>
                  </c15:fullRef>
                </c:ext>
              </c:extLst>
              <c:f>'Ej2'!$K$4:$K$36</c:f>
              <c:numCache>
                <c:formatCode>General</c:formatCode>
                <c:ptCount val="33"/>
                <c:pt idx="0">
                  <c:v>1988</c:v>
                </c:pt>
                <c:pt idx="1">
                  <c:v>1989</c:v>
                </c:pt>
                <c:pt idx="2">
                  <c:v>1990</c:v>
                </c:pt>
                <c:pt idx="3">
                  <c:v>1991</c:v>
                </c:pt>
                <c:pt idx="4">
                  <c:v>1992</c:v>
                </c:pt>
                <c:pt idx="5">
                  <c:v>1993</c:v>
                </c:pt>
                <c:pt idx="6">
                  <c:v>1994</c:v>
                </c:pt>
                <c:pt idx="7">
                  <c:v>1995</c:v>
                </c:pt>
                <c:pt idx="8">
                  <c:v>1996</c:v>
                </c:pt>
                <c:pt idx="9">
                  <c:v>1997</c:v>
                </c:pt>
                <c:pt idx="10">
                  <c:v>1998</c:v>
                </c:pt>
                <c:pt idx="11">
                  <c:v>1999</c:v>
                </c:pt>
                <c:pt idx="12">
                  <c:v>2000</c:v>
                </c:pt>
                <c:pt idx="13">
                  <c:v>2001</c:v>
                </c:pt>
                <c:pt idx="14">
                  <c:v>2002</c:v>
                </c:pt>
                <c:pt idx="15">
                  <c:v>2003</c:v>
                </c:pt>
                <c:pt idx="16">
                  <c:v>2004</c:v>
                </c:pt>
                <c:pt idx="17">
                  <c:v>2005</c:v>
                </c:pt>
                <c:pt idx="18">
                  <c:v>2006</c:v>
                </c:pt>
                <c:pt idx="19">
                  <c:v>2007</c:v>
                </c:pt>
                <c:pt idx="20">
                  <c:v>2008</c:v>
                </c:pt>
                <c:pt idx="21">
                  <c:v>2009</c:v>
                </c:pt>
                <c:pt idx="22">
                  <c:v>2010</c:v>
                </c:pt>
                <c:pt idx="23">
                  <c:v>2011</c:v>
                </c:pt>
                <c:pt idx="24">
                  <c:v>2012</c:v>
                </c:pt>
                <c:pt idx="25">
                  <c:v>2013</c:v>
                </c:pt>
                <c:pt idx="26">
                  <c:v>2014</c:v>
                </c:pt>
                <c:pt idx="27">
                  <c:v>2015</c:v>
                </c:pt>
                <c:pt idx="28">
                  <c:v>2016</c:v>
                </c:pt>
                <c:pt idx="29">
                  <c:v>2017</c:v>
                </c:pt>
                <c:pt idx="30">
                  <c:v>2018</c:v>
                </c:pt>
                <c:pt idx="31">
                  <c:v>2019</c:v>
                </c:pt>
                <c:pt idx="32">
                  <c:v>2020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'Ej2'!$L$3:$L$36</c15:sqref>
                  </c15:fullRef>
                </c:ext>
              </c:extLst>
              <c:f>'Ej2'!$L$4:$L$36</c:f>
              <c:numCache>
                <c:formatCode>0.00</c:formatCode>
                <c:ptCount val="33"/>
                <c:pt idx="0">
                  <c:v>29.8</c:v>
                </c:pt>
                <c:pt idx="1">
                  <c:v>29.6</c:v>
                </c:pt>
                <c:pt idx="2">
                  <c:v>32.1</c:v>
                </c:pt>
                <c:pt idx="3">
                  <c:v>27.4</c:v>
                </c:pt>
                <c:pt idx="4">
                  <c:v>26.8</c:v>
                </c:pt>
                <c:pt idx="5">
                  <c:v>29.8</c:v>
                </c:pt>
                <c:pt idx="6">
                  <c:v>23.4</c:v>
                </c:pt>
                <c:pt idx="7">
                  <c:v>23.3</c:v>
                </c:pt>
                <c:pt idx="8">
                  <c:v>24.5</c:v>
                </c:pt>
                <c:pt idx="9">
                  <c:v>20.399999999999999</c:v>
                </c:pt>
                <c:pt idx="10">
                  <c:v>19.399999999999999</c:v>
                </c:pt>
                <c:pt idx="11">
                  <c:v>21.6</c:v>
                </c:pt>
                <c:pt idx="12">
                  <c:v>21.56</c:v>
                </c:pt>
                <c:pt idx="13">
                  <c:v>18.96</c:v>
                </c:pt>
                <c:pt idx="14">
                  <c:v>21.81</c:v>
                </c:pt>
                <c:pt idx="15">
                  <c:v>19.55</c:v>
                </c:pt>
                <c:pt idx="16">
                  <c:v>16.55</c:v>
                </c:pt>
                <c:pt idx="17">
                  <c:v>14.47</c:v>
                </c:pt>
                <c:pt idx="18">
                  <c:v>16.21</c:v>
                </c:pt>
                <c:pt idx="19">
                  <c:v>13.71</c:v>
                </c:pt>
                <c:pt idx="20">
                  <c:v>13.57</c:v>
                </c:pt>
                <c:pt idx="21">
                  <c:v>12.66</c:v>
                </c:pt>
                <c:pt idx="22">
                  <c:v>12.47</c:v>
                </c:pt>
                <c:pt idx="23">
                  <c:v>10.97</c:v>
                </c:pt>
                <c:pt idx="24">
                  <c:v>10.97</c:v>
                </c:pt>
                <c:pt idx="25">
                  <c:v>9.84</c:v>
                </c:pt>
                <c:pt idx="26">
                  <c:v>9.3800000000000008</c:v>
                </c:pt>
                <c:pt idx="27">
                  <c:v>8.6199999999999992</c:v>
                </c:pt>
                <c:pt idx="28">
                  <c:v>9.85</c:v>
                </c:pt>
                <c:pt idx="29">
                  <c:v>7.99</c:v>
                </c:pt>
                <c:pt idx="30">
                  <c:v>6.84</c:v>
                </c:pt>
                <c:pt idx="31">
                  <c:v>9.06</c:v>
                </c:pt>
                <c:pt idx="32">
                  <c:v>8.7200000000000006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DF-4C84-90E0-E066A697A0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2256079"/>
        <c:axId val="782251919"/>
      </c:lineChart>
      <c:catAx>
        <c:axId val="782256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82251919"/>
        <c:crosses val="autoZero"/>
        <c:auto val="1"/>
        <c:lblAlgn val="ctr"/>
        <c:lblOffset val="100"/>
        <c:noMultiLvlLbl val="0"/>
      </c:catAx>
      <c:valAx>
        <c:axId val="782251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822560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7620</xdr:colOff>
      <xdr:row>22</xdr:row>
      <xdr:rowOff>152400</xdr:rowOff>
    </xdr:from>
    <xdr:to>
      <xdr:col>16</xdr:col>
      <xdr:colOff>304800</xdr:colOff>
      <xdr:row>37</xdr:row>
      <xdr:rowOff>152400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9DD8476-8B1A-CE1F-77DE-99B507FB6A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68580</xdr:colOff>
      <xdr:row>19</xdr:row>
      <xdr:rowOff>152400</xdr:rowOff>
    </xdr:from>
    <xdr:to>
      <xdr:col>8</xdr:col>
      <xdr:colOff>525780</xdr:colOff>
      <xdr:row>34</xdr:row>
      <xdr:rowOff>30480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629C62B4-31C8-01E3-ACF7-9906AC2488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CA095-6BE3-41FD-A42B-F0F58EA5FB89}">
  <dimension ref="A2:Q32"/>
  <sheetViews>
    <sheetView tabSelected="1" topLeftCell="G1" workbookViewId="0">
      <selection activeCell="S12" sqref="S12"/>
    </sheetView>
  </sheetViews>
  <sheetFormatPr baseColWidth="10" defaultRowHeight="14.4" x14ac:dyDescent="0.3"/>
  <cols>
    <col min="1" max="1" width="12.6640625" customWidth="1"/>
    <col min="2" max="2" width="12" customWidth="1"/>
    <col min="3" max="3" width="12.88671875" customWidth="1"/>
    <col min="4" max="4" width="14.88671875" customWidth="1"/>
    <col min="5" max="5" width="0" hidden="1" customWidth="1"/>
    <col min="9" max="9" width="13.33203125" customWidth="1"/>
    <col min="12" max="12" width="4.5546875" customWidth="1"/>
    <col min="13" max="13" width="20.44140625" customWidth="1"/>
    <col min="14" max="14" width="28.6640625" customWidth="1"/>
    <col min="15" max="15" width="18.77734375" customWidth="1"/>
    <col min="16" max="16" width="33.33203125" customWidth="1"/>
  </cols>
  <sheetData>
    <row r="2" spans="1:17" ht="27" thickBot="1" x14ac:dyDescent="0.35">
      <c r="A2" s="10" t="s">
        <v>30</v>
      </c>
      <c r="E2" s="1" t="s">
        <v>3</v>
      </c>
      <c r="M2" s="48" t="s">
        <v>1</v>
      </c>
      <c r="N2" s="49" t="s">
        <v>0</v>
      </c>
      <c r="O2" s="48" t="s">
        <v>2</v>
      </c>
      <c r="P2" s="37" t="s">
        <v>23</v>
      </c>
      <c r="Q2" s="41"/>
    </row>
    <row r="3" spans="1:17" ht="15.6" thickTop="1" thickBot="1" x14ac:dyDescent="0.35">
      <c r="A3" s="10"/>
      <c r="E3" s="3">
        <v>15.95</v>
      </c>
      <c r="M3" s="38" t="s">
        <v>12</v>
      </c>
      <c r="N3" s="42">
        <v>78101</v>
      </c>
      <c r="O3" s="42">
        <v>1613</v>
      </c>
      <c r="P3" s="40">
        <f>O3/N3*1000</f>
        <v>20.652744523117502</v>
      </c>
    </row>
    <row r="4" spans="1:17" ht="15" thickBot="1" x14ac:dyDescent="0.35">
      <c r="A4" t="s">
        <v>24</v>
      </c>
      <c r="E4" s="3">
        <v>17.11</v>
      </c>
      <c r="M4" s="38" t="s">
        <v>13</v>
      </c>
      <c r="N4" s="42">
        <v>94585</v>
      </c>
      <c r="O4" s="42">
        <v>1931</v>
      </c>
      <c r="P4" s="40">
        <f>O4/N4*1000</f>
        <v>20.415499286356187</v>
      </c>
    </row>
    <row r="5" spans="1:17" ht="15" thickBot="1" x14ac:dyDescent="0.35">
      <c r="A5" s="11" t="s">
        <v>25</v>
      </c>
      <c r="E5" s="3">
        <v>14.34</v>
      </c>
      <c r="M5" s="38" t="s">
        <v>20</v>
      </c>
      <c r="N5" s="42">
        <v>35718</v>
      </c>
      <c r="O5" s="42">
        <v>726</v>
      </c>
      <c r="P5" s="40">
        <f>O5/N5*1000</f>
        <v>20.325886107844784</v>
      </c>
    </row>
    <row r="6" spans="1:17" x14ac:dyDescent="0.3">
      <c r="E6" s="17">
        <v>14.97</v>
      </c>
      <c r="J6" s="31" t="s">
        <v>43</v>
      </c>
      <c r="M6" s="38" t="s">
        <v>11</v>
      </c>
      <c r="N6" s="42">
        <v>49350</v>
      </c>
      <c r="O6" s="42">
        <v>928</v>
      </c>
      <c r="P6" s="40">
        <f>O6/N6*1000</f>
        <v>18.804457953394124</v>
      </c>
    </row>
    <row r="7" spans="1:17" x14ac:dyDescent="0.3">
      <c r="A7" s="18" t="s">
        <v>41</v>
      </c>
      <c r="B7" s="19"/>
      <c r="C7" s="19"/>
      <c r="D7" s="19"/>
      <c r="E7" s="29">
        <v>17.43</v>
      </c>
      <c r="F7" s="19"/>
      <c r="G7" s="19"/>
      <c r="H7" s="19"/>
      <c r="I7" s="19"/>
      <c r="J7" s="26" t="s">
        <v>44</v>
      </c>
      <c r="M7" s="38" t="s">
        <v>17</v>
      </c>
      <c r="N7" s="42">
        <v>123657</v>
      </c>
      <c r="O7" s="42">
        <v>2157</v>
      </c>
      <c r="P7" s="40">
        <f>O7/N7*1000</f>
        <v>17.44341201872923</v>
      </c>
    </row>
    <row r="8" spans="1:17" x14ac:dyDescent="0.3">
      <c r="A8" s="20" t="s">
        <v>38</v>
      </c>
      <c r="B8" s="21"/>
      <c r="C8" s="21"/>
      <c r="D8" s="21"/>
      <c r="E8" s="6"/>
      <c r="F8" s="21"/>
      <c r="G8" s="21"/>
      <c r="H8" s="21"/>
      <c r="I8" s="21"/>
      <c r="J8" s="27"/>
      <c r="M8" s="38" t="s">
        <v>9</v>
      </c>
      <c r="N8" s="42">
        <v>11016</v>
      </c>
      <c r="O8" s="42">
        <v>192</v>
      </c>
      <c r="P8" s="40">
        <f>O8/N8*1000</f>
        <v>17.429193899782138</v>
      </c>
    </row>
    <row r="9" spans="1:17" x14ac:dyDescent="0.3">
      <c r="A9" s="20" t="s">
        <v>39</v>
      </c>
      <c r="B9" s="21"/>
      <c r="C9" s="21"/>
      <c r="D9" s="21"/>
      <c r="E9" s="6">
        <v>17.350000000000001</v>
      </c>
      <c r="F9" s="21"/>
      <c r="G9" s="21"/>
      <c r="H9" s="21"/>
      <c r="I9" s="21"/>
      <c r="J9" s="27"/>
      <c r="M9" s="38" t="s">
        <v>10</v>
      </c>
      <c r="N9" s="42">
        <v>89977</v>
      </c>
      <c r="O9" s="42">
        <v>1561</v>
      </c>
      <c r="P9" s="40">
        <f>O9/N9*1000</f>
        <v>17.348878046611912</v>
      </c>
    </row>
    <row r="10" spans="1:17" x14ac:dyDescent="0.3">
      <c r="A10" s="20" t="s">
        <v>40</v>
      </c>
      <c r="B10" s="21"/>
      <c r="C10" s="21"/>
      <c r="D10" s="21"/>
      <c r="E10" s="6">
        <v>18.8</v>
      </c>
      <c r="F10" s="21"/>
      <c r="G10" s="21"/>
      <c r="H10" s="21"/>
      <c r="I10" s="21"/>
      <c r="J10" s="27"/>
      <c r="M10" s="38" t="s">
        <v>6</v>
      </c>
      <c r="N10" s="42">
        <v>61429</v>
      </c>
      <c r="O10" s="42">
        <v>1051</v>
      </c>
      <c r="P10" s="40">
        <f>O10/N10*1000</f>
        <v>17.109182959188654</v>
      </c>
    </row>
    <row r="11" spans="1:17" x14ac:dyDescent="0.3">
      <c r="A11" s="23"/>
      <c r="B11" s="24"/>
      <c r="C11" s="24"/>
      <c r="D11" s="24"/>
      <c r="E11" s="24"/>
      <c r="F11" s="24"/>
      <c r="G11" s="24"/>
      <c r="H11" s="24"/>
      <c r="I11" s="24"/>
      <c r="J11" s="28"/>
      <c r="M11" s="38" t="s">
        <v>16</v>
      </c>
      <c r="N11" s="42">
        <v>42267</v>
      </c>
      <c r="O11" s="42">
        <v>689</v>
      </c>
      <c r="P11" s="40">
        <f>O11/N11*1000</f>
        <v>16.301133271819623</v>
      </c>
    </row>
    <row r="12" spans="1:17" x14ac:dyDescent="0.3">
      <c r="A12" s="18" t="s">
        <v>42</v>
      </c>
      <c r="B12" s="19"/>
      <c r="C12" s="19"/>
      <c r="D12" s="19"/>
      <c r="E12" s="29">
        <v>20.65</v>
      </c>
      <c r="F12" s="19"/>
      <c r="G12" s="19"/>
      <c r="H12" s="19"/>
      <c r="I12" s="19"/>
      <c r="J12" s="26" t="s">
        <v>44</v>
      </c>
      <c r="M12" s="38" t="s">
        <v>5</v>
      </c>
      <c r="N12" s="42">
        <v>48599</v>
      </c>
      <c r="O12" s="42">
        <v>775</v>
      </c>
      <c r="P12" s="40">
        <f>O12/N12*1000</f>
        <v>15.946830181690981</v>
      </c>
    </row>
    <row r="13" spans="1:17" x14ac:dyDescent="0.3">
      <c r="A13" s="23"/>
      <c r="B13" s="24"/>
      <c r="C13" s="24"/>
      <c r="D13" s="24"/>
      <c r="E13" s="30">
        <v>20.420000000000002</v>
      </c>
      <c r="F13" s="24"/>
      <c r="G13" s="24"/>
      <c r="H13" s="24"/>
      <c r="I13" s="24"/>
      <c r="J13" s="28"/>
      <c r="M13" s="38" t="s">
        <v>18</v>
      </c>
      <c r="N13" s="42">
        <v>66404</v>
      </c>
      <c r="O13" s="42">
        <v>1034</v>
      </c>
      <c r="P13" s="40">
        <f>O13/N13*1000</f>
        <v>15.571351123426298</v>
      </c>
    </row>
    <row r="14" spans="1:17" x14ac:dyDescent="0.3">
      <c r="A14" s="18" t="s">
        <v>46</v>
      </c>
      <c r="B14" s="19"/>
      <c r="C14" s="19"/>
      <c r="D14" s="19"/>
      <c r="E14" s="29">
        <v>14.31</v>
      </c>
      <c r="F14" s="19"/>
      <c r="G14" s="19"/>
      <c r="H14" s="19"/>
      <c r="I14" s="19"/>
      <c r="J14" s="26" t="s">
        <v>47</v>
      </c>
      <c r="M14" s="38" t="s">
        <v>21</v>
      </c>
      <c r="N14" s="42">
        <v>31925</v>
      </c>
      <c r="O14" s="42">
        <v>481</v>
      </c>
      <c r="P14" s="40">
        <f>O14/N14*1000</f>
        <v>15.066562255285826</v>
      </c>
    </row>
    <row r="15" spans="1:17" x14ac:dyDescent="0.3">
      <c r="A15" s="20"/>
      <c r="B15" s="21"/>
      <c r="C15" s="21"/>
      <c r="D15" s="21"/>
      <c r="E15" s="6">
        <v>14.62</v>
      </c>
      <c r="F15" s="21"/>
      <c r="G15" s="21"/>
      <c r="H15" s="21"/>
      <c r="I15" s="21"/>
      <c r="J15" s="27"/>
      <c r="M15" s="38" t="s">
        <v>8</v>
      </c>
      <c r="N15" s="42">
        <v>373564</v>
      </c>
      <c r="O15" s="42">
        <v>5594</v>
      </c>
      <c r="P15" s="40">
        <f>O15/N15*1000</f>
        <v>14.974676360677153</v>
      </c>
    </row>
    <row r="16" spans="1:17" x14ac:dyDescent="0.3">
      <c r="A16" s="20"/>
      <c r="B16" s="21"/>
      <c r="C16" s="21" t="s">
        <v>26</v>
      </c>
      <c r="D16" s="21"/>
      <c r="E16" s="6">
        <v>16.3</v>
      </c>
      <c r="F16" s="21" t="s">
        <v>27</v>
      </c>
      <c r="G16" s="21"/>
      <c r="H16" s="21"/>
      <c r="I16" s="21"/>
      <c r="J16" s="27"/>
      <c r="M16" s="38" t="s">
        <v>15</v>
      </c>
      <c r="N16" s="42">
        <v>53559</v>
      </c>
      <c r="O16" s="42">
        <v>783</v>
      </c>
      <c r="P16" s="40">
        <f>O16/N16*1000</f>
        <v>14.619391698874137</v>
      </c>
    </row>
    <row r="17" spans="1:16" x14ac:dyDescent="0.3">
      <c r="A17" s="20"/>
      <c r="B17" s="21"/>
      <c r="C17" s="21"/>
      <c r="D17" s="21"/>
      <c r="E17" s="6">
        <v>17.440000000000001</v>
      </c>
      <c r="F17" s="21"/>
      <c r="G17" s="21"/>
      <c r="H17" s="21"/>
      <c r="I17" s="21"/>
      <c r="J17" s="27"/>
      <c r="M17" s="38" t="s">
        <v>19</v>
      </c>
      <c r="N17" s="42">
        <v>24048</v>
      </c>
      <c r="O17" s="42">
        <v>351</v>
      </c>
      <c r="P17" s="40">
        <f>O17/N17*1000</f>
        <v>14.595808383233534</v>
      </c>
    </row>
    <row r="18" spans="1:16" x14ac:dyDescent="0.3">
      <c r="A18" s="20" t="s">
        <v>28</v>
      </c>
      <c r="B18" s="21"/>
      <c r="C18" s="21"/>
      <c r="D18" s="21"/>
      <c r="E18" s="6">
        <v>15.57</v>
      </c>
      <c r="F18" s="21"/>
      <c r="G18" s="21"/>
      <c r="H18" s="21"/>
      <c r="I18" s="21"/>
      <c r="J18" s="27"/>
      <c r="M18" s="38" t="s">
        <v>7</v>
      </c>
      <c r="N18" s="42">
        <v>31104</v>
      </c>
      <c r="O18" s="42">
        <v>446</v>
      </c>
      <c r="P18" s="40">
        <f>O18/N18*1000</f>
        <v>14.338991769547325</v>
      </c>
    </row>
    <row r="19" spans="1:16" x14ac:dyDescent="0.3">
      <c r="A19" s="20" t="s">
        <v>29</v>
      </c>
      <c r="B19" s="21"/>
      <c r="C19" s="21"/>
      <c r="D19" s="21"/>
      <c r="E19" s="6">
        <v>14.6</v>
      </c>
      <c r="F19" s="21"/>
      <c r="G19" s="21"/>
      <c r="H19" s="21"/>
      <c r="I19" s="21"/>
      <c r="J19" s="27"/>
      <c r="M19" s="38" t="s">
        <v>14</v>
      </c>
      <c r="N19" s="42">
        <v>51849</v>
      </c>
      <c r="O19" s="42">
        <v>742</v>
      </c>
      <c r="P19" s="40">
        <f>O19/N19*1000</f>
        <v>14.310787093290131</v>
      </c>
    </row>
    <row r="20" spans="1:16" ht="15" thickBot="1" x14ac:dyDescent="0.35">
      <c r="A20" s="23"/>
      <c r="B20" s="24"/>
      <c r="C20" s="24"/>
      <c r="D20" s="24"/>
      <c r="E20" s="24"/>
      <c r="F20" s="24"/>
      <c r="G20" s="24"/>
      <c r="H20" s="24"/>
      <c r="I20" s="24"/>
      <c r="J20" s="25"/>
      <c r="M20" s="47" t="s">
        <v>4</v>
      </c>
      <c r="N20" s="39">
        <f>SUM(N3:N19)</f>
        <v>1267152</v>
      </c>
      <c r="O20" s="39">
        <f>SUM(O3:O19)</f>
        <v>21054</v>
      </c>
      <c r="P20" s="6"/>
    </row>
    <row r="21" spans="1:16" ht="15" thickTop="1" x14ac:dyDescent="0.3">
      <c r="A21" s="18" t="s">
        <v>34</v>
      </c>
      <c r="B21" s="19"/>
      <c r="C21" s="19"/>
      <c r="D21" s="19"/>
      <c r="E21" s="29">
        <v>15.07</v>
      </c>
      <c r="F21" s="19"/>
      <c r="G21" s="19"/>
      <c r="H21" s="19"/>
      <c r="I21" s="19"/>
      <c r="J21" s="26" t="s">
        <v>44</v>
      </c>
      <c r="M21" s="8"/>
      <c r="N21" s="5"/>
      <c r="O21" s="5"/>
      <c r="P21" s="7"/>
    </row>
    <row r="22" spans="1:16" x14ac:dyDescent="0.3">
      <c r="A22" s="20" t="s">
        <v>35</v>
      </c>
      <c r="B22" s="21"/>
      <c r="C22" s="21"/>
      <c r="D22" s="21"/>
      <c r="E22" s="9">
        <v>16.739999999999998</v>
      </c>
      <c r="F22" s="21"/>
      <c r="G22" s="21"/>
      <c r="H22" s="21"/>
      <c r="I22" s="21"/>
      <c r="J22" s="27"/>
      <c r="M22" s="4" t="s">
        <v>22</v>
      </c>
    </row>
    <row r="23" spans="1:16" x14ac:dyDescent="0.3">
      <c r="A23" s="20" t="s">
        <v>36</v>
      </c>
      <c r="B23" s="21"/>
      <c r="C23" s="21"/>
      <c r="D23" s="21"/>
      <c r="E23" s="9"/>
      <c r="F23" s="21"/>
      <c r="G23" s="21"/>
      <c r="H23" s="21"/>
      <c r="I23" s="21"/>
      <c r="J23" s="27"/>
    </row>
    <row r="24" spans="1:16" x14ac:dyDescent="0.3">
      <c r="A24" s="23"/>
      <c r="B24" s="24"/>
      <c r="C24" s="24"/>
      <c r="D24" s="24"/>
      <c r="E24" s="24"/>
      <c r="F24" s="24"/>
      <c r="G24" s="24"/>
      <c r="H24" s="24"/>
      <c r="I24" s="24"/>
      <c r="J24" s="25"/>
    </row>
    <row r="25" spans="1:16" x14ac:dyDescent="0.3">
      <c r="A25" s="18" t="s">
        <v>49</v>
      </c>
      <c r="B25" s="19"/>
      <c r="C25" s="19"/>
      <c r="D25" s="19"/>
      <c r="E25" s="19"/>
      <c r="F25" s="19"/>
      <c r="G25" s="19"/>
      <c r="H25" s="19"/>
      <c r="I25" s="19"/>
      <c r="J25" s="26" t="s">
        <v>44</v>
      </c>
    </row>
    <row r="26" spans="1:16" x14ac:dyDescent="0.3">
      <c r="A26" s="20" t="s">
        <v>48</v>
      </c>
      <c r="B26" s="21"/>
      <c r="C26" s="21"/>
      <c r="D26" s="21"/>
      <c r="E26" s="21"/>
      <c r="F26" s="21"/>
      <c r="G26" s="21"/>
      <c r="H26" s="21"/>
      <c r="I26" s="21"/>
      <c r="J26" s="22"/>
    </row>
    <row r="27" spans="1:16" x14ac:dyDescent="0.3">
      <c r="A27" s="23"/>
      <c r="B27" s="24"/>
      <c r="C27" s="24"/>
      <c r="D27" s="24"/>
      <c r="E27" s="24"/>
      <c r="F27" s="24"/>
      <c r="G27" s="24"/>
      <c r="H27" s="24"/>
      <c r="I27" s="24"/>
      <c r="J27" s="25"/>
    </row>
    <row r="28" spans="1:16" x14ac:dyDescent="0.3">
      <c r="A28" s="18" t="s">
        <v>37</v>
      </c>
      <c r="B28" s="19"/>
      <c r="C28" s="19"/>
      <c r="D28" s="19"/>
      <c r="E28" s="19"/>
      <c r="F28" s="19"/>
      <c r="G28" s="19"/>
      <c r="H28" s="19"/>
      <c r="I28" s="19"/>
      <c r="J28" s="26" t="s">
        <v>44</v>
      </c>
    </row>
    <row r="29" spans="1:16" x14ac:dyDescent="0.3">
      <c r="A29" s="23"/>
      <c r="B29" s="24"/>
      <c r="C29" s="24"/>
      <c r="D29" s="24"/>
      <c r="E29" s="24"/>
      <c r="F29" s="24"/>
      <c r="G29" s="24"/>
      <c r="H29" s="24"/>
      <c r="I29" s="24"/>
      <c r="J29" s="25"/>
    </row>
    <row r="30" spans="1:16" x14ac:dyDescent="0.3">
      <c r="A30" s="18" t="s">
        <v>50</v>
      </c>
      <c r="B30" s="19"/>
      <c r="C30" s="19"/>
      <c r="D30" s="19"/>
      <c r="E30" s="19"/>
      <c r="F30" s="19"/>
      <c r="G30" s="19"/>
      <c r="H30" s="19"/>
      <c r="I30" s="19"/>
      <c r="J30" s="26" t="s">
        <v>65</v>
      </c>
    </row>
    <row r="31" spans="1:16" x14ac:dyDescent="0.3">
      <c r="A31" s="20" t="s">
        <v>51</v>
      </c>
      <c r="B31" s="21"/>
      <c r="C31" s="21"/>
      <c r="D31" s="21"/>
      <c r="E31" s="21"/>
      <c r="F31" s="21"/>
      <c r="G31" s="21"/>
      <c r="H31" s="21"/>
      <c r="I31" s="21"/>
      <c r="J31" s="22"/>
    </row>
    <row r="32" spans="1:16" x14ac:dyDescent="0.3">
      <c r="A32" s="23"/>
      <c r="B32" s="24"/>
      <c r="C32" s="24"/>
      <c r="D32" s="24"/>
      <c r="E32" s="24"/>
      <c r="F32" s="24"/>
      <c r="G32" s="24"/>
      <c r="H32" s="24"/>
      <c r="I32" s="24"/>
      <c r="J32" s="25"/>
    </row>
  </sheetData>
  <sortState xmlns:xlrd2="http://schemas.microsoft.com/office/spreadsheetml/2017/richdata2" ref="M3:P20">
    <sortCondition descending="1" ref="P3:P20"/>
  </sortState>
  <conditionalFormatting sqref="P1:P1048576">
    <cfRule type="cellIs" dxfId="0" priority="1" operator="greaterThan">
      <formula>18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5B71A-B0CF-46CE-ABFC-6FC7BDD79F0C}">
  <dimension ref="A1:M37"/>
  <sheetViews>
    <sheetView topLeftCell="A17" workbookViewId="0">
      <selection activeCell="F9" sqref="F9"/>
    </sheetView>
  </sheetViews>
  <sheetFormatPr baseColWidth="10" defaultRowHeight="14.4" x14ac:dyDescent="0.3"/>
  <cols>
    <col min="5" max="5" width="72.33203125" customWidth="1"/>
    <col min="7" max="7" width="9" customWidth="1"/>
    <col min="10" max="10" width="3.6640625" customWidth="1"/>
  </cols>
  <sheetData>
    <row r="1" spans="1:13" ht="15" thickBot="1" x14ac:dyDescent="0.35">
      <c r="K1" s="12" t="s">
        <v>31</v>
      </c>
    </row>
    <row r="2" spans="1:13" ht="67.2" thickTop="1" thickBot="1" x14ac:dyDescent="0.35">
      <c r="A2" s="10" t="s">
        <v>52</v>
      </c>
      <c r="B2" s="32" t="s">
        <v>53</v>
      </c>
      <c r="H2" s="31" t="s">
        <v>43</v>
      </c>
      <c r="K2" s="13" t="s">
        <v>32</v>
      </c>
      <c r="L2" s="14" t="s">
        <v>33</v>
      </c>
      <c r="M2" s="10" t="s">
        <v>58</v>
      </c>
    </row>
    <row r="3" spans="1:13" ht="15" thickBot="1" x14ac:dyDescent="0.35">
      <c r="A3" s="34" t="s">
        <v>54</v>
      </c>
      <c r="B3" s="19"/>
      <c r="C3" s="19"/>
      <c r="D3" s="19"/>
      <c r="E3" s="19"/>
      <c r="F3" s="19"/>
      <c r="G3" s="19"/>
      <c r="H3" s="26"/>
      <c r="K3" s="2">
        <v>1987</v>
      </c>
      <c r="L3" s="44">
        <v>31.3</v>
      </c>
      <c r="M3" t="str">
        <f>IF(L3&gt;=20,"Crítica","")</f>
        <v>Crítica</v>
      </c>
    </row>
    <row r="4" spans="1:13" ht="15" thickBot="1" x14ac:dyDescent="0.35">
      <c r="A4" s="20"/>
      <c r="B4" s="21"/>
      <c r="C4" s="21"/>
      <c r="D4" s="21"/>
      <c r="E4" s="21"/>
      <c r="F4" s="21"/>
      <c r="G4" s="21"/>
      <c r="H4" s="35"/>
      <c r="K4" s="2">
        <v>1988</v>
      </c>
      <c r="L4" s="44">
        <v>29.8</v>
      </c>
      <c r="M4" t="str">
        <f t="shared" ref="M4:M36" si="0">IF(L4&gt;=20,"Crítica","")</f>
        <v>Crítica</v>
      </c>
    </row>
    <row r="5" spans="1:13" ht="15" thickBot="1" x14ac:dyDescent="0.35">
      <c r="A5" s="20" t="s">
        <v>57</v>
      </c>
      <c r="B5" s="21"/>
      <c r="C5" s="21"/>
      <c r="D5" s="21"/>
      <c r="E5" s="43" t="str">
        <f>IF((SUM(L3:L36)/33)&gt;0,CONCATENATE("el promedio de tasa de mortalidad infantil es de:",SUM(L3:L36)/33),"hubo un error")</f>
        <v>el promedio de tasa de mortalidad infantil es de:18,5806060606061</v>
      </c>
      <c r="F5" s="21"/>
      <c r="G5" s="21"/>
      <c r="H5" s="35" t="s">
        <v>44</v>
      </c>
      <c r="K5" s="2">
        <v>1989</v>
      </c>
      <c r="L5" s="44">
        <v>29.6</v>
      </c>
      <c r="M5" t="str">
        <f t="shared" si="0"/>
        <v>Crítica</v>
      </c>
    </row>
    <row r="6" spans="1:13" ht="15" thickBot="1" x14ac:dyDescent="0.35">
      <c r="A6" s="20"/>
      <c r="B6" s="21"/>
      <c r="C6" s="21"/>
      <c r="D6" s="21"/>
      <c r="E6" s="21"/>
      <c r="F6" s="21"/>
      <c r="G6" s="21"/>
      <c r="H6" s="35"/>
      <c r="K6" s="2">
        <v>1990</v>
      </c>
      <c r="L6" s="44">
        <v>32.1</v>
      </c>
      <c r="M6" t="str">
        <f t="shared" si="0"/>
        <v>Crítica</v>
      </c>
    </row>
    <row r="7" spans="1:13" ht="15" thickBot="1" x14ac:dyDescent="0.35">
      <c r="A7" s="20" t="s">
        <v>64</v>
      </c>
      <c r="B7" s="21"/>
      <c r="C7" s="21"/>
      <c r="D7" s="21"/>
      <c r="E7" s="33" t="str">
        <f>CONCATENATE("en el año 2020 hubo una tasa de mortalidad de ",VLOOKUP(2020,K2:L36,2,FALSE)," mientras que en el 2000 hubo ",VLOOKUP(2000,K2:L36,2,FALSE))</f>
        <v>en el año 2020 hubo una tasa de mortalidad de 8,72 mientras que en el 2000 hubo 21,56</v>
      </c>
      <c r="F7" s="21"/>
      <c r="G7" s="21"/>
      <c r="H7" s="35" t="s">
        <v>45</v>
      </c>
      <c r="K7" s="2">
        <v>1991</v>
      </c>
      <c r="L7" s="44">
        <v>27.4</v>
      </c>
      <c r="M7" t="str">
        <f t="shared" si="0"/>
        <v>Crítica</v>
      </c>
    </row>
    <row r="8" spans="1:13" ht="15" thickBot="1" x14ac:dyDescent="0.35">
      <c r="A8" s="20"/>
      <c r="B8" s="21"/>
      <c r="C8" s="21"/>
      <c r="D8" s="21"/>
      <c r="E8" s="21"/>
      <c r="F8" s="21"/>
      <c r="G8" s="21"/>
      <c r="H8" s="35"/>
      <c r="K8" s="2">
        <v>1992</v>
      </c>
      <c r="L8" s="44">
        <v>26.8</v>
      </c>
      <c r="M8" t="str">
        <f t="shared" si="0"/>
        <v>Crítica</v>
      </c>
    </row>
    <row r="9" spans="1:13" ht="15" thickBot="1" x14ac:dyDescent="0.35">
      <c r="A9" s="20" t="s">
        <v>55</v>
      </c>
      <c r="B9" s="21"/>
      <c r="C9" s="21"/>
      <c r="D9" s="21"/>
      <c r="E9" s="21"/>
      <c r="F9" s="33">
        <f>COUNTIF(L3:L36,"&gt;15")</f>
        <v>19</v>
      </c>
      <c r="G9" s="21"/>
      <c r="H9" s="35" t="s">
        <v>44</v>
      </c>
      <c r="K9" s="2">
        <v>1993</v>
      </c>
      <c r="L9" s="44">
        <v>29.8</v>
      </c>
      <c r="M9" t="str">
        <f t="shared" si="0"/>
        <v>Crítica</v>
      </c>
    </row>
    <row r="10" spans="1:13" ht="15" thickBot="1" x14ac:dyDescent="0.35">
      <c r="A10" s="23" t="s">
        <v>56</v>
      </c>
      <c r="B10" s="24"/>
      <c r="C10" s="24"/>
      <c r="D10" s="24"/>
      <c r="E10" s="24"/>
      <c r="F10" s="24"/>
      <c r="G10" s="24"/>
      <c r="H10" s="36"/>
      <c r="K10" s="2">
        <v>1994</v>
      </c>
      <c r="L10" s="44">
        <v>23.4</v>
      </c>
      <c r="M10" t="str">
        <f t="shared" si="0"/>
        <v>Crítica</v>
      </c>
    </row>
    <row r="11" spans="1:13" ht="15" thickBot="1" x14ac:dyDescent="0.35">
      <c r="H11" s="31"/>
      <c r="K11" s="2">
        <v>1995</v>
      </c>
      <c r="L11" s="44">
        <v>23.3</v>
      </c>
      <c r="M11" t="str">
        <f t="shared" si="0"/>
        <v>Crítica</v>
      </c>
    </row>
    <row r="12" spans="1:13" ht="15" thickBot="1" x14ac:dyDescent="0.35">
      <c r="A12" s="34" t="s">
        <v>59</v>
      </c>
      <c r="B12" s="19"/>
      <c r="C12" s="19"/>
      <c r="D12" s="19"/>
      <c r="E12" s="19"/>
      <c r="F12" s="19"/>
      <c r="G12" s="19"/>
      <c r="H12" s="26" t="s">
        <v>44</v>
      </c>
      <c r="K12" s="2">
        <v>1996</v>
      </c>
      <c r="L12" s="44">
        <v>24.5</v>
      </c>
      <c r="M12" t="str">
        <f t="shared" si="0"/>
        <v>Crítica</v>
      </c>
    </row>
    <row r="13" spans="1:13" ht="15" thickBot="1" x14ac:dyDescent="0.35">
      <c r="A13" s="20"/>
      <c r="B13" s="21"/>
      <c r="C13" s="21"/>
      <c r="D13" s="21"/>
      <c r="E13" s="21"/>
      <c r="F13" s="21"/>
      <c r="G13" s="21"/>
      <c r="H13" s="35"/>
      <c r="K13" s="2">
        <v>1997</v>
      </c>
      <c r="L13" s="44">
        <v>20.399999999999999</v>
      </c>
      <c r="M13" t="str">
        <f t="shared" si="0"/>
        <v>Crítica</v>
      </c>
    </row>
    <row r="14" spans="1:13" ht="15" thickBot="1" x14ac:dyDescent="0.35">
      <c r="A14" s="20"/>
      <c r="B14" s="21" t="s">
        <v>60</v>
      </c>
      <c r="C14" s="21"/>
      <c r="D14" s="21"/>
      <c r="E14" s="21"/>
      <c r="F14" s="21"/>
      <c r="G14" s="21"/>
      <c r="H14" s="35"/>
      <c r="K14" s="2">
        <v>1998</v>
      </c>
      <c r="L14" s="44">
        <v>19.399999999999999</v>
      </c>
      <c r="M14" t="str">
        <f t="shared" si="0"/>
        <v/>
      </c>
    </row>
    <row r="15" spans="1:13" ht="15" thickBot="1" x14ac:dyDescent="0.35">
      <c r="A15" s="20"/>
      <c r="B15" s="21" t="s">
        <v>61</v>
      </c>
      <c r="C15" s="21"/>
      <c r="D15" s="21"/>
      <c r="E15" s="21"/>
      <c r="F15" s="21"/>
      <c r="G15" s="21"/>
      <c r="H15" s="35"/>
      <c r="K15" s="2">
        <v>1999</v>
      </c>
      <c r="L15" s="44">
        <v>21.6</v>
      </c>
      <c r="M15" t="str">
        <f t="shared" si="0"/>
        <v>Crítica</v>
      </c>
    </row>
    <row r="16" spans="1:13" ht="15" thickBot="1" x14ac:dyDescent="0.35">
      <c r="A16" s="23"/>
      <c r="B16" s="24"/>
      <c r="C16" s="24"/>
      <c r="D16" s="24"/>
      <c r="E16" s="24"/>
      <c r="F16" s="24"/>
      <c r="G16" s="24"/>
      <c r="H16" s="36"/>
      <c r="K16" s="2">
        <v>2000</v>
      </c>
      <c r="L16" s="44">
        <v>21.56</v>
      </c>
      <c r="M16" t="str">
        <f t="shared" si="0"/>
        <v>Crítica</v>
      </c>
    </row>
    <row r="17" spans="1:13" ht="15" thickBot="1" x14ac:dyDescent="0.35">
      <c r="A17" s="34" t="s">
        <v>62</v>
      </c>
      <c r="B17" s="19"/>
      <c r="C17" s="19"/>
      <c r="D17" s="19"/>
      <c r="E17" s="19"/>
      <c r="F17" s="19"/>
      <c r="G17" s="19"/>
      <c r="H17" s="26" t="s">
        <v>65</v>
      </c>
      <c r="K17" s="2">
        <v>2001</v>
      </c>
      <c r="L17" s="44">
        <v>18.96</v>
      </c>
      <c r="M17" t="str">
        <f t="shared" si="0"/>
        <v/>
      </c>
    </row>
    <row r="18" spans="1:13" ht="15" thickBot="1" x14ac:dyDescent="0.35">
      <c r="A18" s="20" t="s">
        <v>63</v>
      </c>
      <c r="B18" s="21"/>
      <c r="C18" s="21"/>
      <c r="D18" s="21"/>
      <c r="E18" s="21"/>
      <c r="F18" s="21"/>
      <c r="G18" s="21"/>
      <c r="H18" s="35"/>
      <c r="K18" s="2">
        <v>2002</v>
      </c>
      <c r="L18" s="44">
        <v>21.81</v>
      </c>
      <c r="M18" t="str">
        <f t="shared" si="0"/>
        <v>Crítica</v>
      </c>
    </row>
    <row r="19" spans="1:13" ht="15" thickBot="1" x14ac:dyDescent="0.35">
      <c r="A19" s="23"/>
      <c r="B19" s="24"/>
      <c r="C19" s="24"/>
      <c r="D19" s="24"/>
      <c r="E19" s="24"/>
      <c r="F19" s="24"/>
      <c r="G19" s="24"/>
      <c r="H19" s="36"/>
      <c r="K19" s="2">
        <v>2003</v>
      </c>
      <c r="L19" s="44">
        <v>19.55</v>
      </c>
      <c r="M19" t="str">
        <f t="shared" si="0"/>
        <v/>
      </c>
    </row>
    <row r="20" spans="1:13" ht="15" thickBot="1" x14ac:dyDescent="0.35">
      <c r="K20" s="15">
        <v>2004</v>
      </c>
      <c r="L20" s="45">
        <v>16.55</v>
      </c>
      <c r="M20" t="str">
        <f t="shared" si="0"/>
        <v/>
      </c>
    </row>
    <row r="21" spans="1:13" ht="15.6" thickTop="1" thickBot="1" x14ac:dyDescent="0.35">
      <c r="K21" s="16">
        <v>2005</v>
      </c>
      <c r="L21" s="46">
        <v>14.47</v>
      </c>
      <c r="M21" t="str">
        <f t="shared" si="0"/>
        <v/>
      </c>
    </row>
    <row r="22" spans="1:13" ht="15" thickBot="1" x14ac:dyDescent="0.35">
      <c r="K22" s="2">
        <v>2006</v>
      </c>
      <c r="L22" s="44">
        <v>16.21</v>
      </c>
      <c r="M22" t="str">
        <f t="shared" si="0"/>
        <v/>
      </c>
    </row>
    <row r="23" spans="1:13" ht="15" thickBot="1" x14ac:dyDescent="0.35">
      <c r="K23" s="2">
        <v>2007</v>
      </c>
      <c r="L23" s="44">
        <v>13.71</v>
      </c>
      <c r="M23" t="str">
        <f t="shared" si="0"/>
        <v/>
      </c>
    </row>
    <row r="24" spans="1:13" ht="15" thickBot="1" x14ac:dyDescent="0.35">
      <c r="K24" s="2">
        <v>2008</v>
      </c>
      <c r="L24" s="44">
        <v>13.57</v>
      </c>
      <c r="M24" t="str">
        <f t="shared" si="0"/>
        <v/>
      </c>
    </row>
    <row r="25" spans="1:13" ht="15" thickBot="1" x14ac:dyDescent="0.35">
      <c r="K25" s="2">
        <v>2009</v>
      </c>
      <c r="L25" s="44">
        <v>12.66</v>
      </c>
      <c r="M25" t="str">
        <f t="shared" si="0"/>
        <v/>
      </c>
    </row>
    <row r="26" spans="1:13" ht="15" thickBot="1" x14ac:dyDescent="0.35">
      <c r="K26" s="2">
        <v>2010</v>
      </c>
      <c r="L26" s="44">
        <v>12.47</v>
      </c>
      <c r="M26" t="str">
        <f t="shared" si="0"/>
        <v/>
      </c>
    </row>
    <row r="27" spans="1:13" ht="15" thickBot="1" x14ac:dyDescent="0.35">
      <c r="K27" s="2">
        <v>2011</v>
      </c>
      <c r="L27" s="44">
        <v>10.97</v>
      </c>
      <c r="M27" t="str">
        <f t="shared" si="0"/>
        <v/>
      </c>
    </row>
    <row r="28" spans="1:13" ht="15" thickBot="1" x14ac:dyDescent="0.35">
      <c r="K28" s="2">
        <v>2012</v>
      </c>
      <c r="L28" s="44">
        <v>10.97</v>
      </c>
      <c r="M28" t="str">
        <f t="shared" si="0"/>
        <v/>
      </c>
    </row>
    <row r="29" spans="1:13" ht="15" thickBot="1" x14ac:dyDescent="0.35">
      <c r="K29" s="2">
        <v>2013</v>
      </c>
      <c r="L29" s="44">
        <v>9.84</v>
      </c>
      <c r="M29" t="str">
        <f t="shared" si="0"/>
        <v/>
      </c>
    </row>
    <row r="30" spans="1:13" ht="15" thickBot="1" x14ac:dyDescent="0.35">
      <c r="K30" s="2">
        <v>2014</v>
      </c>
      <c r="L30" s="44">
        <v>9.3800000000000008</v>
      </c>
      <c r="M30" t="str">
        <f t="shared" si="0"/>
        <v/>
      </c>
    </row>
    <row r="31" spans="1:13" ht="15" thickBot="1" x14ac:dyDescent="0.35">
      <c r="K31" s="2">
        <v>2015</v>
      </c>
      <c r="L31" s="44">
        <v>8.6199999999999992</v>
      </c>
      <c r="M31" t="str">
        <f t="shared" si="0"/>
        <v/>
      </c>
    </row>
    <row r="32" spans="1:13" ht="15" thickBot="1" x14ac:dyDescent="0.35">
      <c r="K32" s="2">
        <v>2016</v>
      </c>
      <c r="L32" s="44">
        <v>9.85</v>
      </c>
      <c r="M32" t="str">
        <f t="shared" si="0"/>
        <v/>
      </c>
    </row>
    <row r="33" spans="11:13" ht="15" thickBot="1" x14ac:dyDescent="0.35">
      <c r="K33" s="2">
        <v>2017</v>
      </c>
      <c r="L33" s="44">
        <v>7.99</v>
      </c>
      <c r="M33" t="str">
        <f t="shared" si="0"/>
        <v/>
      </c>
    </row>
    <row r="34" spans="11:13" ht="15" thickBot="1" x14ac:dyDescent="0.35">
      <c r="K34" s="2">
        <v>2018</v>
      </c>
      <c r="L34" s="44">
        <v>6.84</v>
      </c>
      <c r="M34" t="str">
        <f t="shared" si="0"/>
        <v/>
      </c>
    </row>
    <row r="35" spans="11:13" ht="15" thickBot="1" x14ac:dyDescent="0.35">
      <c r="K35" s="2">
        <v>2019</v>
      </c>
      <c r="L35" s="44">
        <v>9.06</v>
      </c>
      <c r="M35" t="str">
        <f t="shared" si="0"/>
        <v/>
      </c>
    </row>
    <row r="36" spans="11:13" ht="15" thickBot="1" x14ac:dyDescent="0.35">
      <c r="K36" s="15">
        <v>2020</v>
      </c>
      <c r="L36" s="45">
        <v>8.7200000000000006</v>
      </c>
      <c r="M36" t="str">
        <f t="shared" si="0"/>
        <v/>
      </c>
    </row>
    <row r="37" spans="11:13" ht="15" thickTop="1" x14ac:dyDescent="0.3"/>
  </sheetData>
  <pageMargins left="0.7" right="0.7" top="0.75" bottom="0.75" header="0.3" footer="0.3"/>
  <pageSetup paperSize="9"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Ej 1</vt:lpstr>
      <vt:lpstr>Ej2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Puente, María Florencia</dc:creator>
  <cp:lastModifiedBy>Fabricio Rios</cp:lastModifiedBy>
  <dcterms:created xsi:type="dcterms:W3CDTF">2021-12-03T10:39:06Z</dcterms:created>
  <dcterms:modified xsi:type="dcterms:W3CDTF">2022-12-02T20:10:03Z</dcterms:modified>
</cp:coreProperties>
</file>