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ockpit" sheetId="1" state="visible" r:id="rId1"/>
    <sheet name="Page raw" sheetId="2" state="visible" r:id="rId2"/>
    <sheet name="Task raw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4" fillId="0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4" borderId="0" pivotButton="0" quotePrefix="0" xfId="0"/>
    <xf numFmtId="0" fontId="5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Page Type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w="19050">
              <a:solidFill>
                <a:schemeClr val="bg1"/>
              </a:solidFill>
              <a:prstDash val="solid"/>
            </a:ln>
          </spPr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Cockpit!$B$5:$B$6</f>
              <strCache>
                <ptCount val="2"/>
                <pt idx="0">
                  <v>Page Type Normal:</v>
                </pt>
                <pt idx="1">
                  <v>Page Type Modal Dialog:</v>
                </pt>
              </strCache>
            </strRef>
          </cat>
          <val>
            <numRef>
              <f>Cockpit!$C$5:$C$6</f>
              <numCache>
                <formatCode>General</formatCode>
                <ptCount val="2"/>
                <pt idx="0">
                  <v>148</v>
                </pt>
                <pt idx="1">
                  <v>45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Cockpit!$B$5:$B$6</f>
              <strCache>
                <ptCount val="2"/>
                <pt idx="0">
                  <v>Page Type Normal:</v>
                </pt>
                <pt idx="1">
                  <v>Page Type Modal Dialog:</v>
                </pt>
              </strCache>
            </strRef>
          </cat>
          <val>
            <numRef>
              <f>Cockpit!$C$5:$C$6</f>
              <numCache>
                <formatCode>General</formatCode>
                <ptCount val="2"/>
                <pt idx="0">
                  <v>148</v>
                </pt>
                <pt idx="1">
                  <v>45</v>
                </pt>
              </numCache>
            </numRef>
          </val>
        </ser>
        <ser>
          <idx val="2"/>
          <order val="2"/>
          <spPr>
            <a:ln>
              <a:prstDash val="solid"/>
            </a:ln>
          </spPr>
          <cat>
            <strRef>
              <f>Cockpit!$B$5:$B$6</f>
              <strCache>
                <ptCount val="2"/>
                <pt idx="0">
                  <v>Page Type Normal:</v>
                </pt>
                <pt idx="1">
                  <v>Page Type Modal Dialog:</v>
                </pt>
              </strCache>
            </strRef>
          </cat>
          <val>
            <numRef>
              <f>Cockpit!$C$5:$C$6</f>
              <numCache>
                <formatCode>General</formatCode>
                <ptCount val="2"/>
                <pt idx="0">
                  <v>148</v>
                </pt>
                <pt idx="1">
                  <v>45</v>
                </pt>
              </numCache>
            </numRef>
          </val>
        </ser>
        <ser>
          <idx val="3"/>
          <order val="3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Cockpit!$B$5:$B$6</f>
              <strCache>
                <ptCount val="2"/>
                <pt idx="0">
                  <v>Page Type Normal:</v>
                </pt>
                <pt idx="1">
                  <v>Page Type Modal Dialog:</v>
                </pt>
              </strCache>
            </strRef>
          </cat>
          <val>
            <numRef>
              <f>Cockpit!$C$5:$C$6</f>
              <numCache>
                <formatCode>General</formatCode>
                <ptCount val="2"/>
                <pt idx="0">
                  <v>148</v>
                </pt>
                <pt idx="1">
                  <v>45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  <spPr>
    <a:ln>
      <a:solidFill>
        <a:sysClr val="windowText" lastClr="00000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Priority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Cockpit!$B$8:$B$10</f>
              <strCache>
                <ptCount val="3"/>
                <pt idx="0">
                  <v>Anzahl Pages Priority 1:</v>
                </pt>
                <pt idx="1">
                  <v>Anzahl Pages Priority 2:</v>
                </pt>
                <pt idx="2">
                  <v>Anzahl Pages Priority 3:</v>
                </pt>
              </strCache>
            </strRef>
          </cat>
          <val>
            <numRef>
              <f>Cockpit!$C$8:$C$10</f>
              <numCache>
                <formatCode>General</formatCode>
                <ptCount val="3"/>
                <pt idx="0">
                  <v>193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/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Pages Status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Cockpit!$B$19:$B$22</f>
              <strCache>
                <ptCount val="4"/>
                <pt idx="0">
                  <v>Anzahl Page Status OPEN:</v>
                </pt>
                <pt idx="1">
                  <v>Anzahl Page Status IN PROGRESS:</v>
                </pt>
                <pt idx="2">
                  <v>Anzahl Page Status TESTABLE:</v>
                </pt>
                <pt idx="3">
                  <v>Anzahl Page Status TEST OK:</v>
                </pt>
              </strCache>
            </strRef>
          </cat>
          <val>
            <numRef>
              <f>Cockpit!$C$19:$C$22</f>
              <numCache>
                <formatCode>General</formatCode>
                <ptCount val="4"/>
                <pt idx="0">
                  <v>193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  <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 Down Chart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Cockpit!$AI$2</f>
              <strCache>
                <ptCount val="1"/>
                <pt idx="0">
                  <v>PLANNED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Cockpit!$AH$3:$AH$25</f>
              <numCache>
                <formatCode>m/d/yyyy</formatCode>
                <ptCount val="23"/>
                <pt idx="0">
                  <v>45543</v>
                </pt>
                <pt idx="1">
                  <v>45544</v>
                </pt>
                <pt idx="2">
                  <v>45545</v>
                </pt>
                <pt idx="3">
                  <v>45546</v>
                </pt>
                <pt idx="4">
                  <v>45547</v>
                </pt>
                <pt idx="5">
                  <v>45548</v>
                </pt>
                <pt idx="6">
                  <v>45549</v>
                </pt>
                <pt idx="7">
                  <v>45550</v>
                </pt>
                <pt idx="8">
                  <v>45551</v>
                </pt>
                <pt idx="9">
                  <v>45552</v>
                </pt>
                <pt idx="10">
                  <v>45553</v>
                </pt>
                <pt idx="11">
                  <v>45554</v>
                </pt>
                <pt idx="12">
                  <v>45555</v>
                </pt>
                <pt idx="13">
                  <v>45556</v>
                </pt>
                <pt idx="14">
                  <v>45557</v>
                </pt>
                <pt idx="15">
                  <v>45558</v>
                </pt>
                <pt idx="16">
                  <v>45559</v>
                </pt>
                <pt idx="17">
                  <v>45560</v>
                </pt>
                <pt idx="18">
                  <v>45561</v>
                </pt>
                <pt idx="19">
                  <v>45562</v>
                </pt>
                <pt idx="20">
                  <v>45563</v>
                </pt>
                <pt idx="21">
                  <v>45564</v>
                </pt>
                <pt idx="22">
                  <v>45565</v>
                </pt>
              </numCache>
            </numRef>
          </cat>
          <val>
            <numRef>
              <f>Cockpit!$AI$3:$AI$25</f>
              <numCache>
                <formatCode>General</formatCode>
                <ptCount val="23"/>
                <pt idx="0">
                  <v>193</v>
                </pt>
                <pt idx="1">
                  <v>184</v>
                </pt>
                <pt idx="2">
                  <v>175</v>
                </pt>
                <pt idx="3">
                  <v>166</v>
                </pt>
                <pt idx="4">
                  <v>157</v>
                </pt>
                <pt idx="5">
                  <v>148</v>
                </pt>
                <pt idx="6">
                  <v>139</v>
                </pt>
                <pt idx="7">
                  <v>130</v>
                </pt>
                <pt idx="8">
                  <v>121</v>
                </pt>
                <pt idx="9">
                  <v>112</v>
                </pt>
                <pt idx="10">
                  <v>103</v>
                </pt>
                <pt idx="11">
                  <v>94</v>
                </pt>
                <pt idx="12">
                  <v>85</v>
                </pt>
                <pt idx="13">
                  <v>76</v>
                </pt>
                <pt idx="14">
                  <v>67</v>
                </pt>
                <pt idx="15">
                  <v>58</v>
                </pt>
                <pt idx="16">
                  <v>49</v>
                </pt>
                <pt idx="17">
                  <v>40</v>
                </pt>
                <pt idx="18">
                  <v>31</v>
                </pt>
                <pt idx="19">
                  <v>22</v>
                </pt>
                <pt idx="20">
                  <v>13</v>
                </pt>
                <pt idx="21">
                  <v>4</v>
                </pt>
                <pt idx="22">
                  <v>0</v>
                </pt>
              </numCache>
            </numRef>
          </val>
          <smooth val="0"/>
        </ser>
        <ser>
          <idx val="1"/>
          <order val="1"/>
          <tx>
            <strRef>
              <f>Cockpit!$AK$2</f>
              <strCache>
                <ptCount val="1"/>
                <pt idx="0">
                  <v>ACTUAL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Cockpit!$AH$3:$AH$25</f>
              <numCache>
                <formatCode>m/d/yyyy</formatCode>
                <ptCount val="23"/>
                <pt idx="0">
                  <v>45543</v>
                </pt>
                <pt idx="1">
                  <v>45544</v>
                </pt>
                <pt idx="2">
                  <v>45545</v>
                </pt>
                <pt idx="3">
                  <v>45546</v>
                </pt>
                <pt idx="4">
                  <v>45547</v>
                </pt>
                <pt idx="5">
                  <v>45548</v>
                </pt>
                <pt idx="6">
                  <v>45549</v>
                </pt>
                <pt idx="7">
                  <v>45550</v>
                </pt>
                <pt idx="8">
                  <v>45551</v>
                </pt>
                <pt idx="9">
                  <v>45552</v>
                </pt>
                <pt idx="10">
                  <v>45553</v>
                </pt>
                <pt idx="11">
                  <v>45554</v>
                </pt>
                <pt idx="12">
                  <v>45555</v>
                </pt>
                <pt idx="13">
                  <v>45556</v>
                </pt>
                <pt idx="14">
                  <v>45557</v>
                </pt>
                <pt idx="15">
                  <v>45558</v>
                </pt>
                <pt idx="16">
                  <v>45559</v>
                </pt>
                <pt idx="17">
                  <v>45560</v>
                </pt>
                <pt idx="18">
                  <v>45561</v>
                </pt>
                <pt idx="19">
                  <v>45562</v>
                </pt>
                <pt idx="20">
                  <v>45563</v>
                </pt>
                <pt idx="21">
                  <v>45564</v>
                </pt>
                <pt idx="22">
                  <v>45565</v>
                </pt>
              </numCache>
            </numRef>
          </cat>
          <val>
            <numRef>
              <f>Cockpit!$AK$3:$AK$25</f>
              <numCache>
                <formatCode>General</formatCode>
                <ptCount val="23"/>
                <pt idx="0">
                  <v>193</v>
                </pt>
                <pt idx="1">
                  <v>193</v>
                </pt>
                <pt idx="2">
                  <v>193</v>
                </pt>
                <pt idx="3">
                  <v>193</v>
                </pt>
                <pt idx="4">
                  <v>193</v>
                </pt>
                <pt idx="5">
                  <v>193</v>
                </pt>
                <pt idx="6">
                  <v>193</v>
                </pt>
                <pt idx="7">
                  <v>193</v>
                </pt>
                <pt idx="8">
                  <v>193</v>
                </pt>
                <pt idx="9">
                  <v>193</v>
                </pt>
                <pt idx="10">
                  <v>193</v>
                </pt>
                <pt idx="11">
                  <v>193</v>
                </pt>
                <pt idx="12">
                  <v>193</v>
                </pt>
                <pt idx="13">
                  <v>193</v>
                </pt>
                <pt idx="14">
                  <v>193</v>
                </pt>
                <pt idx="15">
                  <v>193</v>
                </pt>
                <pt idx="16">
                  <v>193</v>
                </pt>
                <pt idx="17">
                  <v>193</v>
                </pt>
                <pt idx="18">
                  <v>193</v>
                </pt>
                <pt idx="19">
                  <v>193</v>
                </pt>
                <pt idx="20">
                  <v>193</v>
                </pt>
                <pt idx="21">
                  <v>193</v>
                </pt>
                <pt idx="22">
                  <v>193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59877112"/>
        <axId val="459877472"/>
      </lineChart>
      <dateAx>
        <axId val="459877112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459877472"/>
        <crosses val="autoZero"/>
        <lblOffset val="100"/>
        <baseTimeUnit val="days"/>
      </dateAx>
      <valAx>
        <axId val="4598774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45987711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  <spPr>
    <a:solidFill>
      <a:schemeClr val="bg1"/>
    </a:solidFill>
    <a:ln w="9525" cap="rnd" cmpd="sng" algn="ctr">
      <a:solidFill>
        <a:sysClr val="windowText" lastClr="000000"/>
      </a:solidFill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Tasks Status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Cockpit!$B$38:$B$41</f>
              <strCache>
                <ptCount val="4"/>
                <pt idx="0">
                  <v>Anzahl Tasks Status OPEN:</v>
                </pt>
                <pt idx="1">
                  <v>Anzahl Tasks Status IN PROGRESS:</v>
                </pt>
                <pt idx="2">
                  <v>Anzahl Tasks Status TESTABLE:</v>
                </pt>
                <pt idx="3">
                  <v>Anzahl Tasks Status TEST OK:</v>
                </pt>
              </strCache>
            </strRef>
          </cat>
          <val>
            <numRef>
              <f>Cockpit!$C$38:$C$41</f>
              <numCache>
                <formatCode>General</formatCode>
                <ptCount val="4"/>
                <pt idx="0">
                  <v>126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  <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</a:t>
            </a:r>
            <a:r>
              <a:rPr lang="de-DE" baseline="0"/>
              <a:t xml:space="preserve"> Down Chart</a:t>
            </a:r>
            <a:endParaRPr lang="de-DE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Cockpit!$AO$2</f>
              <strCache>
                <ptCount val="1"/>
                <pt idx="0">
                  <v>PLANNED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Cockpit!$AN$3:$AN$25</f>
              <numCache>
                <formatCode>m/d/yyyy</formatCode>
                <ptCount val="23"/>
                <pt idx="0">
                  <v>45543</v>
                </pt>
                <pt idx="1">
                  <v>45544</v>
                </pt>
                <pt idx="2">
                  <v>45545</v>
                </pt>
                <pt idx="3">
                  <v>45546</v>
                </pt>
                <pt idx="4">
                  <v>45547</v>
                </pt>
                <pt idx="5">
                  <v>45548</v>
                </pt>
                <pt idx="6">
                  <v>45549</v>
                </pt>
                <pt idx="7">
                  <v>45550</v>
                </pt>
                <pt idx="8">
                  <v>45551</v>
                </pt>
                <pt idx="9">
                  <v>45552</v>
                </pt>
                <pt idx="10">
                  <v>45553</v>
                </pt>
                <pt idx="11">
                  <v>45554</v>
                </pt>
                <pt idx="12">
                  <v>45555</v>
                </pt>
                <pt idx="13">
                  <v>45556</v>
                </pt>
                <pt idx="14">
                  <v>45557</v>
                </pt>
                <pt idx="15">
                  <v>45558</v>
                </pt>
                <pt idx="16">
                  <v>45559</v>
                </pt>
                <pt idx="17">
                  <v>45560</v>
                </pt>
                <pt idx="18">
                  <v>45561</v>
                </pt>
                <pt idx="19">
                  <v>45562</v>
                </pt>
                <pt idx="20">
                  <v>45563</v>
                </pt>
                <pt idx="21">
                  <v>45564</v>
                </pt>
                <pt idx="22">
                  <v>45565</v>
                </pt>
              </numCache>
            </numRef>
          </cat>
          <val>
            <numRef>
              <f>Cockpit!$AO$3:$AO$25</f>
              <numCache>
                <formatCode>General</formatCode>
                <ptCount val="23"/>
                <pt idx="0">
                  <v>126</v>
                </pt>
                <pt idx="1">
                  <v>122</v>
                </pt>
                <pt idx="2">
                  <v>118</v>
                </pt>
                <pt idx="3">
                  <v>114</v>
                </pt>
                <pt idx="4">
                  <v>110</v>
                </pt>
                <pt idx="5">
                  <v>106</v>
                </pt>
                <pt idx="6">
                  <v>102</v>
                </pt>
                <pt idx="7">
                  <v>98</v>
                </pt>
                <pt idx="8">
                  <v>94</v>
                </pt>
                <pt idx="9">
                  <v>90</v>
                </pt>
                <pt idx="10">
                  <v>86</v>
                </pt>
                <pt idx="11">
                  <v>82</v>
                </pt>
                <pt idx="12">
                  <v>78</v>
                </pt>
                <pt idx="13">
                  <v>74</v>
                </pt>
                <pt idx="14">
                  <v>70</v>
                </pt>
                <pt idx="15">
                  <v>66</v>
                </pt>
                <pt idx="16">
                  <v>62</v>
                </pt>
                <pt idx="17">
                  <v>58</v>
                </pt>
                <pt idx="18">
                  <v>54</v>
                </pt>
                <pt idx="19">
                  <v>50</v>
                </pt>
                <pt idx="20">
                  <v>46</v>
                </pt>
                <pt idx="21">
                  <v>42</v>
                </pt>
                <pt idx="22">
                  <v>0</v>
                </pt>
              </numCache>
            </numRef>
          </val>
          <smooth val="0"/>
        </ser>
        <ser>
          <idx val="1"/>
          <order val="1"/>
          <tx>
            <strRef>
              <f>Cockpit!$AQ$2</f>
              <strCache>
                <ptCount val="1"/>
                <pt idx="0">
                  <v>ACTUAL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Cockpit!$AN$3:$AN$25</f>
              <numCache>
                <formatCode>m/d/yyyy</formatCode>
                <ptCount val="23"/>
                <pt idx="0">
                  <v>45543</v>
                </pt>
                <pt idx="1">
                  <v>45544</v>
                </pt>
                <pt idx="2">
                  <v>45545</v>
                </pt>
                <pt idx="3">
                  <v>45546</v>
                </pt>
                <pt idx="4">
                  <v>45547</v>
                </pt>
                <pt idx="5">
                  <v>45548</v>
                </pt>
                <pt idx="6">
                  <v>45549</v>
                </pt>
                <pt idx="7">
                  <v>45550</v>
                </pt>
                <pt idx="8">
                  <v>45551</v>
                </pt>
                <pt idx="9">
                  <v>45552</v>
                </pt>
                <pt idx="10">
                  <v>45553</v>
                </pt>
                <pt idx="11">
                  <v>45554</v>
                </pt>
                <pt idx="12">
                  <v>45555</v>
                </pt>
                <pt idx="13">
                  <v>45556</v>
                </pt>
                <pt idx="14">
                  <v>45557</v>
                </pt>
                <pt idx="15">
                  <v>45558</v>
                </pt>
                <pt idx="16">
                  <v>45559</v>
                </pt>
                <pt idx="17">
                  <v>45560</v>
                </pt>
                <pt idx="18">
                  <v>45561</v>
                </pt>
                <pt idx="19">
                  <v>45562</v>
                </pt>
                <pt idx="20">
                  <v>45563</v>
                </pt>
                <pt idx="21">
                  <v>45564</v>
                </pt>
                <pt idx="22">
                  <v>45565</v>
                </pt>
              </numCache>
            </numRef>
          </cat>
          <val>
            <numRef>
              <f>Cockpit!$AQ$3:$AQ$25</f>
              <numCache>
                <formatCode>General</formatCode>
                <ptCount val="23"/>
                <pt idx="0">
                  <v>126</v>
                </pt>
                <pt idx="1">
                  <v>126</v>
                </pt>
                <pt idx="2">
                  <v>126</v>
                </pt>
                <pt idx="3">
                  <v>126</v>
                </pt>
                <pt idx="4">
                  <v>126</v>
                </pt>
                <pt idx="5">
                  <v>126</v>
                </pt>
                <pt idx="6">
                  <v>126</v>
                </pt>
                <pt idx="7">
                  <v>126</v>
                </pt>
                <pt idx="8">
                  <v>126</v>
                </pt>
                <pt idx="9">
                  <v>126</v>
                </pt>
                <pt idx="10">
                  <v>126</v>
                </pt>
                <pt idx="11">
                  <v>126</v>
                </pt>
                <pt idx="12">
                  <v>126</v>
                </pt>
                <pt idx="13">
                  <v>126</v>
                </pt>
                <pt idx="14">
                  <v>126</v>
                </pt>
                <pt idx="15">
                  <v>126</v>
                </pt>
                <pt idx="16">
                  <v>126</v>
                </pt>
                <pt idx="17">
                  <v>126</v>
                </pt>
                <pt idx="18">
                  <v>126</v>
                </pt>
                <pt idx="19">
                  <v>126</v>
                </pt>
                <pt idx="20">
                  <v>126</v>
                </pt>
                <pt idx="21">
                  <v>126</v>
                </pt>
                <pt idx="22">
                  <v>126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40452160"/>
        <axId val="640455400"/>
      </lineChart>
      <dateAx>
        <axId val="640452160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640455400"/>
        <crosses val="autoZero"/>
        <lblOffset val="100"/>
        <baseTimeUnit val="days"/>
      </dateAx>
      <valAx>
        <axId val="6404554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64045216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  <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424141</colOff>
      <row>2</row>
      <rowOff>23812</rowOff>
    </from>
    <to>
      <col>13</col>
      <colOff>123823</colOff>
      <row>16</row>
      <rowOff>80962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14</col>
      <colOff>23812</colOff>
      <row>2</row>
      <rowOff>14287</rowOff>
    </from>
    <to>
      <col>21</col>
      <colOff>328612</colOff>
      <row>16</row>
      <rowOff>71437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427222</colOff>
      <row>17</row>
      <rowOff>100012</rowOff>
    </from>
    <to>
      <col>13</col>
      <colOff>126904</colOff>
      <row>31</row>
      <rowOff>176212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14</col>
      <colOff>9525</colOff>
      <row>17</row>
      <rowOff>119062</rowOff>
    </from>
    <to>
      <col>21</col>
      <colOff>314325</colOff>
      <row>32</row>
      <rowOff>4762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</col>
      <colOff>478490</colOff>
      <row>35</row>
      <rowOff>23812</rowOff>
    </from>
    <to>
      <col>13</col>
      <colOff>178172</colOff>
      <row>49</row>
      <rowOff>100012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14</col>
      <colOff>52387</colOff>
      <row>35</row>
      <rowOff>28575</rowOff>
    </from>
    <to>
      <col>21</col>
      <colOff>357187</colOff>
      <row>49</row>
      <rowOff>128587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Q50"/>
  <sheetViews>
    <sheetView tabSelected="1" zoomScale="85" zoomScaleNormal="85" workbookViewId="0">
      <selection activeCell="AB31" sqref="AB31"/>
    </sheetView>
  </sheetViews>
  <sheetFormatPr baseColWidth="10" defaultColWidth="9.140625" defaultRowHeight="15" outlineLevelCol="0"/>
  <cols>
    <col width="4.5703125" customWidth="1" min="1" max="1"/>
    <col width="31.7109375" bestFit="1" customWidth="1" min="2" max="2"/>
    <col width="9.140625" customWidth="1" min="6" max="6"/>
    <col width="9.140625" customWidth="1" min="23" max="31"/>
    <col width="15.7109375" bestFit="1" customWidth="1" min="33" max="33"/>
    <col width="10.140625" bestFit="1" customWidth="1" min="34" max="34"/>
    <col width="10.140625" customWidth="1" min="35" max="35"/>
    <col width="15.7109375" bestFit="1" customWidth="1" min="39" max="39"/>
    <col width="10.140625" bestFit="1" customWidth="1" min="40" max="40"/>
  </cols>
  <sheetData>
    <row r="2">
      <c r="B2" s="6" t="n"/>
      <c r="C2" s="6" t="n"/>
      <c r="D2" s="6" t="n"/>
      <c r="E2" s="6" t="n"/>
      <c r="F2" s="6" t="n"/>
      <c r="AG2" s="2" t="inlineStr">
        <is>
          <t>PAGES</t>
        </is>
      </c>
      <c r="AH2" s="3" t="inlineStr">
        <is>
          <t>DATE</t>
        </is>
      </c>
      <c r="AI2" s="3" t="inlineStr">
        <is>
          <t>PLANNED</t>
        </is>
      </c>
      <c r="AJ2" s="3" t="inlineStr">
        <is>
          <t>NUMBERS</t>
        </is>
      </c>
      <c r="AK2" s="3" t="inlineStr">
        <is>
          <t>ACTUAL</t>
        </is>
      </c>
      <c r="AL2" s="3" t="n"/>
      <c r="AM2" s="2" t="inlineStr">
        <is>
          <t>TASKS</t>
        </is>
      </c>
      <c r="AN2" s="3" t="inlineStr">
        <is>
          <t>DATE</t>
        </is>
      </c>
      <c r="AO2" s="3" t="inlineStr">
        <is>
          <t>PLANNED</t>
        </is>
      </c>
      <c r="AP2" s="3" t="inlineStr">
        <is>
          <t>NUMBER</t>
        </is>
      </c>
      <c r="AQ2" s="3" t="inlineStr">
        <is>
          <t>ACTUAL</t>
        </is>
      </c>
    </row>
    <row r="3">
      <c r="B3" s="7" t="inlineStr">
        <is>
          <t>Anzahl Pages:</t>
        </is>
      </c>
      <c r="C3" s="7">
        <f>COUNTA('Page raw'!$B$2:$B5000)</f>
        <v/>
      </c>
      <c r="D3" s="6" t="n"/>
      <c r="E3" s="6" t="n"/>
      <c r="AG3" s="3" t="inlineStr">
        <is>
          <t>Start Repainting:</t>
        </is>
      </c>
      <c r="AH3" s="4" t="n">
        <v>45543</v>
      </c>
      <c r="AI3" s="3">
        <f>C3</f>
        <v/>
      </c>
      <c r="AJ3" s="3" t="n">
        <v>0</v>
      </c>
      <c r="AK3" s="3">
        <f>C3</f>
        <v/>
      </c>
      <c r="AL3" s="3" t="n"/>
      <c r="AM3" s="3" t="inlineStr">
        <is>
          <t>Start Repainting:</t>
        </is>
      </c>
      <c r="AN3" s="4" t="n">
        <v>45543</v>
      </c>
      <c r="AO3" s="3">
        <f>C36</f>
        <v/>
      </c>
      <c r="AP3" s="3" t="n">
        <v>0</v>
      </c>
      <c r="AQ3" s="3">
        <f>C36</f>
        <v/>
      </c>
    </row>
    <row r="4">
      <c r="B4" s="6" t="n"/>
      <c r="C4" s="6" t="n"/>
      <c r="D4" s="6" t="n"/>
      <c r="E4" s="6" t="n"/>
      <c r="AG4" s="3" t="n"/>
      <c r="AH4" s="4">
        <f>AH3+1</f>
        <v/>
      </c>
      <c r="AI4" s="3">
        <f>AI3-9</f>
        <v/>
      </c>
      <c r="AJ4" s="3">
        <f>COUNTIFS('Page raw'!$E$2:$E$194,"TEST OK",'Page raw'!$H$2:$H$194,Cockpit!AH4)</f>
        <v/>
      </c>
      <c r="AK4" s="3">
        <f>AK3-AJ4</f>
        <v/>
      </c>
      <c r="AL4" s="3" t="n"/>
      <c r="AM4" s="3" t="n"/>
      <c r="AN4" s="4">
        <f>AN3+1</f>
        <v/>
      </c>
      <c r="AO4" s="3">
        <f>IF(AO3-4&gt;0,AO3-4,AO3)</f>
        <v/>
      </c>
      <c r="AP4" s="3">
        <f>COUNTIFS('Task raw'!$C$2:$C$5000,"TEST OK",'Task raw'!$F$2:$F$5000,Cockpit!AN4)</f>
        <v/>
      </c>
      <c r="AQ4" s="3">
        <f>AQ3-AP4</f>
        <v/>
      </c>
    </row>
    <row r="5">
      <c r="B5" s="6" t="inlineStr">
        <is>
          <t>Page Type Normal:</t>
        </is>
      </c>
      <c r="C5" s="6">
        <f>COUNTIF('Page raw'!$D$2:$D$323,"Normal")</f>
        <v/>
      </c>
      <c r="D5" s="6" t="n"/>
      <c r="E5" s="6" t="n"/>
      <c r="AG5" s="3" t="n"/>
      <c r="AH5" s="4">
        <f>AH4+1</f>
        <v/>
      </c>
      <c r="AI5" s="3">
        <f>AI4-9</f>
        <v/>
      </c>
      <c r="AJ5" s="3">
        <f>COUNTIFS('Page raw'!$E$2:$E$194,"TEST OK",'Page raw'!$H$2:$H$194,Cockpit!AH5)</f>
        <v/>
      </c>
      <c r="AK5" s="3">
        <f>AK4-AJ5</f>
        <v/>
      </c>
      <c r="AL5" s="3" t="n"/>
      <c r="AM5" s="3" t="n"/>
      <c r="AN5" s="4">
        <f>AN4+1</f>
        <v/>
      </c>
      <c r="AO5" s="3">
        <f>IF(AO4-4&gt;0,AO4-4,AO4)</f>
        <v/>
      </c>
      <c r="AP5" s="3">
        <f>COUNTIFS('Task raw'!$C$2:$C$5000,"TEST OK",'Task raw'!$F$2:$F$5000,Cockpit!AN5)</f>
        <v/>
      </c>
      <c r="AQ5" s="3">
        <f>AQ4-AP5</f>
        <v/>
      </c>
    </row>
    <row r="6" ht="15.75" customHeight="1">
      <c r="B6" s="6" t="inlineStr">
        <is>
          <t>Page Type Modal Dialog:</t>
        </is>
      </c>
      <c r="C6" s="6">
        <f>COUNTIF('Page raw'!$D$2:$D$323,"Modal Dialog")</f>
        <v/>
      </c>
      <c r="D6" s="6" t="n"/>
      <c r="E6" s="6" t="n"/>
      <c r="AG6" s="3" t="n"/>
      <c r="AH6" s="4">
        <f>AH5+1</f>
        <v/>
      </c>
      <c r="AI6" s="3">
        <f>AI5-9</f>
        <v/>
      </c>
      <c r="AJ6" s="3">
        <f>COUNTIFS('Page raw'!$E$2:$E$194,"TEST OK",'Page raw'!$H$2:$H$194,Cockpit!AH6)</f>
        <v/>
      </c>
      <c r="AK6" s="3">
        <f>AK5-AJ6</f>
        <v/>
      </c>
      <c r="AL6" s="3" t="n"/>
      <c r="AM6" s="3" t="n"/>
      <c r="AN6" s="4">
        <f>AN5+1</f>
        <v/>
      </c>
      <c r="AO6" s="3">
        <f>IF(AO5-4&gt;0,AO5-4,AO5)</f>
        <v/>
      </c>
      <c r="AP6" s="3">
        <f>COUNTIFS('Task raw'!$C$2:$C$5000,"TEST OK",'Task raw'!$F$2:$F$5000,Cockpit!AN6)</f>
        <v/>
      </c>
      <c r="AQ6" s="3">
        <f>AQ5-AP6</f>
        <v/>
      </c>
    </row>
    <row r="7" ht="15.75" customHeight="1">
      <c r="B7" s="6" t="n"/>
      <c r="C7" s="6" t="n"/>
      <c r="D7" s="6" t="n"/>
      <c r="E7" s="6" t="n"/>
      <c r="AG7" s="3" t="n"/>
      <c r="AH7" s="4">
        <f>AH6+1</f>
        <v/>
      </c>
      <c r="AI7" s="3">
        <f>AI6-9</f>
        <v/>
      </c>
      <c r="AJ7" s="3">
        <f>COUNTIFS('Page raw'!$E$2:$E$194,"TEST OK",'Page raw'!$H$2:$H$194,Cockpit!AH7)</f>
        <v/>
      </c>
      <c r="AK7" s="3">
        <f>AK6-AJ7</f>
        <v/>
      </c>
      <c r="AL7" s="3" t="n"/>
      <c r="AM7" s="3" t="n"/>
      <c r="AN7" s="4">
        <f>AN6+1</f>
        <v/>
      </c>
      <c r="AO7" s="3">
        <f>IF(AO6-4&gt;0,AO6-4,AO6)</f>
        <v/>
      </c>
      <c r="AP7" s="3">
        <f>COUNTIFS('Task raw'!$C$2:$C$5000,"TEST OK",'Task raw'!$F$2:$F$5000,Cockpit!AN7)</f>
        <v/>
      </c>
      <c r="AQ7" s="3">
        <f>AQ6-AP7</f>
        <v/>
      </c>
    </row>
    <row r="8">
      <c r="B8" s="6" t="inlineStr">
        <is>
          <t>Anzahl Pages Priority 1:</t>
        </is>
      </c>
      <c r="C8" s="6">
        <f>COUNTIF('Page raw'!$F$2:$F$323,"1")</f>
        <v/>
      </c>
      <c r="D8" s="6" t="n"/>
      <c r="E8" s="6" t="n"/>
      <c r="AG8" s="3" t="n"/>
      <c r="AH8" s="4">
        <f>AH7+1</f>
        <v/>
      </c>
      <c r="AI8" s="3">
        <f>AI7-9</f>
        <v/>
      </c>
      <c r="AJ8" s="3">
        <f>COUNTIFS('Page raw'!$E$2:$E$194,"TEST OK",'Page raw'!$H$2:$H$194,Cockpit!AH8)</f>
        <v/>
      </c>
      <c r="AK8" s="3">
        <f>AK7-AJ8</f>
        <v/>
      </c>
      <c r="AL8" s="3" t="n"/>
      <c r="AM8" s="3" t="n"/>
      <c r="AN8" s="4">
        <f>AN7+1</f>
        <v/>
      </c>
      <c r="AO8" s="3">
        <f>IF(AO7-4&gt;0,AO7-4,AO7)</f>
        <v/>
      </c>
      <c r="AP8" s="3">
        <f>COUNTIFS('Task raw'!$C$2:$C$5000,"TEST OK",'Task raw'!$F$2:$F$5000,Cockpit!AN8)</f>
        <v/>
      </c>
      <c r="AQ8" s="3">
        <f>AQ7-AP8</f>
        <v/>
      </c>
    </row>
    <row r="9">
      <c r="B9" s="6" t="inlineStr">
        <is>
          <t>Anzahl Pages Priority 2:</t>
        </is>
      </c>
      <c r="C9" s="6">
        <f>COUNTIF('Page raw'!$F$2:$F$323,"2")</f>
        <v/>
      </c>
      <c r="D9" s="6" t="n"/>
      <c r="E9" s="6" t="n"/>
      <c r="AG9" s="3" t="n"/>
      <c r="AH9" s="4">
        <f>AH8+1</f>
        <v/>
      </c>
      <c r="AI9" s="3">
        <f>AI8-9</f>
        <v/>
      </c>
      <c r="AJ9" s="3">
        <f>COUNTIFS('Page raw'!$E$2:$E$194,"TEST OK",'Page raw'!$H$2:$H$194,Cockpit!AH9)</f>
        <v/>
      </c>
      <c r="AK9" s="3">
        <f>AK8-AJ9</f>
        <v/>
      </c>
      <c r="AL9" s="3" t="n"/>
      <c r="AM9" s="3" t="n"/>
      <c r="AN9" s="4">
        <f>AN8+1</f>
        <v/>
      </c>
      <c r="AO9" s="3">
        <f>IF(AO8-4&gt;0,AO8-4,AO8)</f>
        <v/>
      </c>
      <c r="AP9" s="3">
        <f>COUNTIFS('Task raw'!$C$2:$C$5000,"TEST OK",'Task raw'!$F$2:$F$5000,Cockpit!AN9)</f>
        <v/>
      </c>
      <c r="AQ9" s="3">
        <f>AQ8-AP9</f>
        <v/>
      </c>
    </row>
    <row r="10">
      <c r="B10" s="6" t="inlineStr">
        <is>
          <t>Anzahl Pages Priority 3:</t>
        </is>
      </c>
      <c r="C10" s="6">
        <f>COUNTIF('Page raw'!$F$2:$F$323,"3")</f>
        <v/>
      </c>
      <c r="D10" s="6" t="n"/>
      <c r="E10" s="6" t="n"/>
      <c r="AG10" s="3" t="n"/>
      <c r="AH10" s="4">
        <f>AH9+1</f>
        <v/>
      </c>
      <c r="AI10" s="3">
        <f>AI9-9</f>
        <v/>
      </c>
      <c r="AJ10" s="3">
        <f>COUNTIFS('Page raw'!$E$2:$E$194,"TEST OK",'Page raw'!$H$2:$H$194,Cockpit!AH10)</f>
        <v/>
      </c>
      <c r="AK10" s="3">
        <f>AK9-AJ10</f>
        <v/>
      </c>
      <c r="AL10" s="3" t="n"/>
      <c r="AM10" s="3" t="n"/>
      <c r="AN10" s="4">
        <f>AN9+1</f>
        <v/>
      </c>
      <c r="AO10" s="3">
        <f>IF(AO9-4&gt;0,AO9-4,AO9)</f>
        <v/>
      </c>
      <c r="AP10" s="3">
        <f>COUNTIFS('Task raw'!$C$2:$C$5000,"TEST OK",'Task raw'!$F$2:$F$5000,Cockpit!AN10)</f>
        <v/>
      </c>
      <c r="AQ10" s="3">
        <f>AQ9-AP10</f>
        <v/>
      </c>
    </row>
    <row r="11">
      <c r="B11" s="6" t="n"/>
      <c r="C11" s="6" t="n"/>
      <c r="D11" s="6" t="n"/>
      <c r="E11" s="6" t="n"/>
      <c r="AG11" s="3" t="n"/>
      <c r="AH11" s="4">
        <f>AH10+1</f>
        <v/>
      </c>
      <c r="AI11" s="3">
        <f>AI10-9</f>
        <v/>
      </c>
      <c r="AJ11" s="3">
        <f>COUNTIFS('Page raw'!$E$2:$E$194,"TEST OK",'Page raw'!$H$2:$H$194,Cockpit!AH11)</f>
        <v/>
      </c>
      <c r="AK11" s="3">
        <f>AK10-AJ11</f>
        <v/>
      </c>
      <c r="AL11" s="3" t="n"/>
      <c r="AM11" s="3" t="n"/>
      <c r="AN11" s="4">
        <f>AN10+1</f>
        <v/>
      </c>
      <c r="AO11" s="3">
        <f>IF(AO10-4&gt;0,AO10-4,AO10)</f>
        <v/>
      </c>
      <c r="AP11" s="3">
        <f>COUNTIFS('Task raw'!$C$2:$C$5000,"TEST OK",'Task raw'!$F$2:$F$5000,Cockpit!AN11)</f>
        <v/>
      </c>
      <c r="AQ11" s="3">
        <f>AQ10-AP11</f>
        <v/>
      </c>
    </row>
    <row r="12">
      <c r="B12" s="6" t="n"/>
      <c r="C12" s="6" t="n"/>
      <c r="D12" s="6" t="n"/>
      <c r="E12" s="6" t="n"/>
      <c r="AG12" s="3" t="n"/>
      <c r="AH12" s="4">
        <f>AH11+1</f>
        <v/>
      </c>
      <c r="AI12" s="3">
        <f>AI11-9</f>
        <v/>
      </c>
      <c r="AJ12" s="3">
        <f>COUNTIFS('Page raw'!$E$2:$E$194,"TEST OK",'Page raw'!$H$2:$H$194,Cockpit!AH12)</f>
        <v/>
      </c>
      <c r="AK12" s="3">
        <f>AK11-AJ12</f>
        <v/>
      </c>
      <c r="AL12" s="3" t="n"/>
      <c r="AM12" s="3" t="n"/>
      <c r="AN12" s="4">
        <f>AN11+1</f>
        <v/>
      </c>
      <c r="AO12" s="3">
        <f>IF(AO11-4&gt;0,AO11-4,AO11)</f>
        <v/>
      </c>
      <c r="AP12" s="3">
        <f>COUNTIFS('Task raw'!$C$2:$C$5000,"TEST OK",'Task raw'!$F$2:$F$5000,Cockpit!AN12)</f>
        <v/>
      </c>
      <c r="AQ12" s="3">
        <f>AQ11-AP12</f>
        <v/>
      </c>
    </row>
    <row r="13">
      <c r="B13" s="6" t="n"/>
      <c r="C13" s="6" t="n"/>
      <c r="D13" s="6" t="n"/>
      <c r="E13" s="6" t="n"/>
      <c r="AG13" s="3" t="n"/>
      <c r="AH13" s="4">
        <f>AH12+1</f>
        <v/>
      </c>
      <c r="AI13" s="3">
        <f>AI12-9</f>
        <v/>
      </c>
      <c r="AJ13" s="3">
        <f>COUNTIFS('Page raw'!$E$2:$E$194,"TEST OK",'Page raw'!$H$2:$H$194,Cockpit!AH13)</f>
        <v/>
      </c>
      <c r="AK13" s="3">
        <f>AK12-AJ13</f>
        <v/>
      </c>
      <c r="AL13" s="3" t="n"/>
      <c r="AM13" s="3" t="n"/>
      <c r="AN13" s="4">
        <f>AN12+1</f>
        <v/>
      </c>
      <c r="AO13" s="3">
        <f>IF(AO12-4&gt;0,AO12-4,AO12)</f>
        <v/>
      </c>
      <c r="AP13" s="3">
        <f>COUNTIFS('Task raw'!$C$2:$C$5000,"TEST OK",'Task raw'!$F$2:$F$5000,Cockpit!AN13)</f>
        <v/>
      </c>
      <c r="AQ13" s="3">
        <f>AQ12-AP13</f>
        <v/>
      </c>
    </row>
    <row r="14">
      <c r="B14" s="6" t="n"/>
      <c r="C14" s="6" t="n"/>
      <c r="D14" s="6" t="n"/>
      <c r="E14" s="6" t="n"/>
      <c r="AG14" s="3" t="n"/>
      <c r="AH14" s="4">
        <f>AH13+1</f>
        <v/>
      </c>
      <c r="AI14" s="3">
        <f>AI13-9</f>
        <v/>
      </c>
      <c r="AJ14" s="3">
        <f>COUNTIFS('Page raw'!$E$2:$E$194,"TEST OK",'Page raw'!$H$2:$H$194,Cockpit!AH14)</f>
        <v/>
      </c>
      <c r="AK14" s="3">
        <f>AK13-AJ14</f>
        <v/>
      </c>
      <c r="AL14" s="3" t="n"/>
      <c r="AM14" s="3" t="n"/>
      <c r="AN14" s="4">
        <f>AN13+1</f>
        <v/>
      </c>
      <c r="AO14" s="3">
        <f>IF(AO13-4&gt;0,AO13-4,AO13)</f>
        <v/>
      </c>
      <c r="AP14" s="3">
        <f>COUNTIFS('Task raw'!$C$2:$C$5000,"TEST OK",'Task raw'!$F$2:$F$5000,Cockpit!AN14)</f>
        <v/>
      </c>
      <c r="AQ14" s="3">
        <f>AQ13-AP14</f>
        <v/>
      </c>
    </row>
    <row r="15">
      <c r="B15" s="6" t="n"/>
      <c r="C15" s="6" t="n"/>
      <c r="D15" s="6" t="n"/>
      <c r="E15" s="6" t="n"/>
      <c r="AG15" s="3" t="n"/>
      <c r="AH15" s="4">
        <f>AH14+1</f>
        <v/>
      </c>
      <c r="AI15" s="3">
        <f>AI14-9</f>
        <v/>
      </c>
      <c r="AJ15" s="3">
        <f>COUNTIFS('Page raw'!$E$2:$E$194,"TEST OK",'Page raw'!$H$2:$H$194,Cockpit!AH15)</f>
        <v/>
      </c>
      <c r="AK15" s="3">
        <f>AK14-AJ15</f>
        <v/>
      </c>
      <c r="AL15" s="3" t="n"/>
      <c r="AM15" s="3" t="n"/>
      <c r="AN15" s="4">
        <f>AN14+1</f>
        <v/>
      </c>
      <c r="AO15" s="3">
        <f>IF(AO14-4&gt;0,AO14-4,AO14)</f>
        <v/>
      </c>
      <c r="AP15" s="3">
        <f>COUNTIFS('Task raw'!$C$2:$C$5000,"TEST OK",'Task raw'!$F$2:$F$5000,Cockpit!AN15)</f>
        <v/>
      </c>
      <c r="AQ15" s="3">
        <f>AQ14-AP15</f>
        <v/>
      </c>
    </row>
    <row r="16">
      <c r="B16" s="6" t="n"/>
      <c r="C16" s="6" t="n"/>
      <c r="D16" s="6" t="n"/>
      <c r="E16" s="6" t="n"/>
      <c r="AG16" s="3" t="n"/>
      <c r="AH16" s="4">
        <f>AH15+1</f>
        <v/>
      </c>
      <c r="AI16" s="3">
        <f>AI15-9</f>
        <v/>
      </c>
      <c r="AJ16" s="3">
        <f>COUNTIFS('Page raw'!$E$2:$E$194,"TEST OK",'Page raw'!$H$2:$H$194,Cockpit!AH16)</f>
        <v/>
      </c>
      <c r="AK16" s="3">
        <f>AK15-AJ16</f>
        <v/>
      </c>
      <c r="AL16" s="3" t="n"/>
      <c r="AM16" s="3" t="n"/>
      <c r="AN16" s="4">
        <f>AN15+1</f>
        <v/>
      </c>
      <c r="AO16" s="3">
        <f>IF(AO15-4&gt;0,AO15-4,AO15)</f>
        <v/>
      </c>
      <c r="AP16" s="3">
        <f>COUNTIFS('Task raw'!$C$2:$C$5000,"TEST OK",'Task raw'!$F$2:$F$5000,Cockpit!AN16)</f>
        <v/>
      </c>
      <c r="AQ16" s="3">
        <f>AQ15-AP16</f>
        <v/>
      </c>
    </row>
    <row r="17">
      <c r="B17" s="6" t="n"/>
      <c r="C17" s="6" t="n"/>
      <c r="D17" s="6" t="n"/>
      <c r="E17" s="6" t="n"/>
      <c r="AG17" s="3" t="n"/>
      <c r="AH17" s="4">
        <f>AH16+1</f>
        <v/>
      </c>
      <c r="AI17" s="3">
        <f>AI16-9</f>
        <v/>
      </c>
      <c r="AJ17" s="3">
        <f>COUNTIFS('Page raw'!$E$2:$E$194,"TEST OK",'Page raw'!$H$2:$H$194,Cockpit!AH17)</f>
        <v/>
      </c>
      <c r="AK17" s="3">
        <f>AK16-AJ17</f>
        <v/>
      </c>
      <c r="AL17" s="3" t="n"/>
      <c r="AM17" s="3" t="n"/>
      <c r="AN17" s="4">
        <f>AN16+1</f>
        <v/>
      </c>
      <c r="AO17" s="3">
        <f>IF(AO16-4&gt;0,AO16-4,AO16)</f>
        <v/>
      </c>
      <c r="AP17" s="3">
        <f>COUNTIFS('Task raw'!$C$2:$C$5000,"TEST OK",'Task raw'!$F$2:$F$5000,Cockpit!AN17)</f>
        <v/>
      </c>
      <c r="AQ17" s="3">
        <f>AQ16-AP17</f>
        <v/>
      </c>
    </row>
    <row r="18">
      <c r="B18" s="6" t="n"/>
      <c r="C18" s="6" t="n"/>
      <c r="D18" s="6" t="n"/>
      <c r="E18" s="6" t="n"/>
      <c r="AG18" s="3" t="n"/>
      <c r="AH18" s="4">
        <f>AH17+1</f>
        <v/>
      </c>
      <c r="AI18" s="3">
        <f>AI17-9</f>
        <v/>
      </c>
      <c r="AJ18" s="3">
        <f>COUNTIFS('Page raw'!$E$2:$E$194,"TEST OK",'Page raw'!$H$2:$H$194,Cockpit!AH18)</f>
        <v/>
      </c>
      <c r="AK18" s="3">
        <f>AK17-AJ18</f>
        <v/>
      </c>
      <c r="AL18" s="3" t="n"/>
      <c r="AM18" s="3" t="n"/>
      <c r="AN18" s="4">
        <f>AN17+1</f>
        <v/>
      </c>
      <c r="AO18" s="3">
        <f>IF(AO17-4&gt;0,AO17-4,AO17)</f>
        <v/>
      </c>
      <c r="AP18" s="3">
        <f>COUNTIFS('Task raw'!$C$2:$C$5000,"TEST OK",'Task raw'!$F$2:$F$5000,Cockpit!AN18)</f>
        <v/>
      </c>
      <c r="AQ18" s="3">
        <f>AQ17-AP18</f>
        <v/>
      </c>
    </row>
    <row r="19">
      <c r="B19" s="6" t="inlineStr">
        <is>
          <t>Anzahl Page Status OPEN:</t>
        </is>
      </c>
      <c r="C19" s="6">
        <f>COUNTIF('Page raw'!$E$2:$E$323,"OPEN")</f>
        <v/>
      </c>
      <c r="D19" s="6" t="n"/>
      <c r="E19" s="6" t="n"/>
      <c r="AG19" s="3" t="n"/>
      <c r="AH19" s="4">
        <f>AH18+1</f>
        <v/>
      </c>
      <c r="AI19" s="3">
        <f>AI18-9</f>
        <v/>
      </c>
      <c r="AJ19" s="3">
        <f>COUNTIFS('Page raw'!$E$2:$E$194,"TEST OK",'Page raw'!$H$2:$H$194,Cockpit!AH19)</f>
        <v/>
      </c>
      <c r="AK19" s="3">
        <f>AK18-AJ19</f>
        <v/>
      </c>
      <c r="AL19" s="3" t="n"/>
      <c r="AM19" s="3" t="n"/>
      <c r="AN19" s="4">
        <f>AN18+1</f>
        <v/>
      </c>
      <c r="AO19" s="3">
        <f>IF(AO18-4&gt;0,AO18-4,AO18)</f>
        <v/>
      </c>
      <c r="AP19" s="3">
        <f>COUNTIFS('Task raw'!$C$2:$C$5000,"TEST OK",'Task raw'!$F$2:$F$5000,Cockpit!AN19)</f>
        <v/>
      </c>
      <c r="AQ19" s="3">
        <f>AQ18-AP19</f>
        <v/>
      </c>
    </row>
    <row r="20">
      <c r="B20" s="6" t="inlineStr">
        <is>
          <t>Anzahl Page Status IN PROGRESS:</t>
        </is>
      </c>
      <c r="C20" s="6">
        <f>COUNTIF('Page raw'!$E$2:$E$323,"IN PROGRESS")</f>
        <v/>
      </c>
      <c r="D20" s="6" t="n"/>
      <c r="E20" s="6" t="n"/>
      <c r="AG20" s="3" t="n"/>
      <c r="AH20" s="4">
        <f>AH19+1</f>
        <v/>
      </c>
      <c r="AI20" s="3">
        <f>AI19-9</f>
        <v/>
      </c>
      <c r="AJ20" s="3">
        <f>COUNTIFS('Page raw'!$E$2:$E$194,"TEST OK",'Page raw'!$H$2:$H$194,Cockpit!AH20)</f>
        <v/>
      </c>
      <c r="AK20" s="3">
        <f>AK19-AJ20</f>
        <v/>
      </c>
      <c r="AL20" s="3" t="n"/>
      <c r="AM20" s="3" t="n"/>
      <c r="AN20" s="4">
        <f>AN19+1</f>
        <v/>
      </c>
      <c r="AO20" s="3">
        <f>IF(AO19-4&gt;0,AO19-4,AO19)</f>
        <v/>
      </c>
      <c r="AP20" s="3">
        <f>COUNTIFS('Task raw'!$C$2:$C$5000,"TEST OK",'Task raw'!$F$2:$F$5000,Cockpit!AN20)</f>
        <v/>
      </c>
      <c r="AQ20" s="3">
        <f>AQ19-AP20</f>
        <v/>
      </c>
    </row>
    <row r="21">
      <c r="B21" s="6" t="inlineStr">
        <is>
          <t>Anzahl Page Status TESTABLE:</t>
        </is>
      </c>
      <c r="C21" s="6">
        <f>COUNTIF('Page raw'!$E$2:$E$323,"TESTABLE")</f>
        <v/>
      </c>
      <c r="D21" s="6" t="n"/>
      <c r="E21" s="6" t="n"/>
      <c r="AG21" s="3" t="n"/>
      <c r="AH21" s="4">
        <f>AH20+1</f>
        <v/>
      </c>
      <c r="AI21" s="3">
        <f>AI20-9</f>
        <v/>
      </c>
      <c r="AJ21" s="3">
        <f>COUNTIFS('Page raw'!$E$2:$E$194,"TEST OK",'Page raw'!$H$2:$H$194,Cockpit!AH21)</f>
        <v/>
      </c>
      <c r="AK21" s="3">
        <f>AK20-AJ21</f>
        <v/>
      </c>
      <c r="AL21" s="3" t="n"/>
      <c r="AM21" s="3" t="n"/>
      <c r="AN21" s="4">
        <f>AN20+1</f>
        <v/>
      </c>
      <c r="AO21" s="3">
        <f>IF(AO20-4&gt;0,AO20-4,AO20)</f>
        <v/>
      </c>
      <c r="AP21" s="3">
        <f>COUNTIFS('Task raw'!$C$2:$C$5000,"TEST OK",'Task raw'!$F$2:$F$5000,Cockpit!AN21)</f>
        <v/>
      </c>
      <c r="AQ21" s="3">
        <f>AQ20-AP21</f>
        <v/>
      </c>
    </row>
    <row r="22">
      <c r="B22" s="6" t="inlineStr">
        <is>
          <t>Anzahl Page Status TEST OK:</t>
        </is>
      </c>
      <c r="C22" s="6">
        <f>COUNTIF('Page raw'!$E$2:$E$323,"TEST OK")</f>
        <v/>
      </c>
      <c r="D22" s="6" t="n"/>
      <c r="E22" s="6" t="n"/>
      <c r="AG22" s="3" t="n"/>
      <c r="AH22" s="4">
        <f>AH21+1</f>
        <v/>
      </c>
      <c r="AI22" s="3">
        <f>AI21-9</f>
        <v/>
      </c>
      <c r="AJ22" s="3">
        <f>COUNTIFS('Page raw'!$E$2:$E$194,"TEST OK",'Page raw'!$H$2:$H$194,Cockpit!AH22)</f>
        <v/>
      </c>
      <c r="AK22" s="3">
        <f>AK21-AJ22</f>
        <v/>
      </c>
      <c r="AL22" s="3" t="n"/>
      <c r="AM22" s="3" t="n"/>
      <c r="AN22" s="4">
        <f>AN21+1</f>
        <v/>
      </c>
      <c r="AO22" s="3">
        <f>IF(AO21-4&gt;0,AO21-4,AO21)</f>
        <v/>
      </c>
      <c r="AP22" s="3">
        <f>COUNTIFS('Task raw'!$C$2:$C$5000,"TEST OK",'Task raw'!$F$2:$F$5000,Cockpit!AN22)</f>
        <v/>
      </c>
      <c r="AQ22" s="3">
        <f>AQ21-AP22</f>
        <v/>
      </c>
    </row>
    <row r="23">
      <c r="B23" s="6" t="n"/>
      <c r="C23" s="6" t="n"/>
      <c r="D23" s="6" t="n"/>
      <c r="E23" s="6" t="n"/>
      <c r="AG23" s="3" t="n"/>
      <c r="AH23" s="4">
        <f>AH22+1</f>
        <v/>
      </c>
      <c r="AI23" s="3">
        <f>AI22-9</f>
        <v/>
      </c>
      <c r="AJ23" s="3">
        <f>COUNTIFS('Page raw'!$E$2:$E$194,"TEST OK",'Page raw'!$H$2:$H$194,Cockpit!AH23)</f>
        <v/>
      </c>
      <c r="AK23" s="3">
        <f>AK22-AJ23</f>
        <v/>
      </c>
      <c r="AL23" s="3" t="n"/>
      <c r="AM23" s="3" t="n"/>
      <c r="AN23" s="4">
        <f>AN22+1</f>
        <v/>
      </c>
      <c r="AO23" s="3">
        <f>IF(AO22-4&gt;0,AO22-4,AO22)</f>
        <v/>
      </c>
      <c r="AP23" s="3">
        <f>COUNTIFS('Task raw'!$C$2:$C$5000,"TEST OK",'Task raw'!$F$2:$F$5000,Cockpit!AN23)</f>
        <v/>
      </c>
      <c r="AQ23" s="3">
        <f>AQ22-AP23</f>
        <v/>
      </c>
    </row>
    <row r="24">
      <c r="B24" s="6" t="n"/>
      <c r="C24" s="6" t="n"/>
      <c r="D24" s="6" t="n"/>
      <c r="E24" s="6" t="n"/>
      <c r="AG24" s="3" t="n"/>
      <c r="AH24" s="4">
        <f>AH23+1</f>
        <v/>
      </c>
      <c r="AI24" s="3">
        <f>AI23-9</f>
        <v/>
      </c>
      <c r="AJ24" s="3">
        <f>COUNTIFS('Page raw'!$E$2:$E$194,"TEST OK",'Page raw'!$H$2:$H$194,Cockpit!AH24)</f>
        <v/>
      </c>
      <c r="AK24" s="3">
        <f>AK23-AJ24</f>
        <v/>
      </c>
      <c r="AL24" s="3" t="n"/>
      <c r="AM24" s="3" t="n"/>
      <c r="AN24" s="4">
        <f>AN23+1</f>
        <v/>
      </c>
      <c r="AO24" s="3">
        <f>IF(AO23-4&gt;0,AO23-4,AO23)</f>
        <v/>
      </c>
      <c r="AP24" s="3">
        <f>COUNTIFS('Task raw'!$C$2:$C$5000,"TEST OK",'Task raw'!$F$2:$F$5000,Cockpit!AN24)</f>
        <v/>
      </c>
      <c r="AQ24" s="3">
        <f>AQ23-AP24</f>
        <v/>
      </c>
    </row>
    <row r="25">
      <c r="B25" s="6" t="n"/>
      <c r="C25" s="6" t="n"/>
      <c r="D25" s="6" t="n"/>
      <c r="E25" s="6" t="n"/>
      <c r="AG25" s="3" t="inlineStr">
        <is>
          <t>Ende Repainting</t>
        </is>
      </c>
      <c r="AH25" s="4">
        <f>AH24+1</f>
        <v/>
      </c>
      <c r="AI25" s="3" t="n">
        <v>0</v>
      </c>
      <c r="AJ25" s="3">
        <f>COUNTIFS('Page raw'!$E$2:$E$194,"TEST OK",'Page raw'!$H$2:$H$194,Cockpit!AH25)</f>
        <v/>
      </c>
      <c r="AK25" s="3">
        <f>AK24-AJ25</f>
        <v/>
      </c>
      <c r="AL25" s="3" t="n"/>
      <c r="AM25" s="3" t="inlineStr">
        <is>
          <t>Ende Repainting</t>
        </is>
      </c>
      <c r="AN25" s="4">
        <f>AN24+1</f>
        <v/>
      </c>
      <c r="AO25" s="3" t="n">
        <v>0</v>
      </c>
      <c r="AP25" s="3">
        <f>COUNTIFS('Task raw'!$C$2:$C$5000,"TEST OK",'Task raw'!$F$2:$F$5000,Cockpit!AN25)</f>
        <v/>
      </c>
      <c r="AQ25" s="3">
        <f>AQ24-AP25</f>
        <v/>
      </c>
    </row>
    <row r="26">
      <c r="B26" s="6" t="n"/>
      <c r="C26" s="6" t="n"/>
      <c r="D26" s="6" t="n"/>
      <c r="E26" s="6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</row>
    <row r="27">
      <c r="B27" s="6" t="n"/>
      <c r="C27" s="6" t="n"/>
      <c r="D27" s="6" t="n"/>
      <c r="E27" s="6" t="n"/>
    </row>
    <row r="28">
      <c r="B28" s="6" t="n"/>
      <c r="C28" s="6" t="n"/>
      <c r="D28" s="6" t="n"/>
      <c r="E28" s="6" t="n"/>
    </row>
    <row r="29">
      <c r="B29" s="6" t="n"/>
      <c r="C29" s="6" t="n"/>
      <c r="D29" s="6" t="n"/>
      <c r="E29" s="6" t="n"/>
    </row>
    <row r="30">
      <c r="B30" s="6" t="n"/>
      <c r="C30" s="6" t="n"/>
      <c r="D30" s="6" t="n"/>
      <c r="E30" s="6" t="n"/>
    </row>
    <row r="31">
      <c r="B31" s="6" t="n"/>
      <c r="C31" s="6" t="n"/>
      <c r="D31" s="6" t="n"/>
      <c r="E31" s="6" t="n"/>
    </row>
    <row r="32">
      <c r="B32" s="6" t="n"/>
      <c r="C32" s="6" t="n"/>
      <c r="D32" s="6" t="n"/>
      <c r="E32" s="6" t="n"/>
    </row>
    <row r="33">
      <c r="B33" s="6" t="n"/>
      <c r="C33" s="6" t="n"/>
      <c r="D33" s="6" t="n"/>
      <c r="E33" s="6" t="n"/>
    </row>
    <row r="34" ht="5.1" customHeight="1"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B35" s="9" t="n"/>
      <c r="C35" s="9" t="n"/>
      <c r="D35" s="9" t="n"/>
      <c r="E35" s="9" t="n"/>
      <c r="F35" s="9" t="n"/>
    </row>
    <row r="36">
      <c r="B36" s="10" t="inlineStr">
        <is>
          <t>Anzahl Tasks:</t>
        </is>
      </c>
      <c r="C36" s="10">
        <f>COUNT('Task raw'!A2:A425)</f>
        <v/>
      </c>
      <c r="D36" s="9" t="n"/>
      <c r="E36" s="9" t="n"/>
    </row>
    <row r="37">
      <c r="B37" s="9" t="n"/>
      <c r="C37" s="9" t="n"/>
      <c r="D37" s="9" t="n"/>
      <c r="E37" s="9" t="n"/>
    </row>
    <row r="38">
      <c r="B38" s="9" t="inlineStr">
        <is>
          <t>Anzahl Tasks Status OPEN:</t>
        </is>
      </c>
      <c r="C38" s="9">
        <f>COUNTIF('Task raw'!$C$2:$C$10000,"OPEN")</f>
        <v/>
      </c>
      <c r="D38" s="9" t="n"/>
      <c r="E38" s="9" t="n"/>
    </row>
    <row r="39">
      <c r="B39" s="9" t="inlineStr">
        <is>
          <t>Anzahl Tasks Status IN PROGRESS:</t>
        </is>
      </c>
      <c r="C39" s="9">
        <f>COUNTIF('Task raw'!$C$2:$C$10000,"IN PROGRESS")</f>
        <v/>
      </c>
      <c r="D39" s="9" t="n"/>
      <c r="E39" s="9" t="n"/>
    </row>
    <row r="40">
      <c r="B40" s="9" t="inlineStr">
        <is>
          <t>Anzahl Tasks Status TESTABLE:</t>
        </is>
      </c>
      <c r="C40" s="9">
        <f>COUNTIF('Task raw'!$C$2:$C$10000,"TESTABLE")</f>
        <v/>
      </c>
      <c r="D40" s="9" t="n"/>
      <c r="E40" s="9" t="n"/>
    </row>
    <row r="41">
      <c r="B41" s="9" t="inlineStr">
        <is>
          <t>Anzahl Tasks Status TEST OK:</t>
        </is>
      </c>
      <c r="C41" s="9">
        <f>COUNTIF('Task raw'!$C$2:$C$10000,"TEST OK")</f>
        <v/>
      </c>
      <c r="D41" s="9" t="n"/>
      <c r="E41" s="9" t="n"/>
    </row>
    <row r="42">
      <c r="B42" s="9" t="n"/>
      <c r="C42" s="9" t="n"/>
      <c r="D42" s="9" t="n"/>
      <c r="E42" s="9" t="n"/>
    </row>
    <row r="43">
      <c r="B43" s="9" t="n"/>
      <c r="C43" s="9" t="n"/>
      <c r="D43" s="9" t="n"/>
      <c r="E43" s="9" t="n"/>
    </row>
    <row r="44">
      <c r="B44" s="9" t="n"/>
      <c r="C44" s="9" t="n"/>
      <c r="D44" s="9" t="n"/>
      <c r="E44" s="9" t="n"/>
    </row>
    <row r="45">
      <c r="B45" s="9" t="n"/>
      <c r="C45" s="9" t="n"/>
      <c r="D45" s="9" t="n"/>
      <c r="E45" s="9" t="n"/>
    </row>
    <row r="46">
      <c r="B46" s="9" t="n"/>
      <c r="C46" s="9" t="n"/>
      <c r="D46" s="9" t="n"/>
      <c r="E46" s="9" t="n"/>
    </row>
    <row r="47">
      <c r="B47" s="9" t="n"/>
      <c r="C47" s="9" t="n"/>
      <c r="D47" s="9" t="n"/>
      <c r="E47" s="9" t="n"/>
    </row>
    <row r="48">
      <c r="B48" s="9" t="n"/>
      <c r="C48" s="9" t="n"/>
      <c r="D48" s="9" t="n"/>
      <c r="E48" s="9" t="n"/>
    </row>
    <row r="49">
      <c r="B49" s="9" t="n"/>
      <c r="C49" s="9" t="n"/>
      <c r="D49" s="9" t="n"/>
      <c r="E49" s="9" t="n"/>
    </row>
    <row r="50">
      <c r="B50" s="9" t="n"/>
      <c r="C50" s="9" t="n"/>
      <c r="D50" s="9" t="n"/>
      <c r="E50" s="9" t="n"/>
    </row>
  </sheetData>
  <mergeCells count="2">
    <mergeCell ref="F2:V33"/>
    <mergeCell ref="F35:V5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ID</t>
        </is>
      </c>
      <c r="B1" s="13" t="inlineStr">
        <is>
          <t>PAGE_ID</t>
        </is>
      </c>
      <c r="C1" s="13" t="inlineStr">
        <is>
          <t>PAGE_NAME</t>
        </is>
      </c>
      <c r="D1" s="13" t="inlineStr">
        <is>
          <t>PAGE_MODE</t>
        </is>
      </c>
      <c r="E1" s="13" t="inlineStr">
        <is>
          <t>STATUS</t>
        </is>
      </c>
      <c r="F1" s="13" t="inlineStr">
        <is>
          <t>PRIORITY</t>
        </is>
      </c>
      <c r="G1" t="inlineStr">
        <is>
          <t>START_DATE</t>
        </is>
      </c>
      <c r="H1" t="inlineStr">
        <is>
          <t>FINISH_DATE</t>
        </is>
      </c>
    </row>
    <row r="2">
      <c r="A2" t="n">
        <v>115</v>
      </c>
      <c r="B2" t="n">
        <v>9130</v>
      </c>
      <c r="C2" t="inlineStr">
        <is>
          <t>SEC_PI_DYN_ACTUATE_APEX_VW_LIST</t>
        </is>
      </c>
      <c r="D2" t="inlineStr">
        <is>
          <t>Normal</t>
        </is>
      </c>
      <c r="E2" t="inlineStr">
        <is>
          <t>OPEN</t>
        </is>
      </c>
      <c r="F2" t="n">
        <v>1</v>
      </c>
    </row>
    <row r="3">
      <c r="A3" t="n">
        <v>116</v>
      </c>
      <c r="B3" t="n">
        <v>9132</v>
      </c>
      <c r="C3" t="inlineStr">
        <is>
          <t>SEC_PAGE_DYN_AFFECT_APEX_VW_LIST</t>
        </is>
      </c>
      <c r="D3" t="inlineStr">
        <is>
          <t>Normal</t>
        </is>
      </c>
      <c r="E3" t="inlineStr">
        <is>
          <t>OPEN</t>
        </is>
      </c>
      <c r="F3" t="n">
        <v>1</v>
      </c>
    </row>
    <row r="4">
      <c r="A4" t="n">
        <v>117</v>
      </c>
      <c r="B4" t="n">
        <v>9134</v>
      </c>
      <c r="C4" t="inlineStr">
        <is>
          <t>SEC_ITEM_DYN_AFFECT_APEX_VW_LIST</t>
        </is>
      </c>
      <c r="D4" t="inlineStr">
        <is>
          <t>Normal</t>
        </is>
      </c>
      <c r="E4" t="inlineStr">
        <is>
          <t>OPEN</t>
        </is>
      </c>
      <c r="F4" t="n">
        <v>1</v>
      </c>
    </row>
    <row r="5">
      <c r="A5" t="n">
        <v>118</v>
      </c>
      <c r="B5" t="n">
        <v>9136</v>
      </c>
      <c r="C5" t="inlineStr">
        <is>
          <t>SEC_DYN_SCREEN_APEX_VW_LIST</t>
        </is>
      </c>
      <c r="D5" t="inlineStr">
        <is>
          <t>Normal</t>
        </is>
      </c>
      <c r="E5" t="inlineStr">
        <is>
          <t>OPEN</t>
        </is>
      </c>
      <c r="F5" t="n">
        <v>1</v>
      </c>
    </row>
    <row r="6">
      <c r="A6" t="n">
        <v>119</v>
      </c>
      <c r="B6" t="n">
        <v>9138</v>
      </c>
      <c r="C6" t="inlineStr">
        <is>
          <t>SEC_DYN_FIELD_APEX_VW_LIST</t>
        </is>
      </c>
      <c r="D6" t="inlineStr">
        <is>
          <t>Normal</t>
        </is>
      </c>
      <c r="E6" t="inlineStr">
        <is>
          <t>OPEN</t>
        </is>
      </c>
      <c r="F6" t="n">
        <v>1</v>
      </c>
    </row>
    <row r="7">
      <c r="A7" t="n">
        <v>120</v>
      </c>
      <c r="B7" t="n">
        <v>9140</v>
      </c>
      <c r="C7" t="inlineStr">
        <is>
          <t>SEC_APP_MENU_DEF_APEX_VW_LIST</t>
        </is>
      </c>
      <c r="D7" t="inlineStr">
        <is>
          <t>Normal</t>
        </is>
      </c>
      <c r="E7" t="inlineStr">
        <is>
          <t>OPEN</t>
        </is>
      </c>
      <c r="F7" t="n">
        <v>1</v>
      </c>
    </row>
    <row r="8">
      <c r="A8" t="n">
        <v>121</v>
      </c>
      <c r="B8" t="n">
        <v>9150</v>
      </c>
      <c r="C8" t="inlineStr">
        <is>
          <t>SEC_RUNNING_MAN_DEF_APEX_VW_LIST</t>
        </is>
      </c>
      <c r="D8" t="inlineStr">
        <is>
          <t>Normal</t>
        </is>
      </c>
      <c r="E8" t="inlineStr">
        <is>
          <t>OPEN</t>
        </is>
      </c>
      <c r="F8" t="n">
        <v>1</v>
      </c>
    </row>
    <row r="9">
      <c r="A9" t="n">
        <v>122</v>
      </c>
      <c r="B9" t="n">
        <v>9152</v>
      </c>
      <c r="C9" t="inlineStr">
        <is>
          <t>SEC_RUNNING_MAN_DYN_APEX_VW_LIST</t>
        </is>
      </c>
      <c r="D9" t="inlineStr">
        <is>
          <t>Normal</t>
        </is>
      </c>
      <c r="E9" t="inlineStr">
        <is>
          <t>OPEN</t>
        </is>
      </c>
      <c r="F9" t="n">
        <v>1</v>
      </c>
    </row>
    <row r="10">
      <c r="A10" t="n">
        <v>123</v>
      </c>
      <c r="B10" t="n">
        <v>9999</v>
      </c>
      <c r="C10" t="inlineStr">
        <is>
          <t>Login Page</t>
        </is>
      </c>
      <c r="D10" t="inlineStr">
        <is>
          <t>Normal</t>
        </is>
      </c>
      <c r="E10" t="inlineStr">
        <is>
          <t>OPEN</t>
        </is>
      </c>
      <c r="F10" t="n">
        <v>1</v>
      </c>
    </row>
    <row r="11">
      <c r="A11" t="n">
        <v>124</v>
      </c>
      <c r="B11" t="n">
        <v>10208</v>
      </c>
      <c r="C11" t="inlineStr">
        <is>
          <t>DMS_DROPZONE_CHILD_SHPT_VW_LIST</t>
        </is>
      </c>
      <c r="D11" t="inlineStr">
        <is>
          <t>Normal</t>
        </is>
      </c>
      <c r="E11" t="inlineStr">
        <is>
          <t>OPEN</t>
        </is>
      </c>
      <c r="F11" t="n">
        <v>1</v>
      </c>
    </row>
    <row r="12">
      <c r="A12" t="n">
        <v>125</v>
      </c>
      <c r="B12" t="n">
        <v>13506</v>
      </c>
      <c r="C12" t="inlineStr">
        <is>
          <t>VCO_APPLICATION_MENU_VW_LIST</t>
        </is>
      </c>
      <c r="D12" t="inlineStr">
        <is>
          <t>Normal</t>
        </is>
      </c>
      <c r="E12" t="inlineStr">
        <is>
          <t>OPEN</t>
        </is>
      </c>
      <c r="F12" t="n">
        <v>1</v>
      </c>
    </row>
    <row r="13">
      <c r="A13" t="n">
        <v>126</v>
      </c>
      <c r="B13" t="n">
        <v>13518</v>
      </c>
      <c r="C13" t="inlineStr">
        <is>
          <t>VCO_APPLICATION_PAGES_VW_LIST</t>
        </is>
      </c>
      <c r="D13" t="inlineStr">
        <is>
          <t>Normal</t>
        </is>
      </c>
      <c r="E13" t="inlineStr">
        <is>
          <t>OPEN</t>
        </is>
      </c>
      <c r="F13" t="n">
        <v>1</v>
      </c>
    </row>
    <row r="14">
      <c r="A14" t="n">
        <v>127</v>
      </c>
      <c r="B14" t="n">
        <v>13520</v>
      </c>
      <c r="C14" t="inlineStr">
        <is>
          <t>VCO_RUNNING_MAN_VW_LIST</t>
        </is>
      </c>
      <c r="D14" t="inlineStr">
        <is>
          <t>Normal</t>
        </is>
      </c>
      <c r="E14" t="inlineStr">
        <is>
          <t>OPEN</t>
        </is>
      </c>
      <c r="F14" t="n">
        <v>1</v>
      </c>
    </row>
    <row r="15">
      <c r="A15" t="n">
        <v>128</v>
      </c>
      <c r="B15" t="n">
        <v>13522</v>
      </c>
      <c r="C15" t="inlineStr">
        <is>
          <t>VCO_RUNNING_MAN_PARAM_LIST</t>
        </is>
      </c>
      <c r="D15" t="inlineStr">
        <is>
          <t>Normal</t>
        </is>
      </c>
      <c r="E15" t="inlineStr">
        <is>
          <t>OPEN</t>
        </is>
      </c>
      <c r="F15" t="n">
        <v>1</v>
      </c>
    </row>
    <row r="16">
      <c r="A16" t="n">
        <v>129</v>
      </c>
      <c r="B16" t="n">
        <v>10001</v>
      </c>
      <c r="C16" t="inlineStr">
        <is>
          <t>Change Password</t>
        </is>
      </c>
      <c r="D16" t="inlineStr">
        <is>
          <t>Normal</t>
        </is>
      </c>
      <c r="E16" t="inlineStr">
        <is>
          <t>OPEN</t>
        </is>
      </c>
      <c r="F16" t="n">
        <v>1</v>
      </c>
    </row>
    <row r="17">
      <c r="A17" t="n">
        <v>130</v>
      </c>
      <c r="B17" t="n">
        <v>14001</v>
      </c>
      <c r="C17" t="inlineStr">
        <is>
          <t>RNT_ORDERTAB_DML</t>
        </is>
      </c>
      <c r="D17" t="inlineStr">
        <is>
          <t>Normal</t>
        </is>
      </c>
      <c r="E17" t="inlineStr">
        <is>
          <t>OPEN</t>
        </is>
      </c>
      <c r="F17" t="n">
        <v>1</v>
      </c>
    </row>
    <row r="18">
      <c r="A18" t="n">
        <v>131</v>
      </c>
      <c r="B18" t="n">
        <v>15216</v>
      </c>
      <c r="C18" t="inlineStr">
        <is>
          <t>CTM_CUSTOMS_LIST</t>
        </is>
      </c>
      <c r="D18" t="inlineStr">
        <is>
          <t>Normal</t>
        </is>
      </c>
      <c r="E18" t="inlineStr">
        <is>
          <t>OPEN</t>
        </is>
      </c>
      <c r="F18" t="n">
        <v>1</v>
      </c>
    </row>
    <row r="19">
      <c r="A19" t="n">
        <v>132</v>
      </c>
      <c r="B19" t="n">
        <v>30019</v>
      </c>
      <c r="C19" t="inlineStr">
        <is>
          <t>ASSIGNIBC.RPT</t>
        </is>
      </c>
      <c r="D19" t="inlineStr">
        <is>
          <t>Modal Dialog</t>
        </is>
      </c>
      <c r="E19" t="inlineStr">
        <is>
          <t>OPEN</t>
        </is>
      </c>
      <c r="F19" t="n">
        <v>1</v>
      </c>
    </row>
    <row r="20">
      <c r="A20" t="n">
        <v>133</v>
      </c>
      <c r="B20" t="n">
        <v>30027</v>
      </c>
      <c r="C20" t="inlineStr">
        <is>
          <t>AUTOMATCH_ITI.RPT</t>
        </is>
      </c>
      <c r="D20" t="inlineStr">
        <is>
          <t>Modal Dialog</t>
        </is>
      </c>
      <c r="E20" t="inlineStr">
        <is>
          <t>OPEN</t>
        </is>
      </c>
      <c r="F20" t="n">
        <v>1</v>
      </c>
    </row>
    <row r="21">
      <c r="A21" t="n">
        <v>134</v>
      </c>
      <c r="B21" t="n">
        <v>30033</v>
      </c>
      <c r="C21" t="inlineStr">
        <is>
          <t>BOOK_CODA_INVOICE_LINES.RPT</t>
        </is>
      </c>
      <c r="D21" t="inlineStr">
        <is>
          <t>Modal Dialog</t>
        </is>
      </c>
      <c r="E21" t="inlineStr">
        <is>
          <t>OPEN</t>
        </is>
      </c>
      <c r="F21" t="n">
        <v>1</v>
      </c>
    </row>
    <row r="22">
      <c r="A22" t="n">
        <v>135</v>
      </c>
      <c r="B22" t="n">
        <v>30034</v>
      </c>
      <c r="C22" t="inlineStr">
        <is>
          <t>BOOK_CR_ON_INC_INV.RPT</t>
        </is>
      </c>
      <c r="D22" t="inlineStr">
        <is>
          <t>Modal Dialog</t>
        </is>
      </c>
      <c r="E22" t="inlineStr">
        <is>
          <t>OPEN</t>
        </is>
      </c>
      <c r="F22" t="n">
        <v>1</v>
      </c>
    </row>
    <row r="23">
      <c r="A23" t="n">
        <v>136</v>
      </c>
      <c r="B23" t="n">
        <v>30051</v>
      </c>
      <c r="C23" t="inlineStr">
        <is>
          <t>CANCEL_ITI.RPT</t>
        </is>
      </c>
      <c r="D23" t="inlineStr">
        <is>
          <t>Modal Dialog</t>
        </is>
      </c>
      <c r="E23" t="inlineStr">
        <is>
          <t>OPEN</t>
        </is>
      </c>
      <c r="F23" t="n">
        <v>1</v>
      </c>
    </row>
    <row r="24">
      <c r="A24" t="n">
        <v>137</v>
      </c>
      <c r="B24" t="n">
        <v>30052</v>
      </c>
      <c r="C24" t="inlineStr">
        <is>
          <t>CANCEL_OUTTAKELINE.RPT</t>
        </is>
      </c>
      <c r="D24" t="inlineStr">
        <is>
          <t>Modal Dialog</t>
        </is>
      </c>
      <c r="E24" t="inlineStr">
        <is>
          <t>OPEN</t>
        </is>
      </c>
      <c r="F24" t="n">
        <v>1</v>
      </c>
    </row>
    <row r="25">
      <c r="A25" t="n">
        <v>138</v>
      </c>
      <c r="B25" t="n">
        <v>30064</v>
      </c>
      <c r="C25" t="inlineStr">
        <is>
          <t>CHANGEORDERINVOICETO.RPT</t>
        </is>
      </c>
      <c r="D25" t="inlineStr">
        <is>
          <t>Modal Dialog</t>
        </is>
      </c>
      <c r="E25" t="inlineStr">
        <is>
          <t>OPEN</t>
        </is>
      </c>
      <c r="F25" t="n">
        <v>1</v>
      </c>
    </row>
    <row r="26">
      <c r="A26" t="n">
        <v>139</v>
      </c>
      <c r="B26" t="n">
        <v>30089</v>
      </c>
      <c r="C26" t="inlineStr">
        <is>
          <t>CLOSE.RPT</t>
        </is>
      </c>
      <c r="D26" t="inlineStr">
        <is>
          <t>Modal Dialog</t>
        </is>
      </c>
      <c r="E26" t="inlineStr">
        <is>
          <t>OPEN</t>
        </is>
      </c>
      <c r="F26" t="n">
        <v>1</v>
      </c>
    </row>
    <row r="27">
      <c r="A27" t="n">
        <v>140</v>
      </c>
      <c r="B27" t="n">
        <v>30135</v>
      </c>
      <c r="C27" t="inlineStr">
        <is>
          <t>COPY_EQ_TRANSACTION.RPT</t>
        </is>
      </c>
      <c r="D27" t="inlineStr">
        <is>
          <t>Modal Dialog</t>
        </is>
      </c>
      <c r="E27" t="inlineStr">
        <is>
          <t>OPEN</t>
        </is>
      </c>
      <c r="F27" t="n">
        <v>1</v>
      </c>
    </row>
    <row r="28">
      <c r="A28" t="n">
        <v>141</v>
      </c>
      <c r="B28" t="n">
        <v>30164</v>
      </c>
      <c r="C28" t="inlineStr">
        <is>
          <t>CX_AUSFUHRBESCHEINIGUNG.RPT</t>
        </is>
      </c>
      <c r="D28" t="inlineStr">
        <is>
          <t>Modal Dialog</t>
        </is>
      </c>
      <c r="E28" t="inlineStr">
        <is>
          <t>OPEN</t>
        </is>
      </c>
      <c r="F28" t="n">
        <v>1</v>
      </c>
    </row>
    <row r="29">
      <c r="A29" t="n">
        <v>142</v>
      </c>
      <c r="B29" t="n">
        <v>30174</v>
      </c>
      <c r="C29" t="inlineStr">
        <is>
          <t>CX_CLEANINGCERTIFICATE.RPT</t>
        </is>
      </c>
      <c r="D29" t="inlineStr">
        <is>
          <t>Modal Dialog</t>
        </is>
      </c>
      <c r="E29" t="inlineStr">
        <is>
          <t>OPEN</t>
        </is>
      </c>
      <c r="F29" t="n">
        <v>1</v>
      </c>
    </row>
    <row r="30">
      <c r="A30" t="n">
        <v>143</v>
      </c>
      <c r="B30" t="n">
        <v>30290</v>
      </c>
      <c r="C30" t="inlineStr">
        <is>
          <t>DEPOTOUT.RPT</t>
        </is>
      </c>
      <c r="D30" t="inlineStr">
        <is>
          <t>Modal Dialog</t>
        </is>
      </c>
      <c r="E30" t="inlineStr">
        <is>
          <t>OPEN</t>
        </is>
      </c>
      <c r="F30" t="n">
        <v>1</v>
      </c>
    </row>
    <row r="31">
      <c r="A31" t="n">
        <v>144</v>
      </c>
      <c r="B31" t="n">
        <v>30326</v>
      </c>
      <c r="C31" t="inlineStr">
        <is>
          <t>EXECUTEIBCDELIVERY.RPT</t>
        </is>
      </c>
      <c r="D31" t="inlineStr">
        <is>
          <t>Modal Dialog</t>
        </is>
      </c>
      <c r="E31" t="inlineStr">
        <is>
          <t>OPEN</t>
        </is>
      </c>
      <c r="F31" t="n">
        <v>1</v>
      </c>
    </row>
    <row r="32">
      <c r="A32" t="n">
        <v>145</v>
      </c>
      <c r="B32" t="n">
        <v>30342</v>
      </c>
      <c r="C32" t="inlineStr">
        <is>
          <t>FINDQUOTATION.RPT</t>
        </is>
      </c>
      <c r="D32" t="inlineStr">
        <is>
          <t>Modal Dialog</t>
        </is>
      </c>
      <c r="E32" t="inlineStr">
        <is>
          <t>OPEN</t>
        </is>
      </c>
      <c r="F32" t="n">
        <v>1</v>
      </c>
    </row>
    <row r="33">
      <c r="A33" t="n">
        <v>146</v>
      </c>
      <c r="B33" t="n">
        <v>30357</v>
      </c>
      <c r="C33" t="inlineStr">
        <is>
          <t>GENQUOTEFROMORDER.RPT</t>
        </is>
      </c>
      <c r="D33" t="inlineStr">
        <is>
          <t>Modal Dialog</t>
        </is>
      </c>
      <c r="E33" t="inlineStr">
        <is>
          <t>OPEN</t>
        </is>
      </c>
      <c r="F33" t="n">
        <v>1</v>
      </c>
    </row>
    <row r="34">
      <c r="A34" t="n">
        <v>147</v>
      </c>
      <c r="B34" t="n">
        <v>30359</v>
      </c>
      <c r="C34" t="inlineStr">
        <is>
          <t>GENQUOTPRODSTOPS.RPT</t>
        </is>
      </c>
      <c r="D34" t="inlineStr">
        <is>
          <t>Modal Dialog</t>
        </is>
      </c>
      <c r="E34" t="inlineStr">
        <is>
          <t>OPEN</t>
        </is>
      </c>
      <c r="F34" t="n">
        <v>1</v>
      </c>
    </row>
    <row r="35">
      <c r="A35" t="n">
        <v>148</v>
      </c>
      <c r="B35" t="n">
        <v>30360</v>
      </c>
      <c r="C35" t="inlineStr">
        <is>
          <t>GENQUOTROUTES.RPT</t>
        </is>
      </c>
      <c r="D35" t="inlineStr">
        <is>
          <t>Modal Dialog</t>
        </is>
      </c>
      <c r="E35" t="inlineStr">
        <is>
          <t>OPEN</t>
        </is>
      </c>
      <c r="F35" t="n">
        <v>1</v>
      </c>
    </row>
    <row r="36">
      <c r="A36" t="n">
        <v>149</v>
      </c>
      <c r="B36" t="n">
        <v>30401</v>
      </c>
      <c r="C36" t="inlineStr">
        <is>
          <t>INSADRES.RPT</t>
        </is>
      </c>
      <c r="D36" t="inlineStr">
        <is>
          <t>Modal Dialog</t>
        </is>
      </c>
      <c r="E36" t="inlineStr">
        <is>
          <t>OPEN</t>
        </is>
      </c>
      <c r="F36" t="n">
        <v>1</v>
      </c>
    </row>
    <row r="37">
      <c r="A37" t="n">
        <v>150</v>
      </c>
      <c r="B37" t="n">
        <v>30445</v>
      </c>
      <c r="C37" t="inlineStr">
        <is>
          <t>MASTER_ORDER_FROM_ORDER.RPT</t>
        </is>
      </c>
      <c r="D37" t="inlineStr">
        <is>
          <t>Modal Dialog</t>
        </is>
      </c>
      <c r="E37" t="inlineStr">
        <is>
          <t>OPEN</t>
        </is>
      </c>
      <c r="F37" t="n">
        <v>1</v>
      </c>
    </row>
    <row r="38">
      <c r="A38" t="n">
        <v>151</v>
      </c>
      <c r="B38" t="n">
        <v>30474</v>
      </c>
      <c r="C38" t="inlineStr">
        <is>
          <t>PERFORMANCE_REASON.RPT</t>
        </is>
      </c>
      <c r="D38" t="inlineStr">
        <is>
          <t>Modal Dialog</t>
        </is>
      </c>
      <c r="E38" t="inlineStr">
        <is>
          <t>OPEN</t>
        </is>
      </c>
      <c r="F38" t="n">
        <v>1</v>
      </c>
    </row>
    <row r="39">
      <c r="A39" t="n">
        <v>152</v>
      </c>
      <c r="B39" t="n">
        <v>30475</v>
      </c>
      <c r="C39" t="inlineStr">
        <is>
          <t>PLANONEIBC.RPT</t>
        </is>
      </c>
      <c r="D39" t="inlineStr">
        <is>
          <t>Modal Dialog</t>
        </is>
      </c>
      <c r="E39" t="inlineStr">
        <is>
          <t>OPEN</t>
        </is>
      </c>
      <c r="F39" t="n">
        <v>1</v>
      </c>
    </row>
    <row r="40">
      <c r="A40" t="n">
        <v>153</v>
      </c>
      <c r="B40" t="n">
        <v>30487</v>
      </c>
      <c r="C40" t="inlineStr">
        <is>
          <t>PROCESSORDER</t>
        </is>
      </c>
      <c r="D40" t="inlineStr">
        <is>
          <t>Modal Dialog</t>
        </is>
      </c>
      <c r="E40" t="inlineStr">
        <is>
          <t>OPEN</t>
        </is>
      </c>
      <c r="F40" t="n">
        <v>1</v>
      </c>
    </row>
    <row r="41">
      <c r="A41" t="n">
        <v>154</v>
      </c>
      <c r="B41" t="n">
        <v>30547</v>
      </c>
      <c r="C41" t="inlineStr">
        <is>
          <t>ROLLBACKEXECUTEIBCDELIVERY.RPT</t>
        </is>
      </c>
      <c r="D41" t="inlineStr">
        <is>
          <t>Modal Dialog</t>
        </is>
      </c>
      <c r="E41" t="inlineStr">
        <is>
          <t>OPEN</t>
        </is>
      </c>
      <c r="F41" t="n">
        <v>1</v>
      </c>
    </row>
    <row r="42">
      <c r="A42" t="n">
        <v>155</v>
      </c>
      <c r="B42" t="n">
        <v>30551</v>
      </c>
      <c r="C42" t="inlineStr">
        <is>
          <t>ROLLBACKORDER.RPT</t>
        </is>
      </c>
      <c r="D42" t="inlineStr">
        <is>
          <t>Modal Dialog</t>
        </is>
      </c>
      <c r="E42" t="inlineStr">
        <is>
          <t>OPEN</t>
        </is>
      </c>
      <c r="F42" t="n">
        <v>1</v>
      </c>
    </row>
    <row r="43">
      <c r="A43" t="n">
        <v>156</v>
      </c>
      <c r="B43" t="n">
        <v>30590</v>
      </c>
      <c r="C43" t="inlineStr">
        <is>
          <t>SHOWMATCHQUOTE.RPT</t>
        </is>
      </c>
      <c r="D43" t="inlineStr">
        <is>
          <t>Modal Dialog</t>
        </is>
      </c>
      <c r="E43" t="inlineStr">
        <is>
          <t>OPEN</t>
        </is>
      </c>
      <c r="F43" t="n">
        <v>1</v>
      </c>
    </row>
    <row r="44">
      <c r="A44" t="n">
        <v>157</v>
      </c>
      <c r="B44" t="n">
        <v>30604</v>
      </c>
      <c r="C44" t="inlineStr">
        <is>
          <t>TODO_DONE.RPT</t>
        </is>
      </c>
      <c r="D44" t="inlineStr">
        <is>
          <t>Modal Dialog</t>
        </is>
      </c>
      <c r="E44" t="inlineStr">
        <is>
          <t>OPEN</t>
        </is>
      </c>
      <c r="F44" t="n">
        <v>1</v>
      </c>
    </row>
    <row r="45">
      <c r="A45" t="n">
        <v>158</v>
      </c>
      <c r="B45" t="n">
        <v>30699</v>
      </c>
      <c r="C45" t="inlineStr">
        <is>
          <t>CLOSE_INTERMODAL_COST.RPT</t>
        </is>
      </c>
      <c r="D45" t="inlineStr">
        <is>
          <t>Modal Dialog</t>
        </is>
      </c>
      <c r="E45" t="inlineStr">
        <is>
          <t>OPEN</t>
        </is>
      </c>
      <c r="F45" t="n">
        <v>1</v>
      </c>
    </row>
    <row r="46">
      <c r="A46" t="n">
        <v>159</v>
      </c>
      <c r="B46" t="n">
        <v>30769</v>
      </c>
      <c r="C46" t="inlineStr">
        <is>
          <t>UNMATCH_INC_INVL.RPT</t>
        </is>
      </c>
      <c r="D46" t="inlineStr">
        <is>
          <t>Modal Dialog</t>
        </is>
      </c>
      <c r="E46" t="inlineStr">
        <is>
          <t>OPEN</t>
        </is>
      </c>
      <c r="F46" t="n">
        <v>1</v>
      </c>
    </row>
    <row r="47">
      <c r="A47" t="n">
        <v>160</v>
      </c>
      <c r="B47" t="n">
        <v>30770</v>
      </c>
      <c r="C47" t="inlineStr">
        <is>
          <t>BOOK_MR_CR_ON_INC_INV.RPT</t>
        </is>
      </c>
      <c r="D47" t="inlineStr">
        <is>
          <t>Modal Dialog</t>
        </is>
      </c>
      <c r="E47" t="inlineStr">
        <is>
          <t>OPEN</t>
        </is>
      </c>
      <c r="F47" t="n">
        <v>1</v>
      </c>
    </row>
    <row r="48">
      <c r="A48" t="n">
        <v>161</v>
      </c>
      <c r="B48" t="n">
        <v>30775</v>
      </c>
      <c r="C48" t="inlineStr">
        <is>
          <t>REDETERMINE_CUST_SERV_REP.RPT</t>
        </is>
      </c>
      <c r="D48" t="inlineStr">
        <is>
          <t>Modal Dialog</t>
        </is>
      </c>
      <c r="E48" t="inlineStr">
        <is>
          <t>OPEN</t>
        </is>
      </c>
      <c r="F48" t="n">
        <v>1</v>
      </c>
    </row>
    <row r="49">
      <c r="A49" t="n">
        <v>162</v>
      </c>
      <c r="B49" t="n">
        <v>30781</v>
      </c>
      <c r="C49" t="inlineStr">
        <is>
          <t>REM_REV_FROM_ITI_DETAIL.RPT</t>
        </is>
      </c>
      <c r="D49" t="inlineStr">
        <is>
          <t>Modal Dialog</t>
        </is>
      </c>
      <c r="E49" t="inlineStr">
        <is>
          <t>OPEN</t>
        </is>
      </c>
      <c r="F49" t="n">
        <v>1</v>
      </c>
    </row>
    <row r="50">
      <c r="A50" t="n">
        <v>163</v>
      </c>
      <c r="B50" t="n">
        <v>30782</v>
      </c>
      <c r="C50" t="inlineStr">
        <is>
          <t>MATCH_REV_TO_ITI_DETAILS.RPT</t>
        </is>
      </c>
      <c r="D50" t="inlineStr">
        <is>
          <t>Modal Dialog</t>
        </is>
      </c>
      <c r="E50" t="inlineStr">
        <is>
          <t>OPEN</t>
        </is>
      </c>
      <c r="F50" t="n">
        <v>1</v>
      </c>
    </row>
    <row r="51">
      <c r="A51" t="n">
        <v>164</v>
      </c>
      <c r="B51" t="n">
        <v>30830</v>
      </c>
      <c r="C51" t="inlineStr">
        <is>
          <t>BOOK_CR_ON_INC_INV.RPT</t>
        </is>
      </c>
      <c r="D51" t="inlineStr">
        <is>
          <t>Modal Dialog</t>
        </is>
      </c>
      <c r="E51" t="inlineStr">
        <is>
          <t>OPEN</t>
        </is>
      </c>
      <c r="F51" t="n">
        <v>1</v>
      </c>
    </row>
    <row r="52">
      <c r="A52" t="n">
        <v>165</v>
      </c>
      <c r="B52" t="n">
        <v>30852</v>
      </c>
      <c r="C52" t="inlineStr">
        <is>
          <t>DELETE_ITI_HEADER.RPT</t>
        </is>
      </c>
      <c r="D52" t="inlineStr">
        <is>
          <t>Modal Dialog</t>
        </is>
      </c>
      <c r="E52" t="inlineStr">
        <is>
          <t>OPEN</t>
        </is>
      </c>
      <c r="F52" t="n">
        <v>1</v>
      </c>
    </row>
    <row r="53">
      <c r="A53" t="n">
        <v>166</v>
      </c>
      <c r="B53" t="n">
        <v>30862</v>
      </c>
      <c r="C53" t="inlineStr">
        <is>
          <t>CHANGE_REMOVE_DEBTOR_NUMBER.RPT</t>
        </is>
      </c>
      <c r="D53" t="inlineStr">
        <is>
          <t>Modal Dialog</t>
        </is>
      </c>
      <c r="E53" t="inlineStr">
        <is>
          <t>OPEN</t>
        </is>
      </c>
      <c r="F53" t="n">
        <v>1</v>
      </c>
    </row>
    <row r="54">
      <c r="A54" t="n">
        <v>167</v>
      </c>
      <c r="B54" t="n">
        <v>41002</v>
      </c>
      <c r="C54" t="inlineStr">
        <is>
          <t>DMS_DOC_ARCHIVED_VW_LIST</t>
        </is>
      </c>
      <c r="D54" t="inlineStr">
        <is>
          <t>Normal</t>
        </is>
      </c>
      <c r="E54" t="inlineStr">
        <is>
          <t>OPEN</t>
        </is>
      </c>
      <c r="F54" t="n">
        <v>1</v>
      </c>
    </row>
    <row r="55">
      <c r="A55" t="n">
        <v>168</v>
      </c>
      <c r="B55" t="n">
        <v>3087</v>
      </c>
      <c r="C55" t="inlineStr">
        <is>
          <t>EQUIPMENT_TKCTAB_DML</t>
        </is>
      </c>
      <c r="D55" t="inlineStr">
        <is>
          <t>Normal</t>
        </is>
      </c>
      <c r="E55" t="inlineStr">
        <is>
          <t>OPEN</t>
        </is>
      </c>
      <c r="F55" t="n">
        <v>1</v>
      </c>
    </row>
    <row r="56">
      <c r="A56" t="n">
        <v>169</v>
      </c>
      <c r="B56" t="n">
        <v>30610</v>
      </c>
      <c r="C56" t="inlineStr">
        <is>
          <t>UNASSIGNIBC_IBC.RPT</t>
        </is>
      </c>
      <c r="D56" t="inlineStr">
        <is>
          <t>Modal Dialog</t>
        </is>
      </c>
      <c r="E56" t="inlineStr">
        <is>
          <t>OPEN</t>
        </is>
      </c>
      <c r="F56" t="n">
        <v>1</v>
      </c>
    </row>
    <row r="57">
      <c r="A57" t="n">
        <v>170</v>
      </c>
      <c r="B57" t="n">
        <v>30611</v>
      </c>
      <c r="C57" t="inlineStr">
        <is>
          <t>UNASSIGNIBC_OET.RPT</t>
        </is>
      </c>
      <c r="D57" t="inlineStr">
        <is>
          <t>Modal Dialog</t>
        </is>
      </c>
      <c r="E57" t="inlineStr">
        <is>
          <t>OPEN</t>
        </is>
      </c>
      <c r="F57" t="n">
        <v>1</v>
      </c>
    </row>
    <row r="58">
      <c r="A58" t="n">
        <v>171</v>
      </c>
      <c r="B58" t="n">
        <v>30615</v>
      </c>
      <c r="C58" t="inlineStr">
        <is>
          <t>UPDATECMRFLAG.RPT</t>
        </is>
      </c>
      <c r="D58" t="inlineStr">
        <is>
          <t>Modal Dialog</t>
        </is>
      </c>
      <c r="E58" t="inlineStr">
        <is>
          <t>OPEN</t>
        </is>
      </c>
      <c r="F58" t="n">
        <v>1</v>
      </c>
    </row>
    <row r="59">
      <c r="A59" t="n">
        <v>172</v>
      </c>
      <c r="B59" t="n">
        <v>30644</v>
      </c>
      <c r="C59" t="inlineStr">
        <is>
          <t>CX_EXTRA_COST_NOTIFICATION.RPT</t>
        </is>
      </c>
      <c r="D59" t="inlineStr">
        <is>
          <t>Modal Dialog</t>
        </is>
      </c>
      <c r="E59" t="inlineStr">
        <is>
          <t>OPEN</t>
        </is>
      </c>
      <c r="F59" t="n">
        <v>1</v>
      </c>
    </row>
    <row r="60">
      <c r="A60" t="n">
        <v>173</v>
      </c>
      <c r="B60" t="n">
        <v>30698</v>
      </c>
      <c r="C60" t="inlineStr">
        <is>
          <t>CLOSE_INTERMODAL.RPT</t>
        </is>
      </c>
      <c r="D60" t="inlineStr">
        <is>
          <t>Modal Dialog</t>
        </is>
      </c>
      <c r="E60" t="inlineStr">
        <is>
          <t>OPEN</t>
        </is>
      </c>
      <c r="F60" t="n">
        <v>1</v>
      </c>
    </row>
    <row r="61">
      <c r="A61" t="n">
        <v>174</v>
      </c>
      <c r="B61" t="n">
        <v>14003</v>
      </c>
      <c r="C61" t="inlineStr">
        <is>
          <t>RNT_SHIPMENT_VWTAB_DML</t>
        </is>
      </c>
      <c r="D61" t="inlineStr">
        <is>
          <t>Normal</t>
        </is>
      </c>
      <c r="E61" t="inlineStr">
        <is>
          <t>OPEN</t>
        </is>
      </c>
      <c r="F61" t="n">
        <v>1</v>
      </c>
    </row>
    <row r="62">
      <c r="A62" t="n">
        <v>175</v>
      </c>
      <c r="B62" t="n">
        <v>2503</v>
      </c>
      <c r="C62" t="inlineStr">
        <is>
          <t>WORKSHOP_AGREEMENT_DEBTOR_OFFTAB_DML</t>
        </is>
      </c>
      <c r="D62" t="inlineStr">
        <is>
          <t>Normal</t>
        </is>
      </c>
      <c r="E62" t="inlineStr">
        <is>
          <t>OPEN</t>
        </is>
      </c>
      <c r="F62" t="n">
        <v>1</v>
      </c>
    </row>
    <row r="63">
      <c r="A63" t="n">
        <v>176</v>
      </c>
      <c r="B63" t="n">
        <v>2299</v>
      </c>
      <c r="C63" t="inlineStr">
        <is>
          <t>INV_COST_CODE_VWTAB_DML</t>
        </is>
      </c>
      <c r="D63" t="inlineStr">
        <is>
          <t>Normal</t>
        </is>
      </c>
      <c r="E63" t="inlineStr">
        <is>
          <t>OPEN</t>
        </is>
      </c>
      <c r="F63" t="n">
        <v>1</v>
      </c>
    </row>
    <row r="64">
      <c r="A64" t="n">
        <v>177</v>
      </c>
      <c r="B64" t="n">
        <v>4973</v>
      </c>
      <c r="C64" t="inlineStr">
        <is>
          <t>V_EQUIP_COMP_TRUTAB_DML</t>
        </is>
      </c>
      <c r="D64" t="inlineStr">
        <is>
          <t>Normal</t>
        </is>
      </c>
      <c r="E64" t="inlineStr">
        <is>
          <t>OPEN</t>
        </is>
      </c>
      <c r="F64" t="n">
        <v>1</v>
      </c>
    </row>
    <row r="65">
      <c r="A65" t="n">
        <v>178</v>
      </c>
      <c r="B65" t="n">
        <v>2309</v>
      </c>
      <c r="C65" t="inlineStr">
        <is>
          <t>COST_CODE_RENTTAB_DML</t>
        </is>
      </c>
      <c r="D65" t="inlineStr">
        <is>
          <t>Normal</t>
        </is>
      </c>
      <c r="E65" t="inlineStr">
        <is>
          <t>OPEN</t>
        </is>
      </c>
      <c r="F65" t="n">
        <v>1</v>
      </c>
    </row>
    <row r="66">
      <c r="A66" t="n">
        <v>179</v>
      </c>
      <c r="B66" t="n">
        <v>3877</v>
      </c>
      <c r="C66" t="inlineStr">
        <is>
          <t>OTHERTAB_DML</t>
        </is>
      </c>
      <c r="D66" t="inlineStr">
        <is>
          <t>Normal</t>
        </is>
      </c>
      <c r="E66" t="inlineStr">
        <is>
          <t>OPEN</t>
        </is>
      </c>
      <c r="F66" t="n">
        <v>1</v>
      </c>
    </row>
    <row r="67">
      <c r="A67" t="n">
        <v>180</v>
      </c>
      <c r="B67" t="n">
        <v>5003</v>
      </c>
      <c r="C67" t="inlineStr">
        <is>
          <t>V_EQUIP_SETT_TKCTAB_DML</t>
        </is>
      </c>
      <c r="D67" t="inlineStr">
        <is>
          <t>Normal</t>
        </is>
      </c>
      <c r="E67" t="inlineStr">
        <is>
          <t>OPEN</t>
        </is>
      </c>
      <c r="F67" t="n">
        <v>1</v>
      </c>
    </row>
    <row r="68">
      <c r="A68" t="n">
        <v>181</v>
      </c>
      <c r="B68" t="n">
        <v>5025</v>
      </c>
      <c r="C68" t="inlineStr">
        <is>
          <t>V_EQ_TYPE_CHASSISTAB_DML</t>
        </is>
      </c>
      <c r="D68" t="inlineStr">
        <is>
          <t>Normal</t>
        </is>
      </c>
      <c r="E68" t="inlineStr">
        <is>
          <t>OPEN</t>
        </is>
      </c>
      <c r="F68" t="n">
        <v>1</v>
      </c>
    </row>
    <row r="69">
      <c r="A69" t="n">
        <v>182</v>
      </c>
      <c r="B69" t="n">
        <v>4127</v>
      </c>
      <c r="C69" t="inlineStr">
        <is>
          <t>QUOTATION_AUX_EQUIP1TAB_DML</t>
        </is>
      </c>
      <c r="D69" t="inlineStr">
        <is>
          <t>Normal</t>
        </is>
      </c>
      <c r="E69" t="inlineStr">
        <is>
          <t>OPEN</t>
        </is>
      </c>
      <c r="F69" t="n">
        <v>1</v>
      </c>
    </row>
    <row r="70">
      <c r="A70" t="n">
        <v>183</v>
      </c>
      <c r="B70" t="n">
        <v>8837</v>
      </c>
      <c r="C70" t="inlineStr">
        <is>
          <t>ADA_TERMS_COND_LIB_DML</t>
        </is>
      </c>
      <c r="D70" t="inlineStr">
        <is>
          <t>Normal</t>
        </is>
      </c>
      <c r="E70" t="inlineStr">
        <is>
          <t>OPEN</t>
        </is>
      </c>
      <c r="F70" t="n">
        <v>1</v>
      </c>
    </row>
    <row r="71">
      <c r="A71" t="n">
        <v>184</v>
      </c>
      <c r="B71" t="n">
        <v>2987</v>
      </c>
      <c r="C71" t="inlineStr">
        <is>
          <t>EMPLOYEETAB_DML</t>
        </is>
      </c>
      <c r="D71" t="inlineStr">
        <is>
          <t>Normal</t>
        </is>
      </c>
      <c r="E71" t="inlineStr">
        <is>
          <t>OPEN</t>
        </is>
      </c>
      <c r="F71" t="n">
        <v>1</v>
      </c>
    </row>
    <row r="72">
      <c r="A72" t="n">
        <v>185</v>
      </c>
      <c r="B72" t="n">
        <v>5903</v>
      </c>
      <c r="C72" t="inlineStr">
        <is>
          <t>V_SUB_GUTSCHRIFT_APEXTAB_DML</t>
        </is>
      </c>
      <c r="D72" t="inlineStr">
        <is>
          <t>Normal</t>
        </is>
      </c>
      <c r="E72" t="inlineStr">
        <is>
          <t>OPEN</t>
        </is>
      </c>
      <c r="F72" t="n">
        <v>1</v>
      </c>
    </row>
    <row r="73">
      <c r="A73" t="n">
        <v>186</v>
      </c>
      <c r="B73" t="n">
        <v>2275</v>
      </c>
      <c r="C73" t="inlineStr">
        <is>
          <t>CONTAINERTAB_DML</t>
        </is>
      </c>
      <c r="D73" t="inlineStr">
        <is>
          <t>Normal</t>
        </is>
      </c>
      <c r="E73" t="inlineStr">
        <is>
          <t>OPEN</t>
        </is>
      </c>
      <c r="F73" t="n">
        <v>1</v>
      </c>
    </row>
    <row r="74">
      <c r="A74" t="n">
        <v>187</v>
      </c>
      <c r="B74" t="n">
        <v>6201</v>
      </c>
      <c r="C74" t="inlineStr">
        <is>
          <t>ACTION_NEWTAB_DML</t>
        </is>
      </c>
      <c r="D74" t="inlineStr">
        <is>
          <t>Normal</t>
        </is>
      </c>
      <c r="E74" t="inlineStr">
        <is>
          <t>OPEN</t>
        </is>
      </c>
      <c r="F74" t="n">
        <v>1</v>
      </c>
    </row>
    <row r="75">
      <c r="A75" t="n">
        <v>188</v>
      </c>
      <c r="B75" t="n">
        <v>30548</v>
      </c>
      <c r="C75" t="inlineStr">
        <is>
          <t>ROLLBACKEXECUTEIBCORDER.RPT</t>
        </is>
      </c>
      <c r="D75" t="inlineStr">
        <is>
          <t>Modal Dialog</t>
        </is>
      </c>
      <c r="E75" t="inlineStr">
        <is>
          <t>OPEN</t>
        </is>
      </c>
      <c r="F75" t="n">
        <v>1</v>
      </c>
    </row>
    <row r="76">
      <c r="A76" t="n">
        <v>189</v>
      </c>
      <c r="B76" t="n">
        <v>30327</v>
      </c>
      <c r="C76" t="inlineStr">
        <is>
          <t>EXECUTEIBCORDER.RPT</t>
        </is>
      </c>
      <c r="D76" t="inlineStr">
        <is>
          <t>Modal Dialog</t>
        </is>
      </c>
      <c r="E76" t="inlineStr">
        <is>
          <t>OPEN</t>
        </is>
      </c>
      <c r="F76" t="n">
        <v>1</v>
      </c>
    </row>
    <row r="77">
      <c r="A77" t="n">
        <v>190</v>
      </c>
      <c r="B77" t="n">
        <v>8842</v>
      </c>
      <c r="C77" t="inlineStr">
        <is>
          <t>ADA_TERMS_COND_LIST</t>
        </is>
      </c>
      <c r="D77" t="inlineStr">
        <is>
          <t>Normal</t>
        </is>
      </c>
      <c r="E77" t="inlineStr">
        <is>
          <t>OPEN</t>
        </is>
      </c>
      <c r="F77" t="n">
        <v>1</v>
      </c>
    </row>
    <row r="78">
      <c r="A78" t="n">
        <v>191</v>
      </c>
      <c r="B78" t="n">
        <v>4693</v>
      </c>
      <c r="C78" t="inlineStr">
        <is>
          <t>TODOTAB_DML</t>
        </is>
      </c>
      <c r="D78" t="inlineStr">
        <is>
          <t>Normal</t>
        </is>
      </c>
      <c r="E78" t="inlineStr">
        <is>
          <t>OPEN</t>
        </is>
      </c>
      <c r="F78" t="n">
        <v>1</v>
      </c>
    </row>
    <row r="79">
      <c r="A79" t="n">
        <v>192</v>
      </c>
      <c r="B79" t="n">
        <v>8836</v>
      </c>
      <c r="C79" t="inlineStr">
        <is>
          <t>ADA_TERMS_COND_LIB_LIST</t>
        </is>
      </c>
      <c r="D79" t="inlineStr">
        <is>
          <t>Normal</t>
        </is>
      </c>
      <c r="E79" t="inlineStr">
        <is>
          <t>OPEN</t>
        </is>
      </c>
      <c r="F79" t="n">
        <v>1</v>
      </c>
    </row>
    <row r="80">
      <c r="A80" t="n">
        <v>193</v>
      </c>
      <c r="B80" t="n">
        <v>41000</v>
      </c>
      <c r="C80" t="inlineStr">
        <is>
          <t>DMS_Drop_Zone</t>
        </is>
      </c>
      <c r="D80" t="inlineStr">
        <is>
          <t>Normal</t>
        </is>
      </c>
      <c r="E80" t="inlineStr">
        <is>
          <t>OPEN</t>
        </is>
      </c>
      <c r="F80" t="n">
        <v>1</v>
      </c>
    </row>
    <row r="81">
      <c r="A81" t="n">
        <v>24</v>
      </c>
      <c r="B81" t="n">
        <v>2014</v>
      </c>
      <c r="C81" t="inlineStr">
        <is>
          <t>CF_BILLING_METHOD_VW_LIST</t>
        </is>
      </c>
      <c r="D81" t="inlineStr">
        <is>
          <t>Normal</t>
        </is>
      </c>
      <c r="E81" t="inlineStr">
        <is>
          <t>OPEN</t>
        </is>
      </c>
      <c r="F81" t="n">
        <v>1</v>
      </c>
    </row>
    <row r="82">
      <c r="A82" t="n">
        <v>25</v>
      </c>
      <c r="B82" t="n">
        <v>2015</v>
      </c>
      <c r="C82" t="inlineStr">
        <is>
          <t>CF_BILLING_METHOD_VWTAB_DML</t>
        </is>
      </c>
      <c r="D82" t="inlineStr">
        <is>
          <t>Normal</t>
        </is>
      </c>
      <c r="E82" t="inlineStr">
        <is>
          <t>OPEN</t>
        </is>
      </c>
      <c r="F82" t="n">
        <v>1</v>
      </c>
    </row>
    <row r="83">
      <c r="A83" t="n">
        <v>26</v>
      </c>
      <c r="B83" t="n">
        <v>2072</v>
      </c>
      <c r="C83" t="inlineStr">
        <is>
          <t>COMPANY_LIST</t>
        </is>
      </c>
      <c r="D83" t="inlineStr">
        <is>
          <t>Normal</t>
        </is>
      </c>
      <c r="E83" t="inlineStr">
        <is>
          <t>OPEN</t>
        </is>
      </c>
      <c r="F83" t="n">
        <v>1</v>
      </c>
    </row>
    <row r="84">
      <c r="A84" t="n">
        <v>27</v>
      </c>
      <c r="B84" t="n">
        <v>2076</v>
      </c>
      <c r="C84" t="inlineStr">
        <is>
          <t>COMPANY_FINANCIALS_LIST</t>
        </is>
      </c>
      <c r="D84" t="inlineStr">
        <is>
          <t>Normal</t>
        </is>
      </c>
      <c r="E84" t="inlineStr">
        <is>
          <t>OPEN</t>
        </is>
      </c>
      <c r="F84" t="n">
        <v>1</v>
      </c>
    </row>
    <row r="85">
      <c r="A85" t="n">
        <v>28</v>
      </c>
      <c r="B85" t="n">
        <v>2077</v>
      </c>
      <c r="C85" t="inlineStr">
        <is>
          <t>COMPANY_FINANCIALSTAB_DML</t>
        </is>
      </c>
      <c r="D85" t="inlineStr">
        <is>
          <t>Normal</t>
        </is>
      </c>
      <c r="E85" t="inlineStr">
        <is>
          <t>OPEN</t>
        </is>
      </c>
      <c r="F85" t="n">
        <v>1</v>
      </c>
    </row>
    <row r="86">
      <c r="A86" t="n">
        <v>29</v>
      </c>
      <c r="B86" t="n">
        <v>2280</v>
      </c>
      <c r="C86" t="inlineStr">
        <is>
          <t>COM_CFBM_COMPANY_TYPE_LIST</t>
        </is>
      </c>
      <c r="D86" t="inlineStr">
        <is>
          <t>Normal</t>
        </is>
      </c>
      <c r="E86" t="inlineStr">
        <is>
          <t>OPEN</t>
        </is>
      </c>
      <c r="F86" t="n">
        <v>1</v>
      </c>
    </row>
    <row r="87">
      <c r="A87" t="n">
        <v>30</v>
      </c>
      <c r="B87" t="n">
        <v>2384</v>
      </c>
      <c r="C87" t="inlineStr">
        <is>
          <t>ACTION_TKC_EQ_LIST</t>
        </is>
      </c>
      <c r="D87" t="inlineStr">
        <is>
          <t>Normal</t>
        </is>
      </c>
      <c r="E87" t="inlineStr">
        <is>
          <t>OPEN</t>
        </is>
      </c>
      <c r="F87" t="n">
        <v>1</v>
      </c>
    </row>
    <row r="88">
      <c r="A88" t="n">
        <v>31</v>
      </c>
      <c r="B88" t="n">
        <v>2488</v>
      </c>
      <c r="C88" t="inlineStr">
        <is>
          <t>AGENDA_TKC_EQ_LIST</t>
        </is>
      </c>
      <c r="D88" t="inlineStr">
        <is>
          <t>Normal</t>
        </is>
      </c>
      <c r="E88" t="inlineStr">
        <is>
          <t>OPEN</t>
        </is>
      </c>
      <c r="F88" t="n">
        <v>1</v>
      </c>
    </row>
    <row r="89">
      <c r="A89" t="n">
        <v>32</v>
      </c>
      <c r="B89" t="n">
        <v>2860</v>
      </c>
      <c r="C89" t="inlineStr">
        <is>
          <t>EDI_EXT_ORD_UNI_VWTAB_LIST</t>
        </is>
      </c>
      <c r="D89" t="inlineStr">
        <is>
          <t>Normal</t>
        </is>
      </c>
      <c r="E89" t="inlineStr">
        <is>
          <t>OPEN</t>
        </is>
      </c>
      <c r="F89" t="n">
        <v>1</v>
      </c>
    </row>
    <row r="90">
      <c r="A90" t="n">
        <v>33</v>
      </c>
      <c r="B90" t="n">
        <v>2864</v>
      </c>
      <c r="C90" t="inlineStr">
        <is>
          <t>EDI_EXT_ORD_UNI_VW_3_LIST</t>
        </is>
      </c>
      <c r="D90" t="inlineStr">
        <is>
          <t>Normal</t>
        </is>
      </c>
      <c r="E90" t="inlineStr">
        <is>
          <t>OPEN</t>
        </is>
      </c>
      <c r="F90" t="n">
        <v>1</v>
      </c>
    </row>
    <row r="91">
      <c r="A91" t="n">
        <v>34</v>
      </c>
      <c r="B91" t="n">
        <v>2906</v>
      </c>
      <c r="C91" t="inlineStr">
        <is>
          <t>EDI_ORDER2_LIST</t>
        </is>
      </c>
      <c r="D91" t="inlineStr">
        <is>
          <t>Normal</t>
        </is>
      </c>
      <c r="E91" t="inlineStr">
        <is>
          <t>OPEN</t>
        </is>
      </c>
      <c r="F91" t="n">
        <v>1</v>
      </c>
    </row>
    <row r="92">
      <c r="A92" t="n">
        <v>35</v>
      </c>
      <c r="B92" t="n">
        <v>2907</v>
      </c>
      <c r="C92" t="inlineStr">
        <is>
          <t>EDI_ORDER2TAB_DML</t>
        </is>
      </c>
      <c r="D92" t="inlineStr">
        <is>
          <t>Normal</t>
        </is>
      </c>
      <c r="E92" t="inlineStr">
        <is>
          <t>OPEN</t>
        </is>
      </c>
      <c r="F92" t="n">
        <v>1</v>
      </c>
    </row>
    <row r="93">
      <c r="A93" t="n">
        <v>36</v>
      </c>
      <c r="B93" t="n">
        <v>3030</v>
      </c>
      <c r="C93" t="inlineStr">
        <is>
          <t>COM_CFR_HAZARD_DATA_GRPS_LIST</t>
        </is>
      </c>
      <c r="D93" t="inlineStr">
        <is>
          <t>Normal</t>
        </is>
      </c>
      <c r="E93" t="inlineStr">
        <is>
          <t>OPEN</t>
        </is>
      </c>
      <c r="F93" t="n">
        <v>1</v>
      </c>
    </row>
    <row r="94">
      <c r="A94" t="n">
        <v>37</v>
      </c>
      <c r="B94" t="n">
        <v>3086</v>
      </c>
      <c r="C94" t="inlineStr">
        <is>
          <t>EQUIPMENT_TKC_LIST</t>
        </is>
      </c>
      <c r="D94" t="inlineStr">
        <is>
          <t>Normal</t>
        </is>
      </c>
      <c r="E94" t="inlineStr">
        <is>
          <t>OPEN</t>
        </is>
      </c>
      <c r="F94" t="n">
        <v>1</v>
      </c>
    </row>
    <row r="95">
      <c r="A95" t="n">
        <v>38</v>
      </c>
      <c r="B95" t="n">
        <v>3348</v>
      </c>
      <c r="C95" t="inlineStr">
        <is>
          <t>EXE_EVENT_V_EQ_TKC_LIST</t>
        </is>
      </c>
      <c r="D95" t="inlineStr">
        <is>
          <t>Normal</t>
        </is>
      </c>
      <c r="E95" t="inlineStr">
        <is>
          <t>OPEN</t>
        </is>
      </c>
      <c r="F95" t="n">
        <v>1</v>
      </c>
    </row>
    <row r="96">
      <c r="A96" t="n">
        <v>39</v>
      </c>
      <c r="B96" t="n">
        <v>3630</v>
      </c>
      <c r="C96" t="inlineStr">
        <is>
          <t>ITI_DETAILS_LIST</t>
        </is>
      </c>
      <c r="D96" t="inlineStr">
        <is>
          <t>Normal</t>
        </is>
      </c>
      <c r="E96" t="inlineStr">
        <is>
          <t>OPEN</t>
        </is>
      </c>
      <c r="F96" t="n">
        <v>1</v>
      </c>
    </row>
    <row r="97">
      <c r="A97" t="n">
        <v>40</v>
      </c>
      <c r="B97" t="n">
        <v>3632</v>
      </c>
      <c r="C97" t="inlineStr">
        <is>
          <t>ITI_HEADER_LIST</t>
        </is>
      </c>
      <c r="D97" t="inlineStr">
        <is>
          <t>Normal</t>
        </is>
      </c>
      <c r="E97" t="inlineStr">
        <is>
          <t>OPEN</t>
        </is>
      </c>
      <c r="F97" t="n">
        <v>1</v>
      </c>
    </row>
    <row r="98">
      <c r="A98" t="n">
        <v>41</v>
      </c>
      <c r="B98" t="n">
        <v>3810</v>
      </c>
      <c r="C98" t="inlineStr">
        <is>
          <t>MODULE_LIST</t>
        </is>
      </c>
      <c r="D98" t="inlineStr">
        <is>
          <t>Normal</t>
        </is>
      </c>
      <c r="E98" t="inlineStr">
        <is>
          <t>OPEN</t>
        </is>
      </c>
      <c r="F98" t="n">
        <v>1</v>
      </c>
    </row>
    <row r="99">
      <c r="A99" t="n">
        <v>42</v>
      </c>
      <c r="B99" t="n">
        <v>3858</v>
      </c>
      <c r="C99" t="inlineStr">
        <is>
          <t>ORDER_ADMIN_EVT_EXE_LIST</t>
        </is>
      </c>
      <c r="D99" t="inlineStr">
        <is>
          <t>Normal</t>
        </is>
      </c>
      <c r="E99" t="inlineStr">
        <is>
          <t>OPEN</t>
        </is>
      </c>
      <c r="F99" t="n">
        <v>1</v>
      </c>
    </row>
    <row r="100">
      <c r="A100" t="n">
        <v>43</v>
      </c>
      <c r="B100" t="n">
        <v>3872</v>
      </c>
      <c r="C100" t="inlineStr">
        <is>
          <t>ORDER_STOP_LIST</t>
        </is>
      </c>
      <c r="D100" t="inlineStr">
        <is>
          <t>Normal</t>
        </is>
      </c>
      <c r="E100" t="inlineStr">
        <is>
          <t>OPEN</t>
        </is>
      </c>
      <c r="F100" t="n">
        <v>1</v>
      </c>
    </row>
    <row r="101">
      <c r="A101" t="n">
        <v>44</v>
      </c>
      <c r="B101" t="n">
        <v>4000</v>
      </c>
      <c r="C101" t="inlineStr">
        <is>
          <t>PRODUCT_CODE_LIST</t>
        </is>
      </c>
      <c r="D101" t="inlineStr">
        <is>
          <t>Normal</t>
        </is>
      </c>
      <c r="E101" t="inlineStr">
        <is>
          <t>OPEN</t>
        </is>
      </c>
      <c r="F101" t="n">
        <v>1</v>
      </c>
    </row>
    <row r="102">
      <c r="A102" t="n">
        <v>45</v>
      </c>
      <c r="B102" t="n">
        <v>4122</v>
      </c>
      <c r="C102" t="inlineStr">
        <is>
          <t>QUOTATION_ACTION_LIST</t>
        </is>
      </c>
      <c r="D102" t="inlineStr">
        <is>
          <t>Normal</t>
        </is>
      </c>
      <c r="E102" t="inlineStr">
        <is>
          <t>OPEN</t>
        </is>
      </c>
      <c r="F102" t="n">
        <v>1</v>
      </c>
    </row>
    <row r="103">
      <c r="A103" t="n">
        <v>46</v>
      </c>
      <c r="B103" t="n">
        <v>4124</v>
      </c>
      <c r="C103" t="inlineStr">
        <is>
          <t>QUOTATION_AUX_EQUIP_LIST</t>
        </is>
      </c>
      <c r="D103" t="inlineStr">
        <is>
          <t>Normal</t>
        </is>
      </c>
      <c r="E103" t="inlineStr">
        <is>
          <t>OPEN</t>
        </is>
      </c>
      <c r="F103" t="n">
        <v>1</v>
      </c>
    </row>
    <row r="104">
      <c r="A104" t="n">
        <v>47</v>
      </c>
      <c r="B104" t="n">
        <v>4126</v>
      </c>
      <c r="C104" t="inlineStr">
        <is>
          <t>QUOTATION_AUX_EQUIP1_LIST</t>
        </is>
      </c>
      <c r="D104" t="inlineStr">
        <is>
          <t>Normal</t>
        </is>
      </c>
      <c r="E104" t="inlineStr">
        <is>
          <t>OPEN</t>
        </is>
      </c>
      <c r="F104" t="n">
        <v>1</v>
      </c>
    </row>
    <row r="105">
      <c r="A105" t="n">
        <v>48</v>
      </c>
      <c r="B105" t="n">
        <v>4140</v>
      </c>
      <c r="C105" t="inlineStr">
        <is>
          <t>QUOTATION_INTERVAL_LIST</t>
        </is>
      </c>
      <c r="D105" t="inlineStr">
        <is>
          <t>Normal</t>
        </is>
      </c>
      <c r="E105" t="inlineStr">
        <is>
          <t>OPEN</t>
        </is>
      </c>
      <c r="F105" t="n">
        <v>1</v>
      </c>
    </row>
    <row r="106">
      <c r="A106" t="n">
        <v>49</v>
      </c>
      <c r="B106" t="n">
        <v>4144</v>
      </c>
      <c r="C106" t="inlineStr">
        <is>
          <t>QUOTATION_PRODUCT_LIST</t>
        </is>
      </c>
      <c r="D106" t="inlineStr">
        <is>
          <t>Normal</t>
        </is>
      </c>
      <c r="E106" t="inlineStr">
        <is>
          <t>OPEN</t>
        </is>
      </c>
      <c r="F106" t="n">
        <v>1</v>
      </c>
    </row>
    <row r="107">
      <c r="A107" t="n">
        <v>50</v>
      </c>
      <c r="B107" t="n">
        <v>4148</v>
      </c>
      <c r="C107" t="inlineStr">
        <is>
          <t>QUOTATION_ROUTING_LIST</t>
        </is>
      </c>
      <c r="D107" t="inlineStr">
        <is>
          <t>Normal</t>
        </is>
      </c>
      <c r="E107" t="inlineStr">
        <is>
          <t>OPEN</t>
        </is>
      </c>
      <c r="F107" t="n">
        <v>1</v>
      </c>
    </row>
    <row r="108">
      <c r="A108" t="n">
        <v>51</v>
      </c>
      <c r="B108" t="n">
        <v>4240</v>
      </c>
      <c r="C108" t="inlineStr">
        <is>
          <t>V_EQUIP_COMMDEV_TKC_LIST</t>
        </is>
      </c>
      <c r="D108" t="inlineStr">
        <is>
          <t>Normal</t>
        </is>
      </c>
      <c r="E108" t="inlineStr">
        <is>
          <t>OPEN</t>
        </is>
      </c>
      <c r="F108" t="n">
        <v>1</v>
      </c>
    </row>
    <row r="109">
      <c r="A109" t="n">
        <v>52</v>
      </c>
      <c r="B109" t="n">
        <v>4250</v>
      </c>
      <c r="C109" t="inlineStr">
        <is>
          <t>V_EQUIP_COMP_TKC_LIST</t>
        </is>
      </c>
      <c r="D109" t="inlineStr">
        <is>
          <t>Normal</t>
        </is>
      </c>
      <c r="E109" t="inlineStr">
        <is>
          <t>OPEN</t>
        </is>
      </c>
      <c r="F109" t="n">
        <v>1</v>
      </c>
    </row>
    <row r="110">
      <c r="A110" t="n">
        <v>53</v>
      </c>
      <c r="B110" t="n">
        <v>4423</v>
      </c>
      <c r="C110" t="inlineStr">
        <is>
          <t>SHIPMENT_PRODUCTSTOPTAB_DML</t>
        </is>
      </c>
      <c r="D110" t="inlineStr">
        <is>
          <t>Normal</t>
        </is>
      </c>
      <c r="E110" t="inlineStr">
        <is>
          <t>OPEN</t>
        </is>
      </c>
      <c r="F110" t="n">
        <v>1</v>
      </c>
    </row>
    <row r="111">
      <c r="A111" t="n">
        <v>54</v>
      </c>
      <c r="B111" t="n">
        <v>4428</v>
      </c>
      <c r="C111" t="inlineStr">
        <is>
          <t>SHIP_ADMIN_EVT_EXE_LIST</t>
        </is>
      </c>
      <c r="D111" t="inlineStr">
        <is>
          <t>Normal</t>
        </is>
      </c>
      <c r="E111" t="inlineStr">
        <is>
          <t>OPEN</t>
        </is>
      </c>
      <c r="F111" t="n">
        <v>1</v>
      </c>
    </row>
    <row r="112">
      <c r="A112" t="n">
        <v>55</v>
      </c>
      <c r="B112" t="n">
        <v>4430</v>
      </c>
      <c r="C112" t="inlineStr">
        <is>
          <t>SHIP_CLOSURE_EXE_LIST</t>
        </is>
      </c>
      <c r="D112" t="inlineStr">
        <is>
          <t>Normal</t>
        </is>
      </c>
      <c r="E112" t="inlineStr">
        <is>
          <t>OPEN</t>
        </is>
      </c>
      <c r="F112" t="n">
        <v>1</v>
      </c>
    </row>
    <row r="113">
      <c r="A113" t="n">
        <v>56</v>
      </c>
      <c r="B113" t="n">
        <v>4640</v>
      </c>
      <c r="C113" t="inlineStr">
        <is>
          <t>TMS_DEM_LINES_CST_VW_LIST</t>
        </is>
      </c>
      <c r="D113" t="inlineStr">
        <is>
          <t>Normal</t>
        </is>
      </c>
      <c r="E113" t="inlineStr">
        <is>
          <t>OPEN</t>
        </is>
      </c>
      <c r="F113" t="n">
        <v>1</v>
      </c>
    </row>
    <row r="114">
      <c r="A114" t="n">
        <v>57</v>
      </c>
      <c r="B114" t="n">
        <v>4646</v>
      </c>
      <c r="C114" t="inlineStr">
        <is>
          <t>TMS_DEM_LINES_SBC_VW_LIST</t>
        </is>
      </c>
      <c r="D114" t="inlineStr">
        <is>
          <t>Normal</t>
        </is>
      </c>
      <c r="E114" t="inlineStr">
        <is>
          <t>OPEN</t>
        </is>
      </c>
      <c r="F114" t="n">
        <v>1</v>
      </c>
    </row>
    <row r="115">
      <c r="A115" t="n">
        <v>58</v>
      </c>
      <c r="B115" t="n">
        <v>4692</v>
      </c>
      <c r="C115" t="inlineStr">
        <is>
          <t>TODO_LIST</t>
        </is>
      </c>
      <c r="D115" t="inlineStr">
        <is>
          <t>Normal</t>
        </is>
      </c>
      <c r="E115" t="inlineStr">
        <is>
          <t>OPEN</t>
        </is>
      </c>
      <c r="F115" t="n">
        <v>1</v>
      </c>
    </row>
    <row r="116">
      <c r="A116" t="n">
        <v>59</v>
      </c>
      <c r="B116" t="n">
        <v>4844</v>
      </c>
      <c r="C116" t="inlineStr">
        <is>
          <t>V_ADDITIONAL_REVENUE_LIST</t>
        </is>
      </c>
      <c r="D116" t="inlineStr">
        <is>
          <t>Normal</t>
        </is>
      </c>
      <c r="E116" t="inlineStr">
        <is>
          <t>OPEN</t>
        </is>
      </c>
      <c r="F116" t="n">
        <v>1</v>
      </c>
    </row>
    <row r="117">
      <c r="A117" t="n">
        <v>60</v>
      </c>
      <c r="B117" t="n">
        <v>4940</v>
      </c>
      <c r="C117" t="inlineStr">
        <is>
          <t>V_CR_SHIPMENT_LIST</t>
        </is>
      </c>
      <c r="D117" t="inlineStr">
        <is>
          <t>Normal</t>
        </is>
      </c>
      <c r="E117" t="inlineStr">
        <is>
          <t>OPEN</t>
        </is>
      </c>
      <c r="F117" t="n">
        <v>1</v>
      </c>
    </row>
    <row r="118">
      <c r="A118" t="n">
        <v>61</v>
      </c>
      <c r="B118" t="n">
        <v>4954</v>
      </c>
      <c r="C118" t="inlineStr">
        <is>
          <t>V_DEPOT_CONST_TKC_LIST</t>
        </is>
      </c>
      <c r="D118" t="inlineStr">
        <is>
          <t>Normal</t>
        </is>
      </c>
      <c r="E118" t="inlineStr">
        <is>
          <t>OPEN</t>
        </is>
      </c>
      <c r="F118" t="n">
        <v>1</v>
      </c>
    </row>
    <row r="119">
      <c r="A119" t="n">
        <v>62</v>
      </c>
      <c r="B119" t="n">
        <v>4955</v>
      </c>
      <c r="C119" t="inlineStr">
        <is>
          <t>V_DEPOT_CONST_TKCTAB_DML</t>
        </is>
      </c>
      <c r="D119" t="inlineStr">
        <is>
          <t>Normal</t>
        </is>
      </c>
      <c r="E119" t="inlineStr">
        <is>
          <t>OPEN</t>
        </is>
      </c>
      <c r="F119" t="n">
        <v>1</v>
      </c>
    </row>
    <row r="120">
      <c r="A120" t="n">
        <v>63</v>
      </c>
      <c r="B120" t="n">
        <v>4978</v>
      </c>
      <c r="C120" t="inlineStr">
        <is>
          <t>V_EQUIP_DATES_TKC_LIST</t>
        </is>
      </c>
      <c r="D120" t="inlineStr">
        <is>
          <t>Normal</t>
        </is>
      </c>
      <c r="E120" t="inlineStr">
        <is>
          <t>OPEN</t>
        </is>
      </c>
      <c r="F120" t="n">
        <v>1</v>
      </c>
    </row>
    <row r="121">
      <c r="A121" t="n">
        <v>64</v>
      </c>
      <c r="B121" t="n">
        <v>4992</v>
      </c>
      <c r="C121" t="inlineStr">
        <is>
          <t>V_EQUIP_PUMP_TKC_LIST</t>
        </is>
      </c>
      <c r="D121" t="inlineStr">
        <is>
          <t>Normal</t>
        </is>
      </c>
      <c r="E121" t="inlineStr">
        <is>
          <t>OPEN</t>
        </is>
      </c>
      <c r="F121" t="n">
        <v>1</v>
      </c>
    </row>
    <row r="122">
      <c r="A122" t="n">
        <v>65</v>
      </c>
      <c r="B122" t="n">
        <v>5002</v>
      </c>
      <c r="C122" t="inlineStr">
        <is>
          <t>V_EQUIP_SETT_TKC_LIST</t>
        </is>
      </c>
      <c r="D122" t="inlineStr">
        <is>
          <t>Normal</t>
        </is>
      </c>
      <c r="E122" t="inlineStr">
        <is>
          <t>OPEN</t>
        </is>
      </c>
      <c r="F122" t="n">
        <v>1</v>
      </c>
    </row>
    <row r="123">
      <c r="A123" t="n">
        <v>66</v>
      </c>
      <c r="B123" t="n">
        <v>5010</v>
      </c>
      <c r="C123" t="inlineStr">
        <is>
          <t>V_EQUIP_TUBE_TKC_LIST</t>
        </is>
      </c>
      <c r="D123" t="inlineStr">
        <is>
          <t>Normal</t>
        </is>
      </c>
      <c r="E123" t="inlineStr">
        <is>
          <t>OPEN</t>
        </is>
      </c>
      <c r="F123" t="n">
        <v>1</v>
      </c>
    </row>
    <row r="124">
      <c r="A124" t="n">
        <v>67</v>
      </c>
      <c r="B124" t="n">
        <v>5206</v>
      </c>
      <c r="C124" t="inlineStr">
        <is>
          <t>V_QUOTATION_REQUEST_LIST</t>
        </is>
      </c>
      <c r="D124" t="inlineStr">
        <is>
          <t>Normal</t>
        </is>
      </c>
      <c r="E124" t="inlineStr">
        <is>
          <t>OPEN</t>
        </is>
      </c>
      <c r="F124" t="n">
        <v>1</v>
      </c>
    </row>
    <row r="125">
      <c r="A125" t="n">
        <v>68</v>
      </c>
      <c r="B125" t="n">
        <v>5207</v>
      </c>
      <c r="C125" t="inlineStr">
        <is>
          <t>V_QUOTATION_REQUESTTAB_DML</t>
        </is>
      </c>
      <c r="D125" t="inlineStr">
        <is>
          <t>Normal</t>
        </is>
      </c>
      <c r="E125" t="inlineStr">
        <is>
          <t>OPEN</t>
        </is>
      </c>
      <c r="F125" t="n">
        <v>1</v>
      </c>
    </row>
    <row r="126">
      <c r="A126" t="n">
        <v>69</v>
      </c>
      <c r="B126" t="n">
        <v>5208</v>
      </c>
      <c r="C126" t="inlineStr">
        <is>
          <t>V_QUOTE_ROUTE_STOP2_LIST</t>
        </is>
      </c>
      <c r="D126" t="inlineStr">
        <is>
          <t>Normal</t>
        </is>
      </c>
      <c r="E126" t="inlineStr">
        <is>
          <t>OPEN</t>
        </is>
      </c>
      <c r="F126" t="n">
        <v>1</v>
      </c>
    </row>
    <row r="127">
      <c r="A127" t="n">
        <v>93</v>
      </c>
      <c r="B127" t="n">
        <v>8766</v>
      </c>
      <c r="C127" t="inlineStr">
        <is>
          <t>EQUIPMENT_RENTAL_TYPE_LIST</t>
        </is>
      </c>
      <c r="D127" t="inlineStr">
        <is>
          <t>Normal</t>
        </is>
      </c>
      <c r="E127" t="inlineStr">
        <is>
          <t>OPEN</t>
        </is>
      </c>
      <c r="F127" t="n">
        <v>1</v>
      </c>
    </row>
    <row r="128">
      <c r="A128" t="n">
        <v>94</v>
      </c>
      <c r="B128" t="n">
        <v>8830</v>
      </c>
      <c r="C128" t="inlineStr">
        <is>
          <t>ADA_RENTAL_ORDER_VW_LIST</t>
        </is>
      </c>
      <c r="D128" t="inlineStr">
        <is>
          <t>Normal</t>
        </is>
      </c>
      <c r="E128" t="inlineStr">
        <is>
          <t>OPEN</t>
        </is>
      </c>
      <c r="F128" t="n">
        <v>1</v>
      </c>
    </row>
    <row r="129">
      <c r="A129" t="n">
        <v>95</v>
      </c>
      <c r="B129" t="n">
        <v>8831</v>
      </c>
      <c r="C129" t="inlineStr">
        <is>
          <t>ORDER_MASTERTAB_DML</t>
        </is>
      </c>
      <c r="D129" t="inlineStr">
        <is>
          <t>Normal</t>
        </is>
      </c>
      <c r="E129" t="inlineStr">
        <is>
          <t>OPEN</t>
        </is>
      </c>
      <c r="F129" t="n">
        <v>1</v>
      </c>
    </row>
    <row r="130">
      <c r="A130" t="n">
        <v>96</v>
      </c>
      <c r="B130" t="n">
        <v>8832</v>
      </c>
      <c r="C130" t="inlineStr">
        <is>
          <t>ADA_OMA_RENTAL_REQUEST_LIST</t>
        </is>
      </c>
      <c r="D130" t="inlineStr">
        <is>
          <t>Normal</t>
        </is>
      </c>
      <c r="E130" t="inlineStr">
        <is>
          <t>OPEN</t>
        </is>
      </c>
      <c r="F130" t="n">
        <v>1</v>
      </c>
    </row>
    <row r="131">
      <c r="A131" t="n">
        <v>97</v>
      </c>
      <c r="B131" t="n">
        <v>6300</v>
      </c>
      <c r="C131" t="inlineStr">
        <is>
          <t>INV_JJ_CLOSURE_RESULT_LIST</t>
        </is>
      </c>
      <c r="D131" t="inlineStr">
        <is>
          <t>Normal</t>
        </is>
      </c>
      <c r="E131" t="inlineStr">
        <is>
          <t>OPEN</t>
        </is>
      </c>
      <c r="F131" t="n">
        <v>1</v>
      </c>
    </row>
    <row r="132">
      <c r="A132" t="n">
        <v>98</v>
      </c>
      <c r="B132" t="n">
        <v>6400</v>
      </c>
      <c r="C132" t="inlineStr">
        <is>
          <t>INV_SHIP_CLOS_RESULT_COST_VW_LIST</t>
        </is>
      </c>
      <c r="D132" t="inlineStr">
        <is>
          <t>Normal</t>
        </is>
      </c>
      <c r="E132" t="inlineStr">
        <is>
          <t>OPEN</t>
        </is>
      </c>
      <c r="F132" t="n">
        <v>1</v>
      </c>
    </row>
    <row r="133">
      <c r="A133" t="n">
        <v>99</v>
      </c>
      <c r="B133" t="n">
        <v>6402</v>
      </c>
      <c r="C133" t="inlineStr">
        <is>
          <t>INV_SHIP_CLOS_RESULT_REV_VW_LIST</t>
        </is>
      </c>
      <c r="D133" t="inlineStr">
        <is>
          <t>Normal</t>
        </is>
      </c>
      <c r="E133" t="inlineStr">
        <is>
          <t>OPEN</t>
        </is>
      </c>
      <c r="F133" t="n">
        <v>1</v>
      </c>
    </row>
    <row r="134">
      <c r="A134" t="n">
        <v>100</v>
      </c>
      <c r="B134" t="n">
        <v>6205</v>
      </c>
      <c r="C134" t="inlineStr">
        <is>
          <t>TMS_ORDERS_MKT_APEX_VWTAB_DML</t>
        </is>
      </c>
      <c r="D134" t="inlineStr">
        <is>
          <t>Normal</t>
        </is>
      </c>
      <c r="E134" t="inlineStr">
        <is>
          <t>OPEN</t>
        </is>
      </c>
      <c r="F134" t="n">
        <v>1</v>
      </c>
    </row>
    <row r="135">
      <c r="A135" t="n">
        <v>101</v>
      </c>
      <c r="B135" t="n">
        <v>8834</v>
      </c>
      <c r="C135" t="inlineStr">
        <is>
          <t>ADA_OMA_RENTAL_REQUEST_LINE_LIST</t>
        </is>
      </c>
      <c r="D135" t="inlineStr">
        <is>
          <t>Normal</t>
        </is>
      </c>
      <c r="E135" t="inlineStr">
        <is>
          <t>OPEN</t>
        </is>
      </c>
      <c r="F135" t="n">
        <v>1</v>
      </c>
    </row>
    <row r="136">
      <c r="A136" t="n">
        <v>102</v>
      </c>
      <c r="B136" t="n">
        <v>8839</v>
      </c>
      <c r="C136" t="inlineStr">
        <is>
          <t>ADA_RENTAL_CONTRACT_DML</t>
        </is>
      </c>
      <c r="D136" t="inlineStr">
        <is>
          <t>Normal</t>
        </is>
      </c>
      <c r="E136" t="inlineStr">
        <is>
          <t>OPEN</t>
        </is>
      </c>
      <c r="F136" t="n">
        <v>1</v>
      </c>
    </row>
    <row r="137">
      <c r="A137" t="n">
        <v>103</v>
      </c>
      <c r="B137" t="n">
        <v>8864</v>
      </c>
      <c r="C137" t="inlineStr">
        <is>
          <t>ADA_ORDER_RENTAL_RESOURCE_VW_LIST</t>
        </is>
      </c>
      <c r="D137" t="inlineStr">
        <is>
          <t>Normal</t>
        </is>
      </c>
      <c r="E137" t="inlineStr">
        <is>
          <t>OPEN</t>
        </is>
      </c>
      <c r="F137" t="n">
        <v>1</v>
      </c>
    </row>
    <row r="138">
      <c r="A138" t="n">
        <v>104</v>
      </c>
      <c r="B138" t="n">
        <v>8866</v>
      </c>
      <c r="C138" t="inlineStr">
        <is>
          <t>On/Off Hire</t>
        </is>
      </c>
      <c r="D138" t="inlineStr">
        <is>
          <t>Normal</t>
        </is>
      </c>
      <c r="E138" t="inlineStr">
        <is>
          <t>OPEN</t>
        </is>
      </c>
      <c r="F138" t="n">
        <v>1</v>
      </c>
    </row>
    <row r="139">
      <c r="A139" t="n">
        <v>105</v>
      </c>
      <c r="B139" t="n">
        <v>8833</v>
      </c>
      <c r="C139" t="inlineStr">
        <is>
          <t>ADA_OMA_RENTAL_REQUESTTAB_DML</t>
        </is>
      </c>
      <c r="D139" t="inlineStr">
        <is>
          <t>Normal</t>
        </is>
      </c>
      <c r="E139" t="inlineStr">
        <is>
          <t>OPEN</t>
        </is>
      </c>
      <c r="F139" t="n">
        <v>1</v>
      </c>
    </row>
    <row r="140">
      <c r="A140" t="n">
        <v>106</v>
      </c>
      <c r="B140" t="n">
        <v>8899</v>
      </c>
      <c r="C140" t="inlineStr">
        <is>
          <t>ADA_REQUEST_LINES_VWTAB_DML</t>
        </is>
      </c>
      <c r="D140" t="inlineStr">
        <is>
          <t>Normal</t>
        </is>
      </c>
      <c r="E140" t="inlineStr">
        <is>
          <t>OPEN</t>
        </is>
      </c>
      <c r="F140" t="n">
        <v>1</v>
      </c>
    </row>
    <row r="141">
      <c r="A141" t="n">
        <v>107</v>
      </c>
      <c r="B141" t="n">
        <v>8960</v>
      </c>
      <c r="C141" t="inlineStr">
        <is>
          <t>EDI_ESTIMATE_INTRAY_LIST</t>
        </is>
      </c>
      <c r="D141" t="inlineStr">
        <is>
          <t>Normal</t>
        </is>
      </c>
      <c r="E141" t="inlineStr">
        <is>
          <t>OPEN</t>
        </is>
      </c>
      <c r="F141" t="n">
        <v>1</v>
      </c>
    </row>
    <row r="142">
      <c r="A142" t="n">
        <v>108</v>
      </c>
      <c r="B142" t="n">
        <v>8971</v>
      </c>
      <c r="C142" t="inlineStr">
        <is>
          <t>ADA_ERENT_ADD_CR_DML_VW_DML</t>
        </is>
      </c>
      <c r="D142" t="inlineStr">
        <is>
          <t>Normal</t>
        </is>
      </c>
      <c r="E142" t="inlineStr">
        <is>
          <t>OPEN</t>
        </is>
      </c>
      <c r="F142" t="n">
        <v>1</v>
      </c>
    </row>
    <row r="143">
      <c r="A143" t="n">
        <v>109</v>
      </c>
      <c r="B143" t="n">
        <v>9100</v>
      </c>
      <c r="C143" t="inlineStr">
        <is>
          <t>SEC_MAIN_GROUP_LIST</t>
        </is>
      </c>
      <c r="D143" t="inlineStr">
        <is>
          <t>Normal</t>
        </is>
      </c>
      <c r="E143" t="inlineStr">
        <is>
          <t>OPEN</t>
        </is>
      </c>
      <c r="F143" t="n">
        <v>1</v>
      </c>
    </row>
    <row r="144">
      <c r="A144" t="n">
        <v>110</v>
      </c>
      <c r="B144" t="n">
        <v>9102</v>
      </c>
      <c r="C144" t="inlineStr">
        <is>
          <t>SEC_APP_USER_APEX_VW_LIST</t>
        </is>
      </c>
      <c r="D144" t="inlineStr">
        <is>
          <t>Normal</t>
        </is>
      </c>
      <c r="E144" t="inlineStr">
        <is>
          <t>OPEN</t>
        </is>
      </c>
      <c r="F144" t="n">
        <v>1</v>
      </c>
    </row>
    <row r="145">
      <c r="A145" t="n">
        <v>111</v>
      </c>
      <c r="B145" t="n">
        <v>9104</v>
      </c>
      <c r="C145" t="inlineStr">
        <is>
          <t>SEC_MGRP_SGRP_APEX_VW_LIST</t>
        </is>
      </c>
      <c r="D145" t="inlineStr">
        <is>
          <t>Normal</t>
        </is>
      </c>
      <c r="E145" t="inlineStr">
        <is>
          <t>OPEN</t>
        </is>
      </c>
      <c r="F145" t="n">
        <v>1</v>
      </c>
    </row>
    <row r="146">
      <c r="A146" t="n">
        <v>112</v>
      </c>
      <c r="B146" t="n">
        <v>9106</v>
      </c>
      <c r="C146" t="inlineStr">
        <is>
          <t>SEC_SECURITY_GROUP_LIST</t>
        </is>
      </c>
      <c r="D146" t="inlineStr">
        <is>
          <t>Normal</t>
        </is>
      </c>
      <c r="E146" t="inlineStr">
        <is>
          <t>OPEN</t>
        </is>
      </c>
      <c r="F146" t="n">
        <v>1</v>
      </c>
    </row>
    <row r="147">
      <c r="A147" t="n">
        <v>113</v>
      </c>
      <c r="B147" t="n">
        <v>9110</v>
      </c>
      <c r="C147" t="inlineStr">
        <is>
          <t>SEC_PAGE_DEF_APEX_VW_LIST</t>
        </is>
      </c>
      <c r="D147" t="inlineStr">
        <is>
          <t>Normal</t>
        </is>
      </c>
      <c r="E147" t="inlineStr">
        <is>
          <t>OPEN</t>
        </is>
      </c>
      <c r="F147" t="n">
        <v>1</v>
      </c>
    </row>
    <row r="148">
      <c r="A148" t="n">
        <v>114</v>
      </c>
      <c r="B148" t="n">
        <v>9120</v>
      </c>
      <c r="C148" t="inlineStr">
        <is>
          <t>SEC_PAGE_ITEM_DEF_APEX_VW_LIST</t>
        </is>
      </c>
      <c r="D148" t="inlineStr">
        <is>
          <t>Normal</t>
        </is>
      </c>
      <c r="E148" t="inlineStr">
        <is>
          <t>OPEN</t>
        </is>
      </c>
      <c r="F148" t="n">
        <v>1</v>
      </c>
    </row>
    <row r="149">
      <c r="A149" t="n">
        <v>70</v>
      </c>
      <c r="B149" t="n">
        <v>5268</v>
      </c>
      <c r="C149" t="inlineStr">
        <is>
          <t>TMS_SHIPMENT_DETAILS3_APEX_LIST</t>
        </is>
      </c>
      <c r="D149" t="inlineStr">
        <is>
          <t>Normal</t>
        </is>
      </c>
      <c r="E149" t="inlineStr">
        <is>
          <t>OPEN</t>
        </is>
      </c>
      <c r="F149" t="n">
        <v>1</v>
      </c>
    </row>
    <row r="150">
      <c r="A150" t="n">
        <v>71</v>
      </c>
      <c r="B150" t="n">
        <v>5280</v>
      </c>
      <c r="C150" t="inlineStr">
        <is>
          <t>V_SUBSTAT_HIST_TKC_LIST</t>
        </is>
      </c>
      <c r="D150" t="inlineStr">
        <is>
          <t>Normal</t>
        </is>
      </c>
      <c r="E150" t="inlineStr">
        <is>
          <t>OPEN</t>
        </is>
      </c>
      <c r="F150" t="n">
        <v>1</v>
      </c>
    </row>
    <row r="151">
      <c r="A151" t="n">
        <v>72</v>
      </c>
      <c r="B151" t="n">
        <v>5526</v>
      </c>
      <c r="C151" t="inlineStr">
        <is>
          <t>EQ_EQUIPMENT_DEVICES_LIST</t>
        </is>
      </c>
      <c r="D151" t="inlineStr">
        <is>
          <t>Normal</t>
        </is>
      </c>
      <c r="E151" t="inlineStr">
        <is>
          <t>OPEN</t>
        </is>
      </c>
      <c r="F151" t="n">
        <v>1</v>
      </c>
    </row>
    <row r="152">
      <c r="A152" t="n">
        <v>73</v>
      </c>
      <c r="B152" t="n">
        <v>5580</v>
      </c>
      <c r="C152" t="inlineStr">
        <is>
          <t>INV_CFBM_CHANGES_LIST</t>
        </is>
      </c>
      <c r="D152" t="inlineStr">
        <is>
          <t>Normal</t>
        </is>
      </c>
      <c r="E152" t="inlineStr">
        <is>
          <t>OPEN</t>
        </is>
      </c>
      <c r="F152" t="n">
        <v>1</v>
      </c>
    </row>
    <row r="153">
      <c r="A153" t="n">
        <v>74</v>
      </c>
      <c r="B153" t="n">
        <v>5802</v>
      </c>
      <c r="C153" t="inlineStr">
        <is>
          <t>SHE_INCIDENTS_LIST</t>
        </is>
      </c>
      <c r="D153" t="inlineStr">
        <is>
          <t>Normal</t>
        </is>
      </c>
      <c r="E153" t="inlineStr">
        <is>
          <t>OPEN</t>
        </is>
      </c>
      <c r="F153" t="n">
        <v>1</v>
      </c>
    </row>
    <row r="154">
      <c r="A154" t="n">
        <v>75</v>
      </c>
      <c r="B154" t="n">
        <v>5926</v>
      </c>
      <c r="C154" t="inlineStr">
        <is>
          <t>MATCHBOARD_APEX_LIST</t>
        </is>
      </c>
      <c r="D154" t="inlineStr">
        <is>
          <t>Normal</t>
        </is>
      </c>
      <c r="E154" t="inlineStr">
        <is>
          <t>OPEN</t>
        </is>
      </c>
      <c r="F154" t="n">
        <v>1</v>
      </c>
    </row>
    <row r="155">
      <c r="A155" t="n">
        <v>76</v>
      </c>
      <c r="B155" t="n">
        <v>6200</v>
      </c>
      <c r="C155" t="inlineStr">
        <is>
          <t>ACTION_NEW_LIST</t>
        </is>
      </c>
      <c r="D155" t="inlineStr">
        <is>
          <t>Normal</t>
        </is>
      </c>
      <c r="E155" t="inlineStr">
        <is>
          <t>OPEN</t>
        </is>
      </c>
      <c r="F155" t="n">
        <v>1</v>
      </c>
    </row>
    <row r="156">
      <c r="A156" t="n">
        <v>77</v>
      </c>
      <c r="B156" t="n">
        <v>6202</v>
      </c>
      <c r="C156" t="inlineStr">
        <is>
          <t>TMS_SHIPMENTS_MKT_APEX_VW_LIST</t>
        </is>
      </c>
      <c r="D156" t="inlineStr">
        <is>
          <t>Normal</t>
        </is>
      </c>
      <c r="E156" t="inlineStr">
        <is>
          <t>OPEN</t>
        </is>
      </c>
      <c r="F156" t="n">
        <v>1</v>
      </c>
    </row>
    <row r="157">
      <c r="A157" t="n">
        <v>78</v>
      </c>
      <c r="B157" t="n">
        <v>6204</v>
      </c>
      <c r="C157" t="inlineStr">
        <is>
          <t>TMS_ORDERS_MKT_APEX_VW_LIST</t>
        </is>
      </c>
      <c r="D157" t="inlineStr">
        <is>
          <t>Normal</t>
        </is>
      </c>
      <c r="E157" t="inlineStr">
        <is>
          <t>OPEN</t>
        </is>
      </c>
      <c r="F157" t="n">
        <v>1</v>
      </c>
    </row>
    <row r="158">
      <c r="A158" t="n">
        <v>79</v>
      </c>
      <c r="B158" t="n">
        <v>7450</v>
      </c>
      <c r="C158" t="inlineStr">
        <is>
          <t>CONTRACT_TRUCKING_LIST</t>
        </is>
      </c>
      <c r="D158" t="inlineStr">
        <is>
          <t>Normal</t>
        </is>
      </c>
      <c r="E158" t="inlineStr">
        <is>
          <t>OPEN</t>
        </is>
      </c>
      <c r="F158" t="n">
        <v>1</v>
      </c>
    </row>
    <row r="159">
      <c r="A159" t="n">
        <v>80</v>
      </c>
      <c r="B159" t="n">
        <v>7452</v>
      </c>
      <c r="C159" t="inlineStr">
        <is>
          <t>AGREEMENT_LIST</t>
        </is>
      </c>
      <c r="D159" t="inlineStr">
        <is>
          <t>Normal</t>
        </is>
      </c>
      <c r="E159" t="inlineStr">
        <is>
          <t>OPEN</t>
        </is>
      </c>
      <c r="F159" t="n">
        <v>1</v>
      </c>
    </row>
    <row r="160">
      <c r="A160" t="n">
        <v>81</v>
      </c>
      <c r="B160" t="n">
        <v>7454</v>
      </c>
      <c r="C160" t="inlineStr">
        <is>
          <t>AGREEMENT_ACTIVITY_LIST</t>
        </is>
      </c>
      <c r="D160" t="inlineStr">
        <is>
          <t>Normal</t>
        </is>
      </c>
      <c r="E160" t="inlineStr">
        <is>
          <t>OPEN</t>
        </is>
      </c>
      <c r="F160" t="n">
        <v>1</v>
      </c>
    </row>
    <row r="161">
      <c r="A161" t="n">
        <v>82</v>
      </c>
      <c r="B161" t="n">
        <v>7456</v>
      </c>
      <c r="C161" t="inlineStr">
        <is>
          <t>AGREEMENT_VALIDITY_LIST</t>
        </is>
      </c>
      <c r="D161" t="inlineStr">
        <is>
          <t>Normal</t>
        </is>
      </c>
      <c r="E161" t="inlineStr">
        <is>
          <t>OPEN</t>
        </is>
      </c>
      <c r="F161" t="n">
        <v>1</v>
      </c>
    </row>
    <row r="162">
      <c r="A162" t="n">
        <v>83</v>
      </c>
      <c r="B162" t="n">
        <v>7466</v>
      </c>
      <c r="C162" t="inlineStr">
        <is>
          <t>ADA_AGREEMENT_SUR_VW_LIST</t>
        </is>
      </c>
      <c r="D162" t="inlineStr">
        <is>
          <t>Normal</t>
        </is>
      </c>
      <c r="E162" t="inlineStr">
        <is>
          <t>OPEN</t>
        </is>
      </c>
      <c r="F162" t="n">
        <v>1</v>
      </c>
    </row>
    <row r="163">
      <c r="A163" t="n">
        <v>84</v>
      </c>
      <c r="B163" t="n">
        <v>7468</v>
      </c>
      <c r="C163" t="inlineStr">
        <is>
          <t>ADA_CONTRACT_SUR_VW_LIST</t>
        </is>
      </c>
      <c r="D163" t="inlineStr">
        <is>
          <t>Normal</t>
        </is>
      </c>
      <c r="E163" t="inlineStr">
        <is>
          <t>OPEN</t>
        </is>
      </c>
      <c r="F163" t="n">
        <v>1</v>
      </c>
    </row>
    <row r="164">
      <c r="A164" t="n">
        <v>85</v>
      </c>
      <c r="B164" t="n">
        <v>7470</v>
      </c>
      <c r="C164" t="inlineStr">
        <is>
          <t>ADA_RELATION_SUR_VW_LIST</t>
        </is>
      </c>
      <c r="D164" t="inlineStr">
        <is>
          <t>Normal</t>
        </is>
      </c>
      <c r="E164" t="inlineStr">
        <is>
          <t>OPEN</t>
        </is>
      </c>
      <c r="F164" t="n">
        <v>1</v>
      </c>
    </row>
    <row r="165">
      <c r="A165" t="n">
        <v>86</v>
      </c>
      <c r="B165" t="n">
        <v>7474</v>
      </c>
      <c r="C165" t="inlineStr">
        <is>
          <t>MATRIX_AGREEMENT_LIST</t>
        </is>
      </c>
      <c r="D165" t="inlineStr">
        <is>
          <t>Normal</t>
        </is>
      </c>
      <c r="E165" t="inlineStr">
        <is>
          <t>OPEN</t>
        </is>
      </c>
      <c r="F165" t="n">
        <v>1</v>
      </c>
    </row>
    <row r="166">
      <c r="A166" t="n">
        <v>87</v>
      </c>
      <c r="B166" t="n">
        <v>7486</v>
      </c>
      <c r="C166" t="inlineStr">
        <is>
          <t>QTN_QUOTE_ROUTE_SECTIONS_LIST</t>
        </is>
      </c>
      <c r="D166" t="inlineStr">
        <is>
          <t>Normal</t>
        </is>
      </c>
      <c r="E166" t="inlineStr">
        <is>
          <t>OPEN</t>
        </is>
      </c>
      <c r="F166" t="n">
        <v>1</v>
      </c>
    </row>
    <row r="167">
      <c r="A167" t="n">
        <v>88</v>
      </c>
      <c r="B167" t="n">
        <v>8610</v>
      </c>
      <c r="C167" t="inlineStr">
        <is>
          <t>REPAIR_CODE_LIST</t>
        </is>
      </c>
      <c r="D167" t="inlineStr">
        <is>
          <t>Normal</t>
        </is>
      </c>
      <c r="E167" t="inlineStr">
        <is>
          <t>OPEN</t>
        </is>
      </c>
      <c r="F167" t="n">
        <v>1</v>
      </c>
    </row>
    <row r="168">
      <c r="A168" t="n">
        <v>89</v>
      </c>
      <c r="B168" t="n">
        <v>8700</v>
      </c>
      <c r="C168" t="inlineStr">
        <is>
          <t>ORDER_MASTER_LIST</t>
        </is>
      </c>
      <c r="D168" t="inlineStr">
        <is>
          <t>Normal</t>
        </is>
      </c>
      <c r="E168" t="inlineStr">
        <is>
          <t>OPEN</t>
        </is>
      </c>
      <c r="F168" t="n">
        <v>1</v>
      </c>
    </row>
    <row r="169">
      <c r="A169" t="n">
        <v>90</v>
      </c>
      <c r="B169" t="n">
        <v>8701</v>
      </c>
      <c r="C169" t="inlineStr">
        <is>
          <t>ADA_ORDER_ESTIMATE_VW_DML</t>
        </is>
      </c>
      <c r="D169" t="inlineStr">
        <is>
          <t>Normal</t>
        </is>
      </c>
      <c r="E169" t="inlineStr">
        <is>
          <t>OPEN</t>
        </is>
      </c>
      <c r="F169" t="n">
        <v>1</v>
      </c>
    </row>
    <row r="170">
      <c r="A170" t="n">
        <v>91</v>
      </c>
      <c r="B170" t="n">
        <v>8744</v>
      </c>
      <c r="C170" t="inlineStr">
        <is>
          <t>ADA_COST_REV_VW_LIST</t>
        </is>
      </c>
      <c r="D170" t="inlineStr">
        <is>
          <t>Normal</t>
        </is>
      </c>
      <c r="E170" t="inlineStr">
        <is>
          <t>OPEN</t>
        </is>
      </c>
      <c r="F170" t="n">
        <v>1</v>
      </c>
    </row>
    <row r="171">
      <c r="A171" t="n">
        <v>92</v>
      </c>
      <c r="B171" t="n">
        <v>8746</v>
      </c>
      <c r="C171" t="inlineStr">
        <is>
          <t>ADA_COST_REV_VW_LIST</t>
        </is>
      </c>
      <c r="D171" t="inlineStr">
        <is>
          <t>Normal</t>
        </is>
      </c>
      <c r="E171" t="inlineStr">
        <is>
          <t>OPEN</t>
        </is>
      </c>
      <c r="F171" t="n">
        <v>1</v>
      </c>
    </row>
    <row r="172">
      <c r="A172" t="n">
        <v>1</v>
      </c>
      <c r="B172" t="n">
        <v>4913</v>
      </c>
      <c r="C172" t="inlineStr">
        <is>
          <t>V_CR_IBC_ORDER_PERTAB_DML</t>
        </is>
      </c>
      <c r="D172" t="inlineStr">
        <is>
          <t>Normal</t>
        </is>
      </c>
      <c r="E172" t="inlineStr">
        <is>
          <t>OPEN</t>
        </is>
      </c>
      <c r="F172" t="n">
        <v>1</v>
      </c>
    </row>
    <row r="173">
      <c r="A173" t="n">
        <v>2</v>
      </c>
      <c r="B173" t="n">
        <v>2103</v>
      </c>
      <c r="C173" t="inlineStr">
        <is>
          <t>COM_ADDR_HNDL_EQM_TRTAB_DML</t>
        </is>
      </c>
      <c r="D173" t="inlineStr">
        <is>
          <t>Normal</t>
        </is>
      </c>
      <c r="E173" t="inlineStr">
        <is>
          <t>OPEN</t>
        </is>
      </c>
      <c r="F173" t="n">
        <v>1</v>
      </c>
    </row>
    <row r="174">
      <c r="A174" t="n">
        <v>3</v>
      </c>
      <c r="B174" t="n">
        <v>4023</v>
      </c>
      <c r="C174" t="inlineStr">
        <is>
          <t>PRODUCT_OVERVIEWTAB_DML</t>
        </is>
      </c>
      <c r="D174" t="inlineStr">
        <is>
          <t>Normal</t>
        </is>
      </c>
      <c r="E174" t="inlineStr">
        <is>
          <t>OPEN</t>
        </is>
      </c>
      <c r="F174" t="n">
        <v>1</v>
      </c>
    </row>
    <row r="175">
      <c r="A175" t="n">
        <v>4</v>
      </c>
      <c r="B175" t="n">
        <v>6203</v>
      </c>
      <c r="C175" t="inlineStr">
        <is>
          <t>TMS_SHIPMENTS_MKT_APEX_VWTAB_DML</t>
        </is>
      </c>
      <c r="D175" t="inlineStr">
        <is>
          <t>Normal</t>
        </is>
      </c>
      <c r="E175" t="inlineStr">
        <is>
          <t>OPEN</t>
        </is>
      </c>
      <c r="F175" t="n">
        <v>1</v>
      </c>
    </row>
    <row r="176">
      <c r="A176" t="n">
        <v>5</v>
      </c>
      <c r="B176" t="n">
        <v>4845</v>
      </c>
      <c r="C176" t="inlineStr">
        <is>
          <t>V_ADDITIONAL_REVENUETAB_DML</t>
        </is>
      </c>
      <c r="D176" t="inlineStr">
        <is>
          <t>Normal</t>
        </is>
      </c>
      <c r="E176" t="inlineStr">
        <is>
          <t>OPEN</t>
        </is>
      </c>
      <c r="F176" t="n">
        <v>1</v>
      </c>
    </row>
    <row r="177">
      <c r="A177" t="n">
        <v>6</v>
      </c>
      <c r="B177" t="n">
        <v>4123</v>
      </c>
      <c r="C177" t="inlineStr">
        <is>
          <t>QUOTATION_ACTIONTAB_DML</t>
        </is>
      </c>
      <c r="D177" t="inlineStr">
        <is>
          <t>Normal</t>
        </is>
      </c>
      <c r="E177" t="inlineStr">
        <is>
          <t>OPEN</t>
        </is>
      </c>
      <c r="F177" t="n">
        <v>1</v>
      </c>
    </row>
    <row r="178">
      <c r="A178" t="n">
        <v>7</v>
      </c>
      <c r="B178" t="n">
        <v>1125</v>
      </c>
      <c r="C178" t="inlineStr">
        <is>
          <t>TMS_FUNCTION_TYPESTAB_DML</t>
        </is>
      </c>
      <c r="D178" t="inlineStr">
        <is>
          <t>Normal</t>
        </is>
      </c>
      <c r="E178" t="inlineStr">
        <is>
          <t>OPEN</t>
        </is>
      </c>
      <c r="F178" t="n">
        <v>1</v>
      </c>
    </row>
    <row r="179">
      <c r="A179" t="n">
        <v>8</v>
      </c>
      <c r="B179" t="n">
        <v>9918</v>
      </c>
      <c r="C179" t="inlineStr">
        <is>
          <t>IBC_OVERVIEW</t>
        </is>
      </c>
      <c r="D179" t="inlineStr">
        <is>
          <t>Normal</t>
        </is>
      </c>
      <c r="E179" t="inlineStr">
        <is>
          <t>OPEN</t>
        </is>
      </c>
      <c r="F179" t="n">
        <v>1</v>
      </c>
    </row>
    <row r="180">
      <c r="A180" t="n">
        <v>9</v>
      </c>
      <c r="B180" t="n">
        <v>8843</v>
      </c>
      <c r="C180" t="inlineStr">
        <is>
          <t>ADA_TERMS_COND_DML</t>
        </is>
      </c>
      <c r="D180" t="inlineStr">
        <is>
          <t>Normal</t>
        </is>
      </c>
      <c r="E180" t="inlineStr">
        <is>
          <t>OPEN</t>
        </is>
      </c>
      <c r="F180" t="n">
        <v>1</v>
      </c>
    </row>
    <row r="181">
      <c r="A181" t="n">
        <v>10</v>
      </c>
      <c r="B181" t="n">
        <v>10000</v>
      </c>
      <c r="C181" t="inlineStr">
        <is>
          <t>Forgot Password</t>
        </is>
      </c>
      <c r="D181" t="inlineStr">
        <is>
          <t>Normal</t>
        </is>
      </c>
      <c r="E181" t="inlineStr">
        <is>
          <t>OPEN</t>
        </is>
      </c>
      <c r="F181" t="n">
        <v>1</v>
      </c>
    </row>
    <row r="182">
      <c r="A182" t="n">
        <v>11</v>
      </c>
      <c r="B182" t="n">
        <v>1</v>
      </c>
      <c r="C182" t="inlineStr">
        <is>
          <t>Home</t>
        </is>
      </c>
      <c r="D182" t="inlineStr">
        <is>
          <t>Normal</t>
        </is>
      </c>
      <c r="E182" t="inlineStr">
        <is>
          <t>OPEN</t>
        </is>
      </c>
      <c r="F182" t="n">
        <v>1</v>
      </c>
    </row>
    <row r="183">
      <c r="A183" t="n">
        <v>12</v>
      </c>
      <c r="B183" t="n">
        <v>2</v>
      </c>
      <c r="C183" t="inlineStr">
        <is>
          <t>Hoyer Vista Home dashboard</t>
        </is>
      </c>
      <c r="D183" t="inlineStr">
        <is>
          <t>Normal</t>
        </is>
      </c>
      <c r="E183" t="inlineStr">
        <is>
          <t>OPEN</t>
        </is>
      </c>
      <c r="F183" t="n">
        <v>1</v>
      </c>
    </row>
    <row r="184">
      <c r="A184" t="n">
        <v>13</v>
      </c>
      <c r="B184" t="n">
        <v>101</v>
      </c>
      <c r="C184" t="inlineStr">
        <is>
          <t>Login Page</t>
        </is>
      </c>
      <c r="D184" t="inlineStr">
        <is>
          <t>Normal</t>
        </is>
      </c>
      <c r="E184" t="inlineStr">
        <is>
          <t>OPEN</t>
        </is>
      </c>
      <c r="F184" t="n">
        <v>1</v>
      </c>
    </row>
    <row r="185">
      <c r="A185" t="n">
        <v>14</v>
      </c>
      <c r="B185" t="n">
        <v>104</v>
      </c>
      <c r="C185" t="inlineStr">
        <is>
          <t>Change Password</t>
        </is>
      </c>
      <c r="D185" t="inlineStr">
        <is>
          <t>Normal</t>
        </is>
      </c>
      <c r="E185" t="inlineStr">
        <is>
          <t>OPEN</t>
        </is>
      </c>
      <c r="F185" t="n">
        <v>1</v>
      </c>
    </row>
    <row r="186">
      <c r="A186" t="n">
        <v>15</v>
      </c>
      <c r="B186" t="n">
        <v>105</v>
      </c>
      <c r="C186" t="inlineStr">
        <is>
          <t>Forgot Password</t>
        </is>
      </c>
      <c r="D186" t="inlineStr">
        <is>
          <t>Normal</t>
        </is>
      </c>
      <c r="E186" t="inlineStr">
        <is>
          <t>OPEN</t>
        </is>
      </c>
      <c r="F186" t="n">
        <v>1</v>
      </c>
    </row>
    <row r="187">
      <c r="A187" t="n">
        <v>16</v>
      </c>
      <c r="B187" t="n">
        <v>200</v>
      </c>
      <c r="C187" t="inlineStr">
        <is>
          <t>TEST AW</t>
        </is>
      </c>
      <c r="D187" t="inlineStr">
        <is>
          <t>Normal</t>
        </is>
      </c>
      <c r="E187" t="inlineStr">
        <is>
          <t>OPEN</t>
        </is>
      </c>
      <c r="F187" t="n">
        <v>1</v>
      </c>
    </row>
    <row r="188">
      <c r="A188" t="n">
        <v>17</v>
      </c>
      <c r="B188" t="n">
        <v>204</v>
      </c>
      <c r="C188" t="inlineStr">
        <is>
          <t>CrystalViewer</t>
        </is>
      </c>
      <c r="D188" t="inlineStr">
        <is>
          <t>Modal Dialog</t>
        </is>
      </c>
      <c r="E188" t="inlineStr">
        <is>
          <t>OPEN</t>
        </is>
      </c>
      <c r="F188" t="n">
        <v>1</v>
      </c>
    </row>
    <row r="189">
      <c r="A189" t="n">
        <v>18</v>
      </c>
      <c r="B189" t="n">
        <v>205</v>
      </c>
      <c r="C189" t="inlineStr">
        <is>
          <t>FileViewer</t>
        </is>
      </c>
      <c r="D189" t="inlineStr">
        <is>
          <t>Modal Dialog</t>
        </is>
      </c>
      <c r="E189" t="inlineStr">
        <is>
          <t>OPEN</t>
        </is>
      </c>
      <c r="F189" t="n">
        <v>1</v>
      </c>
    </row>
    <row r="190">
      <c r="A190" t="n">
        <v>19</v>
      </c>
      <c r="B190" t="n">
        <v>210</v>
      </c>
      <c r="C190" t="inlineStr">
        <is>
          <t>Viewer</t>
        </is>
      </c>
      <c r="D190" t="inlineStr">
        <is>
          <t>Modal Dialog</t>
        </is>
      </c>
      <c r="E190" t="inlineStr">
        <is>
          <t>OPEN</t>
        </is>
      </c>
      <c r="F190" t="n">
        <v>1</v>
      </c>
    </row>
    <row r="191">
      <c r="A191" t="n">
        <v>20</v>
      </c>
      <c r="B191" t="n">
        <v>1080</v>
      </c>
      <c r="C191" t="inlineStr">
        <is>
          <t>EQ_EQUIPMENT_QUALIFICATIONS_LIST</t>
        </is>
      </c>
      <c r="D191" t="inlineStr">
        <is>
          <t>Normal</t>
        </is>
      </c>
      <c r="E191" t="inlineStr">
        <is>
          <t>OPEN</t>
        </is>
      </c>
      <c r="F191" t="n">
        <v>1</v>
      </c>
    </row>
    <row r="192">
      <c r="A192" t="n">
        <v>21</v>
      </c>
      <c r="B192" t="n">
        <v>1082</v>
      </c>
      <c r="C192" t="inlineStr">
        <is>
          <t>TMS_SHIPMENT_REQUIRED_QUALI_VW_LIST</t>
        </is>
      </c>
      <c r="D192" t="inlineStr">
        <is>
          <t>Normal</t>
        </is>
      </c>
      <c r="E192" t="inlineStr">
        <is>
          <t>OPEN</t>
        </is>
      </c>
      <c r="F192" t="n">
        <v>1</v>
      </c>
    </row>
    <row r="193">
      <c r="A193" t="n">
        <v>22</v>
      </c>
      <c r="B193" t="n">
        <v>0</v>
      </c>
      <c r="C193" t="inlineStr">
        <is>
          <t>Global Page</t>
        </is>
      </c>
      <c r="D193" t="inlineStr">
        <is>
          <t>Normal</t>
        </is>
      </c>
      <c r="E193" t="inlineStr">
        <is>
          <t>OPEN</t>
        </is>
      </c>
      <c r="F193" t="n">
        <v>1</v>
      </c>
    </row>
    <row r="194">
      <c r="A194" t="n">
        <v>23</v>
      </c>
      <c r="B194" t="n">
        <v>1202</v>
      </c>
      <c r="C194" t="inlineStr">
        <is>
          <t>OTD_PLANNING_CLUSTER_LIST</t>
        </is>
      </c>
      <c r="D194" t="inlineStr">
        <is>
          <t>Normal</t>
        </is>
      </c>
      <c r="E194" t="inlineStr">
        <is>
          <t>OPEN</t>
        </is>
      </c>
      <c r="F1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ID</t>
        </is>
      </c>
      <c r="B1" s="13" t="inlineStr">
        <is>
          <t>PAGE_ID</t>
        </is>
      </c>
      <c r="C1" s="13" t="inlineStr">
        <is>
          <t>STATUS</t>
        </is>
      </c>
      <c r="D1" s="13" t="inlineStr">
        <is>
          <t>PRIORITY</t>
        </is>
      </c>
      <c r="E1" s="13" t="inlineStr">
        <is>
          <t>START_DATE</t>
        </is>
      </c>
      <c r="F1" s="13" t="inlineStr">
        <is>
          <t>FINISH_DATE</t>
        </is>
      </c>
      <c r="G1" s="13" t="inlineStr">
        <is>
          <t>DESCRIPTION</t>
        </is>
      </c>
      <c r="H1" s="13" t="inlineStr">
        <is>
          <t>CLUSTER_NAME</t>
        </is>
      </c>
      <c r="I1" s="13" t="inlineStr">
        <is>
          <t>DEVELOPER</t>
        </is>
      </c>
      <c r="J1" s="13" t="inlineStr">
        <is>
          <t>TESTER</t>
        </is>
      </c>
    </row>
    <row r="2">
      <c r="A2" t="n">
        <v>1</v>
      </c>
      <c r="B2" t="n">
        <v>4913</v>
      </c>
      <c r="C2" t="inlineStr">
        <is>
          <t>OPEN</t>
        </is>
      </c>
      <c r="D2" t="n">
        <v>1</v>
      </c>
      <c r="H2" t="inlineStr">
        <is>
          <t>HOYER Logo oben rechts</t>
        </is>
      </c>
      <c r="I2" t="inlineStr">
        <is>
          <t>ALI CEYHAN</t>
        </is>
      </c>
      <c r="J2" t="inlineStr">
        <is>
          <t>MATTHIAS 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2024-09-18T14:59:12Z</dcterms:created>
  <dcterms:modified xsi:type="dcterms:W3CDTF">2024-09-20T07:35:28Z</dcterms:modified>
  <cp:lastModifiedBy>Thomas Deter</cp:lastModifiedBy>
</cp:coreProperties>
</file>