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825" yWindow="8910" windowWidth="12840" windowHeight="8940"/>
  </bookViews>
  <sheets>
    <sheet name="Sim_20180131" sheetId="17" r:id="rId1"/>
    <sheet name="Realised_20180131_2w_Attr" sheetId="18" r:id="rId2"/>
    <sheet name="Sim_20151229" sheetId="19" r:id="rId3"/>
    <sheet name="Realised_20151229_2w_Attr" sheetId="20" r:id="rId4"/>
    <sheet name="Sim_20160623" sheetId="21" r:id="rId5"/>
    <sheet name="Realised_20160623_1w_Attr" sheetId="22" r:id="rId6"/>
    <sheet name="Sim_20171124" sheetId="23" r:id="rId7"/>
    <sheet name="Realised_20171207_2w_Attr" sheetId="24" r:id="rId8"/>
    <sheet name="Sim_20150623" sheetId="33" r:id="rId9"/>
    <sheet name="Realised_20150623_2w_Attr" sheetId="34" r:id="rId10"/>
    <sheet name="Sim_20141205" sheetId="31" r:id="rId11"/>
    <sheet name="Realised_20141205_2w_Attr" sheetId="32" r:id="rId12"/>
    <sheet name="Sim_20140122" sheetId="37" r:id="rId13"/>
    <sheet name="Realised_20140122_2w_Attr" sheetId="38" r:id="rId14"/>
    <sheet name="Sim_20130528" sheetId="39" r:id="rId15"/>
    <sheet name="Realised_20130528_2w_Attr" sheetId="40" r:id="rId16"/>
    <sheet name="Sim_20120502" sheetId="41" r:id="rId17"/>
    <sheet name="Realised_20120502_2w_Attr" sheetId="42" r:id="rId18"/>
    <sheet name="Sim_20110801" sheetId="27" r:id="rId19"/>
    <sheet name="Realised_20110801_1w_Attr" sheetId="28" r:id="rId20"/>
    <sheet name="Sim_20110927" sheetId="29" r:id="rId21"/>
    <sheet name="Realised_20110927_1w_Attr" sheetId="30" r:id="rId22"/>
    <sheet name="Sim_20111114" sheetId="35" r:id="rId23"/>
    <sheet name="Realised_20111125_2w_Attr" sheetId="36" r:id="rId24"/>
    <sheet name="Sim_20100119" sheetId="43" r:id="rId25"/>
    <sheet name="Realised_20100119_2w_Attr" sheetId="44" r:id="rId26"/>
    <sheet name="2009_2015" sheetId="25" r:id="rId27"/>
    <sheet name="2015_2018" sheetId="26" r:id="rId28"/>
  </sheets>
  <externalReferences>
    <externalReference r:id="rId29"/>
  </externalReferences>
  <definedNames>
    <definedName name="_xlnm._FilterDatabase" localSheetId="25" hidden="1">Realised_20100119_2w_Attr!$A$48:$K$48</definedName>
    <definedName name="_xlnm._FilterDatabase" localSheetId="19" hidden="1">Realised_20110801_1w_Attr!$A$48:$K$48</definedName>
    <definedName name="_xlnm._FilterDatabase" localSheetId="21" hidden="1">Realised_20110927_1w_Attr!$A$48:$K$48</definedName>
    <definedName name="_xlnm._FilterDatabase" localSheetId="23" hidden="1">Realised_20111125_2w_Attr!$A$48:$K$48</definedName>
    <definedName name="_xlnm._FilterDatabase" localSheetId="17" hidden="1">Realised_20120502_2w_Attr!$A$48:$K$48</definedName>
    <definedName name="_xlnm._FilterDatabase" localSheetId="15" hidden="1">Realised_20130528_2w_Attr!$A$48:$K$48</definedName>
    <definedName name="_xlnm._FilterDatabase" localSheetId="13" hidden="1">Realised_20140122_2w_Attr!$A$48:$K$48</definedName>
    <definedName name="_xlnm._FilterDatabase" localSheetId="11" hidden="1">Realised_20141205_2w_Attr!$A$48:$K$48</definedName>
    <definedName name="_xlnm._FilterDatabase" localSheetId="9" hidden="1">Realised_20150623_2w_Attr!$A$48:$K$48</definedName>
    <definedName name="_xlnm._FilterDatabase" localSheetId="3" hidden="1">Realised_20151229_2w_Attr!$A$48:$K$48</definedName>
    <definedName name="_xlnm._FilterDatabase" localSheetId="5" hidden="1">Realised_20160623_1w_Attr!$A$48:$K$48</definedName>
    <definedName name="_xlnm._FilterDatabase" localSheetId="7" hidden="1">Realised_20171207_2w_Attr!$A$48:$K$48</definedName>
    <definedName name="_xlnm._FilterDatabase" localSheetId="1" hidden="1">Realised_20180131_2w_Attr!$A$48:$K$48</definedName>
  </definedNames>
  <calcPr calcId="145621" calcOnSave="0"/>
</workbook>
</file>

<file path=xl/calcChain.xml><?xml version="1.0" encoding="utf-8"?>
<calcChain xmlns="http://schemas.openxmlformats.org/spreadsheetml/2006/main">
  <c r="M94" i="28" l="1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99" i="18" l="1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K66" i="44" l="1"/>
  <c r="J80" i="44"/>
  <c r="J56" i="44"/>
  <c r="J71" i="44"/>
  <c r="K62" i="44"/>
  <c r="J62" i="44"/>
  <c r="J79" i="44"/>
  <c r="J90" i="44"/>
  <c r="J61" i="44"/>
  <c r="J60" i="44"/>
  <c r="J82" i="44"/>
  <c r="J84" i="44"/>
  <c r="J65" i="44"/>
  <c r="K52" i="44"/>
  <c r="J52" i="44"/>
  <c r="J70" i="44"/>
  <c r="J49" i="44"/>
  <c r="J58" i="44"/>
  <c r="J83" i="44"/>
  <c r="J73" i="44"/>
  <c r="J78" i="44"/>
  <c r="J72" i="44"/>
  <c r="J69" i="44"/>
  <c r="J68" i="44"/>
  <c r="J87" i="44"/>
  <c r="J55" i="44"/>
  <c r="J89" i="44"/>
  <c r="J77" i="44"/>
  <c r="J75" i="44"/>
  <c r="J57" i="44"/>
  <c r="K88" i="44"/>
  <c r="J88" i="44"/>
  <c r="J76" i="44"/>
  <c r="J63" i="44"/>
  <c r="J67" i="44"/>
  <c r="K54" i="44"/>
  <c r="J54" i="44"/>
  <c r="J74" i="44"/>
  <c r="J53" i="44"/>
  <c r="J50" i="44"/>
  <c r="J64" i="44"/>
  <c r="J86" i="44"/>
  <c r="J81" i="44"/>
  <c r="J85" i="44"/>
  <c r="J59" i="44"/>
  <c r="J51" i="44"/>
  <c r="J66" i="44"/>
  <c r="J48" i="44"/>
  <c r="B2" i="44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K57" i="44" s="1"/>
  <c r="G47" i="43"/>
  <c r="G46" i="43"/>
  <c r="G45" i="43"/>
  <c r="K89" i="44" s="1"/>
  <c r="G44" i="43"/>
  <c r="G43" i="43"/>
  <c r="K50" i="44" s="1"/>
  <c r="G42" i="43"/>
  <c r="K85" i="44" s="1"/>
  <c r="G41" i="43"/>
  <c r="K83" i="44" s="1"/>
  <c r="G40" i="43"/>
  <c r="K90" i="44" s="1"/>
  <c r="G39" i="43"/>
  <c r="G38" i="43"/>
  <c r="G37" i="43"/>
  <c r="K67" i="44" s="1"/>
  <c r="G36" i="43"/>
  <c r="G35" i="43"/>
  <c r="G34" i="43"/>
  <c r="K80" i="44" s="1"/>
  <c r="G33" i="43"/>
  <c r="G32" i="43"/>
  <c r="G31" i="43"/>
  <c r="G30" i="43"/>
  <c r="K76" i="44" s="1"/>
  <c r="G29" i="43"/>
  <c r="K92" i="44" s="1"/>
  <c r="G28" i="43"/>
  <c r="G27" i="43"/>
  <c r="G26" i="43"/>
  <c r="K94" i="44" s="1"/>
  <c r="G25" i="43"/>
  <c r="G24" i="43"/>
  <c r="K78" i="44" s="1"/>
  <c r="G23" i="43"/>
  <c r="K59" i="44" s="1"/>
  <c r="G22" i="43"/>
  <c r="G21" i="43"/>
  <c r="K82" i="44" s="1"/>
  <c r="G20" i="43"/>
  <c r="G19" i="43"/>
  <c r="G18" i="43"/>
  <c r="K77" i="44" s="1"/>
  <c r="G17" i="43"/>
  <c r="G16" i="43"/>
  <c r="K69" i="44" s="1"/>
  <c r="G15" i="43"/>
  <c r="K86" i="44" s="1"/>
  <c r="G14" i="43"/>
  <c r="G13" i="43"/>
  <c r="K68" i="44" s="1"/>
  <c r="G12" i="43"/>
  <c r="G11" i="43"/>
  <c r="K71" i="44" s="1"/>
  <c r="G10" i="43"/>
  <c r="K70" i="44" s="1"/>
  <c r="G9" i="43"/>
  <c r="K87" i="44" s="1"/>
  <c r="G8" i="43"/>
  <c r="G7" i="43"/>
  <c r="G6" i="43"/>
  <c r="G5" i="43"/>
  <c r="K65" i="44" s="1"/>
  <c r="G4" i="43"/>
  <c r="K55" i="44" s="1"/>
  <c r="K200" i="42"/>
  <c r="K199" i="42"/>
  <c r="K198" i="42"/>
  <c r="K197" i="42"/>
  <c r="K196" i="42"/>
  <c r="K195" i="42"/>
  <c r="K194" i="42"/>
  <c r="K193" i="42"/>
  <c r="K192" i="42"/>
  <c r="K191" i="42"/>
  <c r="K190" i="42"/>
  <c r="K189" i="42"/>
  <c r="K188" i="42"/>
  <c r="K187" i="42"/>
  <c r="K186" i="42"/>
  <c r="K185" i="42"/>
  <c r="K184" i="42"/>
  <c r="K183" i="42"/>
  <c r="K182" i="42"/>
  <c r="K181" i="42"/>
  <c r="K180" i="42"/>
  <c r="K179" i="42"/>
  <c r="K178" i="42"/>
  <c r="K177" i="42"/>
  <c r="K176" i="42"/>
  <c r="K175" i="42"/>
  <c r="K174" i="42"/>
  <c r="K173" i="42"/>
  <c r="K172" i="42"/>
  <c r="K171" i="42"/>
  <c r="K170" i="42"/>
  <c r="K169" i="42"/>
  <c r="K168" i="42"/>
  <c r="K167" i="42"/>
  <c r="K166" i="42"/>
  <c r="K165" i="42"/>
  <c r="K164" i="42"/>
  <c r="K163" i="42"/>
  <c r="K162" i="42"/>
  <c r="K161" i="42"/>
  <c r="K160" i="42"/>
  <c r="K159" i="42"/>
  <c r="K158" i="42"/>
  <c r="K157" i="42"/>
  <c r="K156" i="42"/>
  <c r="K155" i="42"/>
  <c r="K154" i="42"/>
  <c r="K153" i="42"/>
  <c r="K152" i="42"/>
  <c r="K151" i="42"/>
  <c r="K150" i="42"/>
  <c r="K149" i="42"/>
  <c r="K148" i="42"/>
  <c r="K147" i="42"/>
  <c r="K146" i="42"/>
  <c r="K145" i="42"/>
  <c r="K144" i="42"/>
  <c r="K143" i="42"/>
  <c r="K142" i="42"/>
  <c r="K141" i="42"/>
  <c r="K140" i="42"/>
  <c r="K139" i="42"/>
  <c r="K138" i="42"/>
  <c r="K137" i="42"/>
  <c r="K136" i="42"/>
  <c r="K135" i="42"/>
  <c r="K134" i="42"/>
  <c r="K133" i="42"/>
  <c r="K132" i="42"/>
  <c r="K131" i="42"/>
  <c r="K130" i="42"/>
  <c r="K129" i="42"/>
  <c r="K128" i="42"/>
  <c r="K127" i="42"/>
  <c r="K126" i="42"/>
  <c r="K125" i="42"/>
  <c r="K124" i="42"/>
  <c r="K123" i="42"/>
  <c r="K122" i="42"/>
  <c r="K121" i="42"/>
  <c r="K120" i="42"/>
  <c r="K119" i="42"/>
  <c r="K118" i="42"/>
  <c r="K117" i="42"/>
  <c r="K116" i="42"/>
  <c r="K115" i="42"/>
  <c r="K114" i="42"/>
  <c r="K113" i="42"/>
  <c r="K112" i="42"/>
  <c r="K111" i="42"/>
  <c r="K110" i="42"/>
  <c r="K109" i="42"/>
  <c r="K108" i="42"/>
  <c r="K107" i="42"/>
  <c r="K106" i="42"/>
  <c r="K105" i="42"/>
  <c r="K104" i="42"/>
  <c r="K103" i="42"/>
  <c r="K102" i="42"/>
  <c r="K101" i="42"/>
  <c r="K100" i="42"/>
  <c r="K99" i="42"/>
  <c r="K98" i="42"/>
  <c r="J98" i="42"/>
  <c r="J97" i="42"/>
  <c r="J71" i="42"/>
  <c r="J92" i="42"/>
  <c r="K94" i="42"/>
  <c r="J94" i="42"/>
  <c r="J58" i="42"/>
  <c r="J77" i="42"/>
  <c r="K67" i="42"/>
  <c r="J67" i="42"/>
  <c r="J76" i="42"/>
  <c r="J95" i="42"/>
  <c r="K62" i="42"/>
  <c r="J62" i="42"/>
  <c r="J53" i="42"/>
  <c r="J79" i="42"/>
  <c r="J89" i="42"/>
  <c r="J65" i="42"/>
  <c r="K52" i="42"/>
  <c r="J52" i="42"/>
  <c r="J59" i="42"/>
  <c r="J49" i="42"/>
  <c r="K63" i="42"/>
  <c r="J63" i="42"/>
  <c r="J70" i="42"/>
  <c r="J87" i="42"/>
  <c r="J78" i="42"/>
  <c r="K86" i="42"/>
  <c r="J86" i="42"/>
  <c r="J66" i="42"/>
  <c r="K81" i="42"/>
  <c r="J81" i="42"/>
  <c r="K85" i="42"/>
  <c r="J85" i="42"/>
  <c r="J51" i="42"/>
  <c r="J80" i="42"/>
  <c r="J91" i="42"/>
  <c r="J69" i="42"/>
  <c r="K57" i="42"/>
  <c r="J57" i="42"/>
  <c r="J96" i="42"/>
  <c r="J83" i="42"/>
  <c r="J88" i="42"/>
  <c r="J64" i="42"/>
  <c r="K68" i="42"/>
  <c r="J68" i="42"/>
  <c r="K55" i="42"/>
  <c r="J55" i="42"/>
  <c r="K84" i="42"/>
  <c r="J84" i="42"/>
  <c r="J56" i="42"/>
  <c r="J50" i="42"/>
  <c r="J75" i="42"/>
  <c r="J60" i="42"/>
  <c r="J93" i="42"/>
  <c r="J72" i="42"/>
  <c r="K73" i="42"/>
  <c r="J73" i="42"/>
  <c r="J82" i="42"/>
  <c r="K74" i="42"/>
  <c r="J74" i="42"/>
  <c r="K54" i="42"/>
  <c r="J54" i="42"/>
  <c r="K90" i="42"/>
  <c r="J90" i="42"/>
  <c r="J61" i="42"/>
  <c r="J48" i="42"/>
  <c r="B2" i="42"/>
  <c r="G107" i="41"/>
  <c r="G106" i="41"/>
  <c r="G105" i="41"/>
  <c r="G104" i="41"/>
  <c r="G103" i="41"/>
  <c r="G102" i="41"/>
  <c r="G101" i="41"/>
  <c r="G100" i="41"/>
  <c r="G99" i="41"/>
  <c r="G98" i="41"/>
  <c r="G97" i="41"/>
  <c r="G96" i="41"/>
  <c r="G95" i="41"/>
  <c r="G94" i="41"/>
  <c r="G93" i="41"/>
  <c r="G92" i="41"/>
  <c r="G91" i="41"/>
  <c r="G90" i="41"/>
  <c r="G89" i="41"/>
  <c r="G88" i="41"/>
  <c r="G87" i="41"/>
  <c r="G86" i="41"/>
  <c r="G85" i="41"/>
  <c r="G84" i="41"/>
  <c r="G83" i="41"/>
  <c r="G82" i="41"/>
  <c r="G81" i="41"/>
  <c r="G80" i="41"/>
  <c r="G79" i="41"/>
  <c r="G78" i="41"/>
  <c r="G77" i="41"/>
  <c r="G76" i="41"/>
  <c r="G75" i="41"/>
  <c r="G74" i="41"/>
  <c r="G73" i="41"/>
  <c r="G72" i="41"/>
  <c r="G71" i="41"/>
  <c r="G70" i="41"/>
  <c r="G69" i="4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K97" i="42" s="1"/>
  <c r="G50" i="41"/>
  <c r="K79" i="42" s="1"/>
  <c r="G49" i="41"/>
  <c r="G48" i="41"/>
  <c r="G47" i="41"/>
  <c r="G46" i="41"/>
  <c r="K71" i="42" s="1"/>
  <c r="G45" i="41"/>
  <c r="G44" i="41"/>
  <c r="G43" i="41"/>
  <c r="K72" i="42" s="1"/>
  <c r="G42" i="41"/>
  <c r="G41" i="41"/>
  <c r="G40" i="41"/>
  <c r="G39" i="41"/>
  <c r="G38" i="41"/>
  <c r="K89" i="42" s="1"/>
  <c r="G37" i="41"/>
  <c r="K64" i="42" s="1"/>
  <c r="G36" i="41"/>
  <c r="G35" i="41"/>
  <c r="G34" i="41"/>
  <c r="G33" i="41"/>
  <c r="G32" i="41"/>
  <c r="G31" i="41"/>
  <c r="G30" i="41"/>
  <c r="K69" i="42" s="1"/>
  <c r="G29" i="41"/>
  <c r="G28" i="41"/>
  <c r="G27" i="41"/>
  <c r="G26" i="41"/>
  <c r="G25" i="41"/>
  <c r="K76" i="42" s="1"/>
  <c r="G24" i="41"/>
  <c r="K65" i="42" s="1"/>
  <c r="G23" i="41"/>
  <c r="G22" i="41"/>
  <c r="K88" i="42" s="1"/>
  <c r="G21" i="41"/>
  <c r="K95" i="42" s="1"/>
  <c r="G20" i="41"/>
  <c r="G19" i="41"/>
  <c r="K58" i="42" s="1"/>
  <c r="G18" i="41"/>
  <c r="G17" i="41"/>
  <c r="G16" i="41"/>
  <c r="G15" i="41"/>
  <c r="G14" i="41"/>
  <c r="K50" i="42" s="1"/>
  <c r="G13" i="41"/>
  <c r="G12" i="41"/>
  <c r="G11" i="41"/>
  <c r="K56" i="42" s="1"/>
  <c r="G10" i="41"/>
  <c r="G9" i="41"/>
  <c r="G8" i="41"/>
  <c r="K59" i="42" s="1"/>
  <c r="G7" i="41"/>
  <c r="G6" i="41"/>
  <c r="K70" i="42" s="1"/>
  <c r="G5" i="41"/>
  <c r="G4" i="41"/>
  <c r="K200" i="40"/>
  <c r="K199" i="40"/>
  <c r="K198" i="40"/>
  <c r="K197" i="40"/>
  <c r="K196" i="40"/>
  <c r="K195" i="40"/>
  <c r="K194" i="40"/>
  <c r="K193" i="40"/>
  <c r="K192" i="40"/>
  <c r="K191" i="40"/>
  <c r="K190" i="40"/>
  <c r="K189" i="40"/>
  <c r="K188" i="40"/>
  <c r="K187" i="40"/>
  <c r="K186" i="40"/>
  <c r="K185" i="40"/>
  <c r="K184" i="40"/>
  <c r="K183" i="40"/>
  <c r="K182" i="40"/>
  <c r="K181" i="40"/>
  <c r="K180" i="40"/>
  <c r="K179" i="40"/>
  <c r="K178" i="40"/>
  <c r="K177" i="40"/>
  <c r="K176" i="40"/>
  <c r="K175" i="40"/>
  <c r="K174" i="40"/>
  <c r="K173" i="40"/>
  <c r="K172" i="40"/>
  <c r="K171" i="40"/>
  <c r="K170" i="40"/>
  <c r="K169" i="40"/>
  <c r="K168" i="40"/>
  <c r="K167" i="40"/>
  <c r="K166" i="40"/>
  <c r="K165" i="40"/>
  <c r="K164" i="40"/>
  <c r="K163" i="40"/>
  <c r="K162" i="40"/>
  <c r="K161" i="40"/>
  <c r="K160" i="40"/>
  <c r="K159" i="40"/>
  <c r="K158" i="40"/>
  <c r="K157" i="40"/>
  <c r="K156" i="40"/>
  <c r="K155" i="40"/>
  <c r="K154" i="40"/>
  <c r="K153" i="40"/>
  <c r="K152" i="40"/>
  <c r="K151" i="40"/>
  <c r="K150" i="40"/>
  <c r="K149" i="40"/>
  <c r="K148" i="40"/>
  <c r="K147" i="40"/>
  <c r="K146" i="40"/>
  <c r="K145" i="40"/>
  <c r="K144" i="40"/>
  <c r="K143" i="40"/>
  <c r="K142" i="40"/>
  <c r="K141" i="40"/>
  <c r="K140" i="40"/>
  <c r="K139" i="40"/>
  <c r="K138" i="40"/>
  <c r="K137" i="40"/>
  <c r="K136" i="40"/>
  <c r="K135" i="40"/>
  <c r="K134" i="40"/>
  <c r="K133" i="40"/>
  <c r="K132" i="40"/>
  <c r="K131" i="40"/>
  <c r="K130" i="40"/>
  <c r="K129" i="40"/>
  <c r="K128" i="40"/>
  <c r="K127" i="40"/>
  <c r="K126" i="40"/>
  <c r="K125" i="40"/>
  <c r="K124" i="40"/>
  <c r="K123" i="40"/>
  <c r="K122" i="40"/>
  <c r="K121" i="40"/>
  <c r="K120" i="40"/>
  <c r="K119" i="40"/>
  <c r="K118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J71" i="40"/>
  <c r="J74" i="40"/>
  <c r="J97" i="40"/>
  <c r="J86" i="40"/>
  <c r="K73" i="40"/>
  <c r="J73" i="40"/>
  <c r="J57" i="40"/>
  <c r="J81" i="40"/>
  <c r="J96" i="40"/>
  <c r="J68" i="40"/>
  <c r="J66" i="40"/>
  <c r="J55" i="40"/>
  <c r="J72" i="40"/>
  <c r="J80" i="40"/>
  <c r="J98" i="40"/>
  <c r="J91" i="40"/>
  <c r="J85" i="40"/>
  <c r="J52" i="40"/>
  <c r="J64" i="40"/>
  <c r="J50" i="40"/>
  <c r="J70" i="40"/>
  <c r="J61" i="40"/>
  <c r="K77" i="40"/>
  <c r="J77" i="40"/>
  <c r="J76" i="40"/>
  <c r="J69" i="40"/>
  <c r="J75" i="40"/>
  <c r="K95" i="40"/>
  <c r="J95" i="40"/>
  <c r="J94" i="40"/>
  <c r="J58" i="40"/>
  <c r="J63" i="40"/>
  <c r="J90" i="40"/>
  <c r="J84" i="40"/>
  <c r="K65" i="40"/>
  <c r="J65" i="40"/>
  <c r="J89" i="40"/>
  <c r="J78" i="40"/>
  <c r="J93" i="40"/>
  <c r="J56" i="40"/>
  <c r="J62" i="40"/>
  <c r="J51" i="40"/>
  <c r="J88" i="40"/>
  <c r="J59" i="40"/>
  <c r="J49" i="40"/>
  <c r="J87" i="40"/>
  <c r="K60" i="40"/>
  <c r="J60" i="40"/>
  <c r="J92" i="40"/>
  <c r="J67" i="40"/>
  <c r="J83" i="40"/>
  <c r="J82" i="40"/>
  <c r="J79" i="40"/>
  <c r="J53" i="40"/>
  <c r="J54" i="40"/>
  <c r="J48" i="40"/>
  <c r="B2" i="40"/>
  <c r="G107" i="39"/>
  <c r="G106" i="39"/>
  <c r="G105" i="39"/>
  <c r="G104" i="39"/>
  <c r="G103" i="39"/>
  <c r="G102" i="39"/>
  <c r="G101" i="39"/>
  <c r="G100" i="39"/>
  <c r="G99" i="39"/>
  <c r="G98" i="39"/>
  <c r="G97" i="39"/>
  <c r="G96" i="39"/>
  <c r="G95" i="39"/>
  <c r="G94" i="39"/>
  <c r="G93" i="39"/>
  <c r="G92" i="39"/>
  <c r="G91" i="39"/>
  <c r="G90" i="39"/>
  <c r="G89" i="39"/>
  <c r="G88" i="39"/>
  <c r="G87" i="39"/>
  <c r="G86" i="39"/>
  <c r="G85" i="39"/>
  <c r="G84" i="39"/>
  <c r="G83" i="39"/>
  <c r="G82" i="39"/>
  <c r="G81" i="39"/>
  <c r="G80" i="39"/>
  <c r="G79" i="39"/>
  <c r="G78" i="39"/>
  <c r="G77" i="39"/>
  <c r="G76" i="39"/>
  <c r="G75" i="39"/>
  <c r="G74" i="39"/>
  <c r="G73" i="39"/>
  <c r="G72" i="39"/>
  <c r="G71" i="39"/>
  <c r="G70" i="39"/>
  <c r="G69" i="39"/>
  <c r="G68" i="39"/>
  <c r="G67" i="39"/>
  <c r="G66" i="39"/>
  <c r="G65" i="39"/>
  <c r="G64" i="39"/>
  <c r="G63" i="39"/>
  <c r="G62" i="39"/>
  <c r="G61" i="39"/>
  <c r="G60" i="39"/>
  <c r="G59" i="39"/>
  <c r="G58" i="39"/>
  <c r="G57" i="39"/>
  <c r="G56" i="39"/>
  <c r="G55" i="39"/>
  <c r="G54" i="39"/>
  <c r="G53" i="39"/>
  <c r="K78" i="40" s="1"/>
  <c r="G52" i="39"/>
  <c r="K85" i="40" s="1"/>
  <c r="G51" i="39"/>
  <c r="K52" i="40" s="1"/>
  <c r="G50" i="39"/>
  <c r="K59" i="40" s="1"/>
  <c r="G49" i="39"/>
  <c r="K64" i="40" s="1"/>
  <c r="G48" i="39"/>
  <c r="K58" i="40" s="1"/>
  <c r="G47" i="39"/>
  <c r="K96" i="40" s="1"/>
  <c r="G46" i="39"/>
  <c r="K88" i="40" s="1"/>
  <c r="G45" i="39"/>
  <c r="K50" i="40" s="1"/>
  <c r="G44" i="39"/>
  <c r="K51" i="40" s="1"/>
  <c r="G43" i="39"/>
  <c r="K56" i="40" s="1"/>
  <c r="G42" i="39"/>
  <c r="K72" i="40" s="1"/>
  <c r="G41" i="39"/>
  <c r="G40" i="39"/>
  <c r="K70" i="40" s="1"/>
  <c r="G39" i="39"/>
  <c r="K93" i="40" s="1"/>
  <c r="G38" i="39"/>
  <c r="K61" i="40" s="1"/>
  <c r="G37" i="39"/>
  <c r="K67" i="40" s="1"/>
  <c r="G36" i="39"/>
  <c r="K49" i="40" s="1"/>
  <c r="G35" i="39"/>
  <c r="K54" i="40" s="1"/>
  <c r="G34" i="39"/>
  <c r="K63" i="40" s="1"/>
  <c r="G33" i="39"/>
  <c r="K90" i="40" s="1"/>
  <c r="G32" i="39"/>
  <c r="K80" i="40" s="1"/>
  <c r="G31" i="39"/>
  <c r="G30" i="39"/>
  <c r="K76" i="40" s="1"/>
  <c r="G29" i="39"/>
  <c r="K94" i="40" s="1"/>
  <c r="G28" i="39"/>
  <c r="K83" i="40" s="1"/>
  <c r="G27" i="39"/>
  <c r="K74" i="40" s="1"/>
  <c r="G26" i="39"/>
  <c r="G25" i="39"/>
  <c r="K75" i="40" s="1"/>
  <c r="G24" i="39"/>
  <c r="K97" i="40" s="1"/>
  <c r="G23" i="39"/>
  <c r="K68" i="40" s="1"/>
  <c r="G22" i="39"/>
  <c r="K84" i="40" s="1"/>
  <c r="G21" i="39"/>
  <c r="K57" i="40" s="1"/>
  <c r="G20" i="39"/>
  <c r="K98" i="40" s="1"/>
  <c r="G19" i="39"/>
  <c r="K86" i="40" s="1"/>
  <c r="G18" i="39"/>
  <c r="K62" i="40" s="1"/>
  <c r="G17" i="39"/>
  <c r="G16" i="39"/>
  <c r="K82" i="40" s="1"/>
  <c r="G15" i="39"/>
  <c r="K66" i="40" s="1"/>
  <c r="G14" i="39"/>
  <c r="K92" i="40" s="1"/>
  <c r="G13" i="39"/>
  <c r="K53" i="40" s="1"/>
  <c r="G12" i="39"/>
  <c r="K71" i="40" s="1"/>
  <c r="G11" i="39"/>
  <c r="K89" i="40" s="1"/>
  <c r="G10" i="39"/>
  <c r="K81" i="40" s="1"/>
  <c r="G9" i="39"/>
  <c r="G8" i="39"/>
  <c r="K69" i="40" s="1"/>
  <c r="G7" i="39"/>
  <c r="K91" i="40" s="1"/>
  <c r="G6" i="39"/>
  <c r="K55" i="40" s="1"/>
  <c r="G5" i="39"/>
  <c r="K87" i="40" s="1"/>
  <c r="G4" i="39"/>
  <c r="K79" i="40" s="1"/>
  <c r="K200" i="38"/>
  <c r="K199" i="38"/>
  <c r="K198" i="38"/>
  <c r="K197" i="38"/>
  <c r="K196" i="38"/>
  <c r="K195" i="38"/>
  <c r="K194" i="38"/>
  <c r="K193" i="38"/>
  <c r="K192" i="38"/>
  <c r="K191" i="38"/>
  <c r="K190" i="38"/>
  <c r="K189" i="38"/>
  <c r="K188" i="38"/>
  <c r="K187" i="38"/>
  <c r="K186" i="38"/>
  <c r="K185" i="38"/>
  <c r="K184" i="38"/>
  <c r="K183" i="38"/>
  <c r="K182" i="38"/>
  <c r="K181" i="38"/>
  <c r="K180" i="38"/>
  <c r="K179" i="38"/>
  <c r="K178" i="38"/>
  <c r="K177" i="38"/>
  <c r="K176" i="38"/>
  <c r="K175" i="38"/>
  <c r="K174" i="38"/>
  <c r="K173" i="38"/>
  <c r="K172" i="38"/>
  <c r="K171" i="38"/>
  <c r="K170" i="38"/>
  <c r="K169" i="38"/>
  <c r="K168" i="38"/>
  <c r="K167" i="38"/>
  <c r="K166" i="38"/>
  <c r="K165" i="38"/>
  <c r="K164" i="38"/>
  <c r="K163" i="38"/>
  <c r="K162" i="38"/>
  <c r="K161" i="38"/>
  <c r="K160" i="38"/>
  <c r="K159" i="38"/>
  <c r="K158" i="38"/>
  <c r="K157" i="38"/>
  <c r="K156" i="38"/>
  <c r="K155" i="38"/>
  <c r="K154" i="38"/>
  <c r="K153" i="38"/>
  <c r="K152" i="38"/>
  <c r="K151" i="38"/>
  <c r="K150" i="38"/>
  <c r="K149" i="38"/>
  <c r="K148" i="38"/>
  <c r="K147" i="38"/>
  <c r="K146" i="38"/>
  <c r="K145" i="38"/>
  <c r="K144" i="38"/>
  <c r="K143" i="38"/>
  <c r="K142" i="38"/>
  <c r="K141" i="38"/>
  <c r="K140" i="38"/>
  <c r="K139" i="38"/>
  <c r="K138" i="38"/>
  <c r="K137" i="38"/>
  <c r="K136" i="38"/>
  <c r="K135" i="38"/>
  <c r="K134" i="38"/>
  <c r="K133" i="38"/>
  <c r="K132" i="38"/>
  <c r="K131" i="38"/>
  <c r="K130" i="38"/>
  <c r="K129" i="38"/>
  <c r="K128" i="38"/>
  <c r="K127" i="38"/>
  <c r="K126" i="38"/>
  <c r="K125" i="38"/>
  <c r="K124" i="38"/>
  <c r="K123" i="38"/>
  <c r="K122" i="38"/>
  <c r="K121" i="38"/>
  <c r="K120" i="38"/>
  <c r="K119" i="38"/>
  <c r="K118" i="38"/>
  <c r="K117" i="38"/>
  <c r="K116" i="38"/>
  <c r="K115" i="38"/>
  <c r="K114" i="38"/>
  <c r="K113" i="38"/>
  <c r="K112" i="38"/>
  <c r="K111" i="38"/>
  <c r="K110" i="38"/>
  <c r="K109" i="38"/>
  <c r="K108" i="38"/>
  <c r="K107" i="38"/>
  <c r="K106" i="38"/>
  <c r="K105" i="38"/>
  <c r="K104" i="38"/>
  <c r="K103" i="38"/>
  <c r="K102" i="38"/>
  <c r="K101" i="38"/>
  <c r="K100" i="38"/>
  <c r="J65" i="38"/>
  <c r="J83" i="38"/>
  <c r="J82" i="38"/>
  <c r="J59" i="38"/>
  <c r="J81" i="38"/>
  <c r="J71" i="38"/>
  <c r="J91" i="38"/>
  <c r="J60" i="38"/>
  <c r="J80" i="38"/>
  <c r="J61" i="38"/>
  <c r="J63" i="38"/>
  <c r="J87" i="38"/>
  <c r="J94" i="38"/>
  <c r="J79" i="38"/>
  <c r="J64" i="38"/>
  <c r="J78" i="38"/>
  <c r="J54" i="38"/>
  <c r="K58" i="38"/>
  <c r="J58" i="38"/>
  <c r="K49" i="38"/>
  <c r="J49" i="38"/>
  <c r="J70" i="38"/>
  <c r="J69" i="38"/>
  <c r="J86" i="38"/>
  <c r="J77" i="38"/>
  <c r="J76" i="38"/>
  <c r="J72" i="38"/>
  <c r="K53" i="38"/>
  <c r="J53" i="38"/>
  <c r="J97" i="38"/>
  <c r="J56" i="38"/>
  <c r="J74" i="38"/>
  <c r="J96" i="38"/>
  <c r="J90" i="38"/>
  <c r="J68" i="38"/>
  <c r="K93" i="38"/>
  <c r="J93" i="38"/>
  <c r="J85" i="38"/>
  <c r="J95" i="38"/>
  <c r="K62" i="38"/>
  <c r="J62" i="38"/>
  <c r="K67" i="38"/>
  <c r="J67" i="38"/>
  <c r="J52" i="38"/>
  <c r="J89" i="38"/>
  <c r="J55" i="38"/>
  <c r="J50" i="38"/>
  <c r="K98" i="38"/>
  <c r="J98" i="38"/>
  <c r="J66" i="38"/>
  <c r="J92" i="38"/>
  <c r="J73" i="38"/>
  <c r="J75" i="38"/>
  <c r="J84" i="38"/>
  <c r="J88" i="38"/>
  <c r="K57" i="38"/>
  <c r="J57" i="38"/>
  <c r="J51" i="38"/>
  <c r="J48" i="38"/>
  <c r="B2" i="38"/>
  <c r="G107" i="37"/>
  <c r="G106" i="37"/>
  <c r="G105" i="37"/>
  <c r="G104" i="37"/>
  <c r="G103" i="37"/>
  <c r="G102" i="37"/>
  <c r="G101" i="37"/>
  <c r="G100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3" i="37"/>
  <c r="G82" i="37"/>
  <c r="G81" i="37"/>
  <c r="G80" i="37"/>
  <c r="G79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62" i="37"/>
  <c r="G61" i="37"/>
  <c r="G60" i="37"/>
  <c r="G59" i="37"/>
  <c r="G58" i="37"/>
  <c r="G57" i="37"/>
  <c r="G56" i="37"/>
  <c r="G55" i="37"/>
  <c r="G54" i="37"/>
  <c r="G53" i="37"/>
  <c r="K81" i="38" s="1"/>
  <c r="G52" i="37"/>
  <c r="K97" i="38" s="1"/>
  <c r="G51" i="37"/>
  <c r="G50" i="37"/>
  <c r="K51" i="38" s="1"/>
  <c r="G49" i="37"/>
  <c r="K70" i="38" s="1"/>
  <c r="G48" i="37"/>
  <c r="K96" i="38" s="1"/>
  <c r="G47" i="37"/>
  <c r="K91" i="38" s="1"/>
  <c r="G46" i="37"/>
  <c r="G45" i="37"/>
  <c r="K87" i="38" s="1"/>
  <c r="G44" i="37"/>
  <c r="K99" i="38" s="1"/>
  <c r="G43" i="37"/>
  <c r="G42" i="37"/>
  <c r="K94" i="38" s="1"/>
  <c r="G41" i="37"/>
  <c r="K82" i="38" s="1"/>
  <c r="G40" i="37"/>
  <c r="K77" i="38" s="1"/>
  <c r="G39" i="37"/>
  <c r="K76" i="38" s="1"/>
  <c r="G38" i="37"/>
  <c r="K69" i="38" s="1"/>
  <c r="G37" i="37"/>
  <c r="K50" i="38" s="1"/>
  <c r="G36" i="37"/>
  <c r="K73" i="38" s="1"/>
  <c r="G35" i="37"/>
  <c r="G34" i="37"/>
  <c r="K55" i="38" s="1"/>
  <c r="G33" i="37"/>
  <c r="K56" i="38" s="1"/>
  <c r="G32" i="37"/>
  <c r="K79" i="38" s="1"/>
  <c r="G31" i="37"/>
  <c r="K60" i="38" s="1"/>
  <c r="G30" i="37"/>
  <c r="K64" i="38" s="1"/>
  <c r="G29" i="37"/>
  <c r="K78" i="38" s="1"/>
  <c r="G28" i="37"/>
  <c r="G27" i="37"/>
  <c r="K83" i="38" s="1"/>
  <c r="G26" i="37"/>
  <c r="K92" i="38" s="1"/>
  <c r="G25" i="37"/>
  <c r="K72" i="38" s="1"/>
  <c r="G24" i="37"/>
  <c r="K74" i="38" s="1"/>
  <c r="G23" i="37"/>
  <c r="K90" i="38" s="1"/>
  <c r="G22" i="37"/>
  <c r="K68" i="38" s="1"/>
  <c r="G21" i="37"/>
  <c r="K86" i="38" s="1"/>
  <c r="G20" i="37"/>
  <c r="K80" i="38" s="1"/>
  <c r="G19" i="37"/>
  <c r="K71" i="38" s="1"/>
  <c r="G18" i="37"/>
  <c r="K66" i="38" s="1"/>
  <c r="G17" i="37"/>
  <c r="K89" i="38" s="1"/>
  <c r="G16" i="37"/>
  <c r="K84" i="38" s="1"/>
  <c r="G15" i="37"/>
  <c r="K61" i="38" s="1"/>
  <c r="G14" i="37"/>
  <c r="K85" i="38" s="1"/>
  <c r="G13" i="37"/>
  <c r="K52" i="38" s="1"/>
  <c r="G12" i="37"/>
  <c r="G11" i="37"/>
  <c r="K75" i="38" s="1"/>
  <c r="G10" i="37"/>
  <c r="K59" i="38" s="1"/>
  <c r="G9" i="37"/>
  <c r="K95" i="38" s="1"/>
  <c r="G8" i="37"/>
  <c r="K63" i="38" s="1"/>
  <c r="G7" i="37"/>
  <c r="K54" i="38" s="1"/>
  <c r="G6" i="37"/>
  <c r="G5" i="37"/>
  <c r="K65" i="38" s="1"/>
  <c r="G4" i="37"/>
  <c r="K68" i="36"/>
  <c r="J67" i="36"/>
  <c r="J64" i="36"/>
  <c r="J76" i="36"/>
  <c r="J57" i="36"/>
  <c r="J75" i="36"/>
  <c r="K93" i="36"/>
  <c r="J93" i="36"/>
  <c r="J56" i="36"/>
  <c r="J52" i="36"/>
  <c r="J91" i="36"/>
  <c r="J85" i="36"/>
  <c r="J65" i="36"/>
  <c r="J50" i="36"/>
  <c r="K60" i="36"/>
  <c r="J60" i="36"/>
  <c r="K49" i="36"/>
  <c r="J49" i="36"/>
  <c r="K63" i="36"/>
  <c r="J63" i="36"/>
  <c r="J90" i="36"/>
  <c r="J87" i="36"/>
  <c r="J74" i="36"/>
  <c r="J79" i="36"/>
  <c r="K62" i="36"/>
  <c r="J62" i="36"/>
  <c r="J92" i="36"/>
  <c r="K86" i="36"/>
  <c r="J86" i="36"/>
  <c r="K51" i="36"/>
  <c r="J51" i="36"/>
  <c r="J94" i="36"/>
  <c r="J84" i="36"/>
  <c r="J73" i="36"/>
  <c r="J59" i="36"/>
  <c r="J89" i="36"/>
  <c r="K82" i="36"/>
  <c r="J82" i="36"/>
  <c r="J81" i="36"/>
  <c r="K71" i="36"/>
  <c r="J71" i="36"/>
  <c r="J66" i="36"/>
  <c r="J58" i="36"/>
  <c r="J83" i="36"/>
  <c r="K54" i="36"/>
  <c r="J54" i="36"/>
  <c r="J55" i="36"/>
  <c r="J70" i="36"/>
  <c r="K61" i="36"/>
  <c r="J61" i="36"/>
  <c r="J88" i="36"/>
  <c r="J78" i="36"/>
  <c r="J69" i="36"/>
  <c r="J77" i="36"/>
  <c r="J72" i="36"/>
  <c r="J53" i="36"/>
  <c r="J80" i="36"/>
  <c r="J68" i="36"/>
  <c r="J48" i="36"/>
  <c r="B2" i="36"/>
  <c r="G107" i="35"/>
  <c r="G106" i="35"/>
  <c r="G105" i="35"/>
  <c r="G104" i="35"/>
  <c r="G103" i="35"/>
  <c r="G102" i="35"/>
  <c r="G101" i="35"/>
  <c r="G100" i="35"/>
  <c r="G99" i="35"/>
  <c r="G98" i="35"/>
  <c r="G97" i="35"/>
  <c r="G96" i="35"/>
  <c r="G95" i="35"/>
  <c r="G94" i="35"/>
  <c r="G93" i="35"/>
  <c r="G92" i="35"/>
  <c r="G91" i="35"/>
  <c r="G90" i="35"/>
  <c r="G89" i="35"/>
  <c r="G88" i="35"/>
  <c r="G87" i="35"/>
  <c r="G86" i="35"/>
  <c r="G85" i="35"/>
  <c r="G84" i="35"/>
  <c r="G83" i="35"/>
  <c r="G82" i="35"/>
  <c r="G81" i="35"/>
  <c r="G80" i="35"/>
  <c r="G79" i="35"/>
  <c r="G78" i="35"/>
  <c r="G77" i="35"/>
  <c r="G76" i="35"/>
  <c r="G75" i="35"/>
  <c r="G74" i="35"/>
  <c r="G73" i="35"/>
  <c r="G72" i="35"/>
  <c r="G71" i="35"/>
  <c r="G70" i="35"/>
  <c r="G69" i="35"/>
  <c r="G68" i="35"/>
  <c r="G67" i="35"/>
  <c r="G66" i="35"/>
  <c r="G65" i="35"/>
  <c r="G64" i="35"/>
  <c r="G63" i="35"/>
  <c r="G62" i="35"/>
  <c r="G61" i="35"/>
  <c r="G60" i="35"/>
  <c r="G59" i="35"/>
  <c r="G58" i="35"/>
  <c r="G57" i="35"/>
  <c r="G56" i="35"/>
  <c r="G55" i="35"/>
  <c r="G54" i="35"/>
  <c r="G53" i="35"/>
  <c r="K67" i="36" s="1"/>
  <c r="G52" i="35"/>
  <c r="G51" i="35"/>
  <c r="G50" i="35"/>
  <c r="G49" i="35"/>
  <c r="G48" i="35"/>
  <c r="G47" i="35"/>
  <c r="G46" i="35"/>
  <c r="K66" i="36" s="1"/>
  <c r="G45" i="35"/>
  <c r="G44" i="35"/>
  <c r="G43" i="35"/>
  <c r="K58" i="36" s="1"/>
  <c r="G42" i="35"/>
  <c r="K91" i="36" s="1"/>
  <c r="G41" i="35"/>
  <c r="G40" i="35"/>
  <c r="G39" i="35"/>
  <c r="G38" i="35"/>
  <c r="K87" i="36" s="1"/>
  <c r="G37" i="35"/>
  <c r="K70" i="36" s="1"/>
  <c r="G36" i="35"/>
  <c r="K69" i="36" s="1"/>
  <c r="G35" i="35"/>
  <c r="G34" i="35"/>
  <c r="G33" i="35"/>
  <c r="G32" i="35"/>
  <c r="K85" i="36" s="1"/>
  <c r="G31" i="35"/>
  <c r="K57" i="36" s="1"/>
  <c r="G30" i="35"/>
  <c r="K65" i="36" s="1"/>
  <c r="G29" i="35"/>
  <c r="K50" i="36" s="1"/>
  <c r="G28" i="35"/>
  <c r="G27" i="35"/>
  <c r="G26" i="35"/>
  <c r="G25" i="35"/>
  <c r="G24" i="35"/>
  <c r="K84" i="36" s="1"/>
  <c r="G23" i="35"/>
  <c r="G22" i="35"/>
  <c r="K89" i="36" s="1"/>
  <c r="G21" i="35"/>
  <c r="K74" i="36" s="1"/>
  <c r="G20" i="35"/>
  <c r="K75" i="36" s="1"/>
  <c r="G19" i="35"/>
  <c r="K88" i="36" s="1"/>
  <c r="G18" i="35"/>
  <c r="G17" i="35"/>
  <c r="G16" i="35"/>
  <c r="K72" i="36" s="1"/>
  <c r="G15" i="35"/>
  <c r="G14" i="35"/>
  <c r="K83" i="36" s="1"/>
  <c r="G13" i="35"/>
  <c r="K81" i="36" s="1"/>
  <c r="G12" i="35"/>
  <c r="K77" i="36" s="1"/>
  <c r="G11" i="35"/>
  <c r="G10" i="35"/>
  <c r="G9" i="35"/>
  <c r="G8" i="35"/>
  <c r="K56" i="36" s="1"/>
  <c r="G7" i="35"/>
  <c r="G6" i="35"/>
  <c r="G5" i="35"/>
  <c r="G4" i="35"/>
  <c r="K53" i="36" s="1"/>
  <c r="K200" i="32"/>
  <c r="K199" i="32"/>
  <c r="K198" i="32"/>
  <c r="K197" i="32"/>
  <c r="K196" i="32"/>
  <c r="K195" i="32"/>
  <c r="K194" i="32"/>
  <c r="K193" i="32"/>
  <c r="K192" i="32"/>
  <c r="K191" i="32"/>
  <c r="K190" i="32"/>
  <c r="K189" i="32"/>
  <c r="K188" i="32"/>
  <c r="K187" i="32"/>
  <c r="K186" i="32"/>
  <c r="K185" i="32"/>
  <c r="K184" i="32"/>
  <c r="K183" i="32"/>
  <c r="K182" i="32"/>
  <c r="K181" i="32"/>
  <c r="K180" i="32"/>
  <c r="K179" i="32"/>
  <c r="K178" i="32"/>
  <c r="K177" i="32"/>
  <c r="K176" i="32"/>
  <c r="K175" i="32"/>
  <c r="K174" i="32"/>
  <c r="K173" i="32"/>
  <c r="K172" i="32"/>
  <c r="K171" i="32"/>
  <c r="K170" i="32"/>
  <c r="K169" i="32"/>
  <c r="K168" i="32"/>
  <c r="K167" i="32"/>
  <c r="K166" i="32"/>
  <c r="K165" i="32"/>
  <c r="K164" i="32"/>
  <c r="K163" i="32"/>
  <c r="K162" i="32"/>
  <c r="K161" i="32"/>
  <c r="K160" i="32"/>
  <c r="K159" i="32"/>
  <c r="K158" i="32"/>
  <c r="K157" i="32"/>
  <c r="K156" i="32"/>
  <c r="K155" i="32"/>
  <c r="K154" i="32"/>
  <c r="K153" i="32"/>
  <c r="K152" i="32"/>
  <c r="K151" i="32"/>
  <c r="K150" i="32"/>
  <c r="K149" i="32"/>
  <c r="K148" i="32"/>
  <c r="K147" i="32"/>
  <c r="K146" i="32"/>
  <c r="K145" i="32"/>
  <c r="K144" i="32"/>
  <c r="K143" i="32"/>
  <c r="K142" i="32"/>
  <c r="K141" i="32"/>
  <c r="K140" i="32"/>
  <c r="K139" i="32"/>
  <c r="K138" i="32"/>
  <c r="K137" i="32"/>
  <c r="K136" i="32"/>
  <c r="K135" i="32"/>
  <c r="K134" i="32"/>
  <c r="K133" i="32"/>
  <c r="K132" i="32"/>
  <c r="K131" i="32"/>
  <c r="K130" i="32"/>
  <c r="K129" i="32"/>
  <c r="K128" i="32"/>
  <c r="K127" i="32"/>
  <c r="K126" i="32"/>
  <c r="K125" i="32"/>
  <c r="K124" i="32"/>
  <c r="K123" i="32"/>
  <c r="K122" i="32"/>
  <c r="K121" i="32"/>
  <c r="K120" i="32"/>
  <c r="K119" i="32"/>
  <c r="K118" i="32"/>
  <c r="K117" i="32"/>
  <c r="K116" i="32"/>
  <c r="K115" i="32"/>
  <c r="K114" i="32"/>
  <c r="K113" i="32"/>
  <c r="K112" i="32"/>
  <c r="K111" i="32"/>
  <c r="K110" i="32"/>
  <c r="K109" i="32"/>
  <c r="K108" i="32"/>
  <c r="K107" i="32"/>
  <c r="K106" i="32"/>
  <c r="K105" i="32"/>
  <c r="K104" i="32"/>
  <c r="K103" i="32"/>
  <c r="K102" i="32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200" i="30"/>
  <c r="K199" i="30"/>
  <c r="K198" i="30"/>
  <c r="K197" i="30"/>
  <c r="K196" i="30"/>
  <c r="K195" i="30"/>
  <c r="K194" i="30"/>
  <c r="K193" i="30"/>
  <c r="K192" i="30"/>
  <c r="K191" i="30"/>
  <c r="K190" i="30"/>
  <c r="K189" i="30"/>
  <c r="K188" i="30"/>
  <c r="K187" i="30"/>
  <c r="K186" i="30"/>
  <c r="K185" i="30"/>
  <c r="K184" i="30"/>
  <c r="K183" i="30"/>
  <c r="K182" i="30"/>
  <c r="K181" i="30"/>
  <c r="K180" i="30"/>
  <c r="K179" i="30"/>
  <c r="K178" i="30"/>
  <c r="K177" i="30"/>
  <c r="K176" i="30"/>
  <c r="K175" i="30"/>
  <c r="K174" i="30"/>
  <c r="K173" i="30"/>
  <c r="K172" i="30"/>
  <c r="K171" i="30"/>
  <c r="K170" i="30"/>
  <c r="K169" i="30"/>
  <c r="K168" i="30"/>
  <c r="K167" i="30"/>
  <c r="K166" i="30"/>
  <c r="K165" i="30"/>
  <c r="K164" i="30"/>
  <c r="K163" i="30"/>
  <c r="K162" i="30"/>
  <c r="K161" i="30"/>
  <c r="K160" i="30"/>
  <c r="K159" i="30"/>
  <c r="K158" i="30"/>
  <c r="K157" i="30"/>
  <c r="K156" i="30"/>
  <c r="K155" i="30"/>
  <c r="K154" i="30"/>
  <c r="K153" i="30"/>
  <c r="K152" i="30"/>
  <c r="K151" i="30"/>
  <c r="K150" i="30"/>
  <c r="K149" i="30"/>
  <c r="K148" i="30"/>
  <c r="K147" i="30"/>
  <c r="K146" i="30"/>
  <c r="K145" i="30"/>
  <c r="K144" i="30"/>
  <c r="K143" i="30"/>
  <c r="K142" i="30"/>
  <c r="K141" i="30"/>
  <c r="K140" i="30"/>
  <c r="K139" i="30"/>
  <c r="K138" i="30"/>
  <c r="K137" i="30"/>
  <c r="K136" i="30"/>
  <c r="K135" i="30"/>
  <c r="K134" i="30"/>
  <c r="K133" i="30"/>
  <c r="K132" i="30"/>
  <c r="K131" i="30"/>
  <c r="K130" i="30"/>
  <c r="K129" i="30"/>
  <c r="K128" i="30"/>
  <c r="K127" i="30"/>
  <c r="K126" i="30"/>
  <c r="K125" i="30"/>
  <c r="K124" i="30"/>
  <c r="K123" i="30"/>
  <c r="K122" i="30"/>
  <c r="K121" i="30"/>
  <c r="K120" i="30"/>
  <c r="K119" i="30"/>
  <c r="K118" i="30"/>
  <c r="K117" i="30"/>
  <c r="K116" i="30"/>
  <c r="K115" i="30"/>
  <c r="K114" i="30"/>
  <c r="K113" i="30"/>
  <c r="K112" i="30"/>
  <c r="K111" i="30"/>
  <c r="K110" i="30"/>
  <c r="K109" i="30"/>
  <c r="K108" i="30"/>
  <c r="K107" i="30"/>
  <c r="K106" i="30"/>
  <c r="K105" i="30"/>
  <c r="K104" i="30"/>
  <c r="K103" i="30"/>
  <c r="K102" i="30"/>
  <c r="K101" i="30"/>
  <c r="K100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200" i="28"/>
  <c r="K199" i="28"/>
  <c r="K198" i="28"/>
  <c r="K197" i="28"/>
  <c r="K196" i="28"/>
  <c r="K195" i="28"/>
  <c r="K194" i="28"/>
  <c r="K193" i="28"/>
  <c r="K192" i="28"/>
  <c r="K191" i="28"/>
  <c r="K190" i="28"/>
  <c r="K189" i="28"/>
  <c r="K188" i="28"/>
  <c r="K187" i="28"/>
  <c r="K186" i="28"/>
  <c r="K185" i="28"/>
  <c r="K184" i="28"/>
  <c r="K183" i="28"/>
  <c r="K182" i="28"/>
  <c r="K181" i="28"/>
  <c r="K180" i="28"/>
  <c r="K179" i="28"/>
  <c r="K178" i="28"/>
  <c r="K177" i="28"/>
  <c r="K176" i="28"/>
  <c r="K175" i="28"/>
  <c r="K174" i="28"/>
  <c r="K173" i="28"/>
  <c r="K172" i="28"/>
  <c r="K171" i="28"/>
  <c r="K170" i="28"/>
  <c r="K169" i="28"/>
  <c r="K168" i="28"/>
  <c r="K167" i="28"/>
  <c r="K166" i="28"/>
  <c r="K165" i="28"/>
  <c r="K164" i="28"/>
  <c r="K163" i="28"/>
  <c r="K162" i="28"/>
  <c r="K161" i="28"/>
  <c r="K160" i="28"/>
  <c r="K159" i="28"/>
  <c r="K158" i="28"/>
  <c r="K157" i="28"/>
  <c r="K156" i="28"/>
  <c r="K155" i="28"/>
  <c r="K154" i="28"/>
  <c r="K153" i="28"/>
  <c r="K152" i="28"/>
  <c r="K151" i="28"/>
  <c r="K150" i="28"/>
  <c r="K149" i="28"/>
  <c r="K148" i="28"/>
  <c r="K147" i="28"/>
  <c r="K146" i="28"/>
  <c r="K145" i="28"/>
  <c r="K144" i="28"/>
  <c r="K143" i="28"/>
  <c r="K142" i="28"/>
  <c r="K141" i="28"/>
  <c r="K140" i="28"/>
  <c r="K139" i="28"/>
  <c r="K138" i="28"/>
  <c r="K137" i="28"/>
  <c r="K136" i="28"/>
  <c r="K135" i="28"/>
  <c r="K134" i="28"/>
  <c r="K133" i="28"/>
  <c r="K132" i="28"/>
  <c r="K131" i="28"/>
  <c r="K130" i="28"/>
  <c r="K129" i="28"/>
  <c r="K128" i="28"/>
  <c r="K127" i="28"/>
  <c r="K126" i="28"/>
  <c r="K125" i="28"/>
  <c r="K124" i="28"/>
  <c r="K123" i="28"/>
  <c r="K122" i="28"/>
  <c r="K121" i="28"/>
  <c r="K120" i="28"/>
  <c r="K119" i="28"/>
  <c r="K118" i="28"/>
  <c r="K117" i="28"/>
  <c r="K116" i="28"/>
  <c r="K115" i="28"/>
  <c r="K114" i="28"/>
  <c r="K113" i="28"/>
  <c r="K112" i="28"/>
  <c r="K111" i="28"/>
  <c r="K110" i="28"/>
  <c r="K109" i="28"/>
  <c r="K108" i="28"/>
  <c r="K107" i="28"/>
  <c r="K106" i="28"/>
  <c r="K105" i="28"/>
  <c r="K104" i="28"/>
  <c r="K103" i="28"/>
  <c r="K102" i="28"/>
  <c r="K101" i="28"/>
  <c r="K100" i="28"/>
  <c r="K99" i="28"/>
  <c r="K98" i="28"/>
  <c r="K97" i="28"/>
  <c r="K96" i="28"/>
  <c r="K95" i="28"/>
  <c r="K94" i="28"/>
  <c r="K93" i="28"/>
  <c r="K92" i="28"/>
  <c r="K91" i="28"/>
  <c r="K90" i="28"/>
  <c r="K89" i="28"/>
  <c r="K88" i="28"/>
  <c r="K87" i="28"/>
  <c r="K86" i="28"/>
  <c r="K85" i="28"/>
  <c r="K84" i="28"/>
  <c r="K83" i="28"/>
  <c r="K82" i="28"/>
  <c r="K81" i="28"/>
  <c r="K80" i="28"/>
  <c r="K79" i="28"/>
  <c r="K78" i="28"/>
  <c r="K77" i="28"/>
  <c r="K76" i="28"/>
  <c r="K75" i="28"/>
  <c r="K74" i="28"/>
  <c r="K73" i="28"/>
  <c r="K72" i="28"/>
  <c r="K71" i="28"/>
  <c r="K70" i="28"/>
  <c r="K69" i="28"/>
  <c r="K68" i="28"/>
  <c r="K67" i="28"/>
  <c r="K66" i="28"/>
  <c r="K65" i="28"/>
  <c r="K64" i="28"/>
  <c r="K63" i="28"/>
  <c r="K62" i="28"/>
  <c r="K61" i="28"/>
  <c r="K60" i="28"/>
  <c r="K59" i="28"/>
  <c r="K58" i="28"/>
  <c r="K57" i="28"/>
  <c r="K56" i="28"/>
  <c r="K55" i="28"/>
  <c r="K54" i="28"/>
  <c r="K53" i="28"/>
  <c r="K52" i="28"/>
  <c r="K51" i="28"/>
  <c r="K50" i="28"/>
  <c r="K49" i="28"/>
  <c r="K98" i="34"/>
  <c r="K97" i="34"/>
  <c r="K96" i="34"/>
  <c r="K95" i="34"/>
  <c r="K94" i="34"/>
  <c r="K93" i="34"/>
  <c r="K92" i="34"/>
  <c r="K91" i="34"/>
  <c r="K90" i="34"/>
  <c r="K89" i="34"/>
  <c r="K88" i="34"/>
  <c r="K87" i="34"/>
  <c r="K86" i="34"/>
  <c r="K85" i="34"/>
  <c r="K84" i="34"/>
  <c r="K83" i="34"/>
  <c r="K82" i="34"/>
  <c r="K81" i="34"/>
  <c r="K80" i="34"/>
  <c r="K79" i="34"/>
  <c r="K78" i="34"/>
  <c r="K77" i="34"/>
  <c r="K76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K173" i="24"/>
  <c r="K172" i="24"/>
  <c r="K171" i="24"/>
  <c r="K170" i="24"/>
  <c r="K169" i="24"/>
  <c r="K168" i="24"/>
  <c r="K167" i="24"/>
  <c r="K166" i="24"/>
  <c r="K165" i="24"/>
  <c r="K164" i="24"/>
  <c r="K163" i="24"/>
  <c r="K162" i="24"/>
  <c r="K161" i="24"/>
  <c r="K160" i="24"/>
  <c r="K159" i="24"/>
  <c r="K158" i="24"/>
  <c r="K157" i="24"/>
  <c r="K156" i="24"/>
  <c r="K155" i="24"/>
  <c r="K154" i="24"/>
  <c r="K153" i="24"/>
  <c r="K152" i="24"/>
  <c r="K151" i="24"/>
  <c r="K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200" i="34"/>
  <c r="K199" i="34"/>
  <c r="K198" i="34"/>
  <c r="K197" i="34"/>
  <c r="K196" i="34"/>
  <c r="K195" i="34"/>
  <c r="K194" i="34"/>
  <c r="K193" i="34"/>
  <c r="K192" i="34"/>
  <c r="K191" i="34"/>
  <c r="K190" i="34"/>
  <c r="K189" i="34"/>
  <c r="K188" i="34"/>
  <c r="K187" i="34"/>
  <c r="K186" i="34"/>
  <c r="K185" i="34"/>
  <c r="K184" i="34"/>
  <c r="K183" i="34"/>
  <c r="K182" i="34"/>
  <c r="K181" i="34"/>
  <c r="K180" i="34"/>
  <c r="K179" i="34"/>
  <c r="K178" i="34"/>
  <c r="K177" i="34"/>
  <c r="K176" i="34"/>
  <c r="K175" i="34"/>
  <c r="K174" i="34"/>
  <c r="K173" i="34"/>
  <c r="K172" i="34"/>
  <c r="K171" i="34"/>
  <c r="K170" i="34"/>
  <c r="K169" i="34"/>
  <c r="K168" i="34"/>
  <c r="K167" i="34"/>
  <c r="K166" i="34"/>
  <c r="K165" i="34"/>
  <c r="K164" i="34"/>
  <c r="K163" i="34"/>
  <c r="K162" i="34"/>
  <c r="K161" i="34"/>
  <c r="K160" i="34"/>
  <c r="K159" i="34"/>
  <c r="K158" i="34"/>
  <c r="K157" i="34"/>
  <c r="K156" i="34"/>
  <c r="K155" i="34"/>
  <c r="K154" i="34"/>
  <c r="K153" i="34"/>
  <c r="K152" i="34"/>
  <c r="K151" i="34"/>
  <c r="K150" i="34"/>
  <c r="K149" i="34"/>
  <c r="K148" i="34"/>
  <c r="K147" i="34"/>
  <c r="K146" i="34"/>
  <c r="K145" i="34"/>
  <c r="K144" i="34"/>
  <c r="K143" i="34"/>
  <c r="K142" i="34"/>
  <c r="K141" i="34"/>
  <c r="K140" i="34"/>
  <c r="K139" i="34"/>
  <c r="K138" i="34"/>
  <c r="K137" i="34"/>
  <c r="K136" i="34"/>
  <c r="K135" i="34"/>
  <c r="K134" i="34"/>
  <c r="K133" i="34"/>
  <c r="K132" i="34"/>
  <c r="K131" i="34"/>
  <c r="K130" i="34"/>
  <c r="K129" i="34"/>
  <c r="K128" i="34"/>
  <c r="K127" i="34"/>
  <c r="K126" i="34"/>
  <c r="K125" i="34"/>
  <c r="K124" i="34"/>
  <c r="K123" i="34"/>
  <c r="K122" i="34"/>
  <c r="K121" i="34"/>
  <c r="K120" i="34"/>
  <c r="K119" i="34"/>
  <c r="K118" i="34"/>
  <c r="K117" i="34"/>
  <c r="K116" i="34"/>
  <c r="K115" i="34"/>
  <c r="K114" i="34"/>
  <c r="K113" i="34"/>
  <c r="K112" i="34"/>
  <c r="K111" i="34"/>
  <c r="K110" i="34"/>
  <c r="K109" i="34"/>
  <c r="K108" i="34"/>
  <c r="K107" i="34"/>
  <c r="K106" i="34"/>
  <c r="K105" i="34"/>
  <c r="K104" i="34"/>
  <c r="K103" i="34"/>
  <c r="K102" i="34"/>
  <c r="J90" i="34"/>
  <c r="J81" i="34"/>
  <c r="J95" i="34"/>
  <c r="J49" i="34"/>
  <c r="J94" i="34"/>
  <c r="J62" i="34"/>
  <c r="J89" i="34"/>
  <c r="J98" i="34"/>
  <c r="J74" i="34"/>
  <c r="J56" i="34"/>
  <c r="J66" i="34"/>
  <c r="J76" i="34"/>
  <c r="J86" i="34"/>
  <c r="J96" i="34"/>
  <c r="J93" i="34"/>
  <c r="J65" i="34"/>
  <c r="J92" i="34"/>
  <c r="J57" i="34"/>
  <c r="J50" i="34"/>
  <c r="J51" i="34"/>
  <c r="J83" i="34"/>
  <c r="J73" i="34"/>
  <c r="J85" i="34"/>
  <c r="J72" i="34"/>
  <c r="J80" i="34"/>
  <c r="J79" i="34"/>
  <c r="J60" i="34"/>
  <c r="J88" i="34"/>
  <c r="J59" i="34"/>
  <c r="J63" i="34"/>
  <c r="J71" i="34"/>
  <c r="J69" i="34"/>
  <c r="J70" i="34"/>
  <c r="J84" i="34"/>
  <c r="J67" i="34"/>
  <c r="J91" i="34"/>
  <c r="J68" i="34"/>
  <c r="J61" i="34"/>
  <c r="J52" i="34"/>
  <c r="J78" i="34"/>
  <c r="J77" i="34"/>
  <c r="J58" i="34"/>
  <c r="J53" i="34"/>
  <c r="J97" i="34"/>
  <c r="J64" i="34"/>
  <c r="J75" i="34"/>
  <c r="J82" i="34"/>
  <c r="J87" i="34"/>
  <c r="J55" i="34"/>
  <c r="J54" i="34"/>
  <c r="J48" i="34"/>
  <c r="B2" i="34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J101" i="32"/>
  <c r="J100" i="32"/>
  <c r="J94" i="32"/>
  <c r="J72" i="32"/>
  <c r="J80" i="32"/>
  <c r="J49" i="32"/>
  <c r="J79" i="32"/>
  <c r="J69" i="32"/>
  <c r="J92" i="32"/>
  <c r="J63" i="32"/>
  <c r="J87" i="32"/>
  <c r="J99" i="32"/>
  <c r="J62" i="32"/>
  <c r="J86" i="32"/>
  <c r="J96" i="32"/>
  <c r="J66" i="32"/>
  <c r="J76" i="32"/>
  <c r="J75" i="32"/>
  <c r="J78" i="32"/>
  <c r="J58" i="32"/>
  <c r="J54" i="32"/>
  <c r="J50" i="32"/>
  <c r="J59" i="32"/>
  <c r="J71" i="32"/>
  <c r="J85" i="32"/>
  <c r="J91" i="32"/>
  <c r="J84" i="32"/>
  <c r="J83" i="32"/>
  <c r="J57" i="32"/>
  <c r="J97" i="32"/>
  <c r="J55" i="32"/>
  <c r="J74" i="32"/>
  <c r="J70" i="32"/>
  <c r="J68" i="32"/>
  <c r="J67" i="32"/>
  <c r="J77" i="32"/>
  <c r="J90" i="32"/>
  <c r="J93" i="32"/>
  <c r="J56" i="32"/>
  <c r="J60" i="32"/>
  <c r="J52" i="32"/>
  <c r="J89" i="32"/>
  <c r="J73" i="32"/>
  <c r="J65" i="32"/>
  <c r="J61" i="32"/>
  <c r="J53" i="32"/>
  <c r="J95" i="32"/>
  <c r="J64" i="32"/>
  <c r="J88" i="32"/>
  <c r="J82" i="32"/>
  <c r="J81" i="32"/>
  <c r="J98" i="32"/>
  <c r="J51" i="32"/>
  <c r="J48" i="32"/>
  <c r="B2" i="32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J101" i="30"/>
  <c r="J100" i="30"/>
  <c r="J99" i="30"/>
  <c r="J98" i="30"/>
  <c r="J97" i="30"/>
  <c r="J96" i="30"/>
  <c r="J95" i="30"/>
  <c r="J65" i="30"/>
  <c r="J59" i="30"/>
  <c r="J81" i="30"/>
  <c r="J66" i="30"/>
  <c r="J80" i="30"/>
  <c r="J93" i="30"/>
  <c r="J61" i="30"/>
  <c r="J67" i="30"/>
  <c r="J89" i="30"/>
  <c r="J85" i="30"/>
  <c r="J63" i="30"/>
  <c r="J51" i="30"/>
  <c r="J58" i="30"/>
  <c r="J49" i="30"/>
  <c r="J56" i="30"/>
  <c r="J79" i="30"/>
  <c r="J75" i="30"/>
  <c r="J78" i="30"/>
  <c r="J64" i="30"/>
  <c r="J68" i="30"/>
  <c r="J94" i="30"/>
  <c r="J91" i="30"/>
  <c r="J53" i="30"/>
  <c r="J70" i="30"/>
  <c r="J84" i="30"/>
  <c r="J72" i="30"/>
  <c r="J57" i="30"/>
  <c r="J92" i="30"/>
  <c r="J82" i="30"/>
  <c r="J87" i="30"/>
  <c r="J90" i="30"/>
  <c r="J74" i="30"/>
  <c r="J55" i="30"/>
  <c r="J83" i="30"/>
  <c r="J69" i="30"/>
  <c r="J50" i="30"/>
  <c r="J77" i="30"/>
  <c r="J62" i="30"/>
  <c r="J88" i="30"/>
  <c r="J60" i="30"/>
  <c r="J71" i="30"/>
  <c r="J73" i="30"/>
  <c r="J76" i="30"/>
  <c r="J52" i="30"/>
  <c r="J86" i="30"/>
  <c r="J54" i="30"/>
  <c r="J48" i="30"/>
  <c r="B2" i="30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J101" i="28"/>
  <c r="J100" i="28"/>
  <c r="J99" i="28"/>
  <c r="J98" i="28"/>
  <c r="J97" i="28"/>
  <c r="J96" i="28"/>
  <c r="J95" i="28"/>
  <c r="J67" i="28"/>
  <c r="J61" i="28"/>
  <c r="J69" i="28"/>
  <c r="J62" i="28"/>
  <c r="J82" i="28"/>
  <c r="J80" i="28"/>
  <c r="J59" i="28"/>
  <c r="J54" i="28"/>
  <c r="J84" i="28"/>
  <c r="J90" i="28"/>
  <c r="J75" i="28"/>
  <c r="J52" i="28"/>
  <c r="J58" i="28"/>
  <c r="J49" i="28"/>
  <c r="J60" i="28"/>
  <c r="J71" i="28"/>
  <c r="J89" i="28"/>
  <c r="J78" i="28"/>
  <c r="J73" i="28"/>
  <c r="J74" i="28"/>
  <c r="J91" i="28"/>
  <c r="J83" i="28"/>
  <c r="J50" i="28"/>
  <c r="J70" i="28"/>
  <c r="J88" i="28"/>
  <c r="J68" i="28"/>
  <c r="J63" i="28"/>
  <c r="J93" i="28"/>
  <c r="J87" i="28"/>
  <c r="J92" i="28"/>
  <c r="J65" i="28"/>
  <c r="J77" i="28"/>
  <c r="J53" i="28"/>
  <c r="J81" i="28"/>
  <c r="J56" i="28"/>
  <c r="J51" i="28"/>
  <c r="J76" i="28"/>
  <c r="J64" i="28"/>
  <c r="J94" i="28"/>
  <c r="J66" i="28"/>
  <c r="J79" i="28"/>
  <c r="J86" i="28"/>
  <c r="J72" i="28"/>
  <c r="J55" i="28"/>
  <c r="J85" i="28"/>
  <c r="J57" i="28"/>
  <c r="J48" i="28"/>
  <c r="B2" i="28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J91" i="24"/>
  <c r="J96" i="24"/>
  <c r="J100" i="24"/>
  <c r="J87" i="24"/>
  <c r="J49" i="24"/>
  <c r="J86" i="24"/>
  <c r="J59" i="24"/>
  <c r="J60" i="24"/>
  <c r="J82" i="24"/>
  <c r="J95" i="24"/>
  <c r="J90" i="24"/>
  <c r="J51" i="24"/>
  <c r="J70" i="24"/>
  <c r="J73" i="24"/>
  <c r="J94" i="24"/>
  <c r="J85" i="24"/>
  <c r="J84" i="24"/>
  <c r="J93" i="24"/>
  <c r="J54" i="24"/>
  <c r="J81" i="24"/>
  <c r="J53" i="24"/>
  <c r="J99" i="24"/>
  <c r="J98" i="24"/>
  <c r="J67" i="24"/>
  <c r="J97" i="24"/>
  <c r="J92" i="24"/>
  <c r="J58" i="24"/>
  <c r="J66" i="24"/>
  <c r="J65" i="24"/>
  <c r="J64" i="24"/>
  <c r="J69" i="24"/>
  <c r="J89" i="24"/>
  <c r="J80" i="24"/>
  <c r="J79" i="24"/>
  <c r="J78" i="24"/>
  <c r="J62" i="24"/>
  <c r="J77" i="24"/>
  <c r="J72" i="24"/>
  <c r="J76" i="24"/>
  <c r="J63" i="24"/>
  <c r="J71" i="24"/>
  <c r="J57" i="24"/>
  <c r="J75" i="24"/>
  <c r="J68" i="24"/>
  <c r="J56" i="24"/>
  <c r="J52" i="24"/>
  <c r="J88" i="24"/>
  <c r="J101" i="24"/>
  <c r="J83" i="24"/>
  <c r="J74" i="24"/>
  <c r="J61" i="24"/>
  <c r="J50" i="24"/>
  <c r="J55" i="24"/>
  <c r="J48" i="24"/>
  <c r="B2" i="24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J94" i="22"/>
  <c r="J93" i="22"/>
  <c r="J92" i="22"/>
  <c r="J52" i="22"/>
  <c r="J86" i="22"/>
  <c r="J91" i="22"/>
  <c r="K90" i="22"/>
  <c r="J90" i="22"/>
  <c r="J71" i="22"/>
  <c r="K55" i="22"/>
  <c r="J55" i="22"/>
  <c r="J57" i="22"/>
  <c r="J56" i="22"/>
  <c r="K85" i="22"/>
  <c r="J85" i="22"/>
  <c r="J96" i="22"/>
  <c r="J98" i="22"/>
  <c r="K77" i="22"/>
  <c r="J77" i="22"/>
  <c r="J84" i="22"/>
  <c r="J89" i="22"/>
  <c r="J66" i="22"/>
  <c r="J49" i="22"/>
  <c r="J70" i="22"/>
  <c r="J97" i="22"/>
  <c r="J63" i="22"/>
  <c r="J83" i="22"/>
  <c r="J76" i="22"/>
  <c r="J82" i="22"/>
  <c r="J65" i="22"/>
  <c r="K54" i="22"/>
  <c r="J54" i="22"/>
  <c r="J88" i="22"/>
  <c r="J60" i="22"/>
  <c r="J50" i="22"/>
  <c r="J58" i="22"/>
  <c r="K75" i="22"/>
  <c r="J75" i="22"/>
  <c r="J74" i="22"/>
  <c r="J95" i="22"/>
  <c r="J87" i="22"/>
  <c r="K69" i="22"/>
  <c r="J69" i="22"/>
  <c r="J62" i="22"/>
  <c r="J81" i="22"/>
  <c r="K53" i="22"/>
  <c r="J53" i="22"/>
  <c r="J80" i="22"/>
  <c r="J73" i="22"/>
  <c r="J59" i="22"/>
  <c r="J64" i="22"/>
  <c r="J72" i="22"/>
  <c r="J68" i="22"/>
  <c r="J79" i="22"/>
  <c r="J67" i="22"/>
  <c r="J78" i="22"/>
  <c r="J61" i="22"/>
  <c r="J51" i="22"/>
  <c r="J48" i="22"/>
  <c r="B2" i="22"/>
  <c r="G53" i="21"/>
  <c r="K56" i="22" s="1"/>
  <c r="G52" i="21"/>
  <c r="K66" i="22" s="1"/>
  <c r="G51" i="21"/>
  <c r="K91" i="22" s="1"/>
  <c r="G50" i="21"/>
  <c r="K61" i="22" s="1"/>
  <c r="G49" i="21"/>
  <c r="G48" i="21"/>
  <c r="K49" i="22" s="1"/>
  <c r="G47" i="21"/>
  <c r="G46" i="21"/>
  <c r="K95" i="22" s="1"/>
  <c r="G45" i="21"/>
  <c r="K92" i="22" s="1"/>
  <c r="G44" i="21"/>
  <c r="K79" i="22" s="1"/>
  <c r="G43" i="21"/>
  <c r="K62" i="22" s="1"/>
  <c r="G42" i="21"/>
  <c r="K71" i="22" s="1"/>
  <c r="G41" i="21"/>
  <c r="G40" i="21"/>
  <c r="K70" i="22" s="1"/>
  <c r="G39" i="21"/>
  <c r="K96" i="22" s="1"/>
  <c r="G38" i="21"/>
  <c r="K60" i="22" s="1"/>
  <c r="G37" i="21"/>
  <c r="K52" i="22" s="1"/>
  <c r="G36" i="21"/>
  <c r="K72" i="22" s="1"/>
  <c r="G35" i="21"/>
  <c r="K51" i="22" s="1"/>
  <c r="G34" i="21"/>
  <c r="K73" i="22" s="1"/>
  <c r="G33" i="21"/>
  <c r="K98" i="22" s="1"/>
  <c r="G32" i="21"/>
  <c r="K88" i="22" s="1"/>
  <c r="G31" i="21"/>
  <c r="K57" i="22" s="1"/>
  <c r="G30" i="21"/>
  <c r="K58" i="22" s="1"/>
  <c r="G29" i="21"/>
  <c r="K82" i="22" s="1"/>
  <c r="G28" i="21"/>
  <c r="K50" i="22" s="1"/>
  <c r="G27" i="21"/>
  <c r="K81" i="22" s="1"/>
  <c r="G26" i="21"/>
  <c r="G25" i="21"/>
  <c r="G24" i="21"/>
  <c r="K80" i="22" s="1"/>
  <c r="G23" i="21"/>
  <c r="G22" i="21"/>
  <c r="K87" i="22" s="1"/>
  <c r="G21" i="21"/>
  <c r="G20" i="21"/>
  <c r="K86" i="22" s="1"/>
  <c r="G19" i="21"/>
  <c r="K74" i="22" s="1"/>
  <c r="G18" i="21"/>
  <c r="K94" i="22" s="1"/>
  <c r="G17" i="21"/>
  <c r="G16" i="21"/>
  <c r="G15" i="21"/>
  <c r="K78" i="22" s="1"/>
  <c r="G14" i="21"/>
  <c r="K97" i="22" s="1"/>
  <c r="G13" i="21"/>
  <c r="K89" i="22" s="1"/>
  <c r="G12" i="21"/>
  <c r="K59" i="22" s="1"/>
  <c r="G11" i="21"/>
  <c r="K68" i="22" s="1"/>
  <c r="G10" i="21"/>
  <c r="K93" i="22" s="1"/>
  <c r="G9" i="21"/>
  <c r="G8" i="21"/>
  <c r="K63" i="22" s="1"/>
  <c r="G7" i="21"/>
  <c r="K83" i="22" s="1"/>
  <c r="G6" i="21"/>
  <c r="K76" i="22" s="1"/>
  <c r="G5" i="21"/>
  <c r="K64" i="22" s="1"/>
  <c r="G4" i="21"/>
  <c r="K67" i="22" s="1"/>
  <c r="K200" i="20"/>
  <c r="K199" i="20"/>
  <c r="K198" i="20"/>
  <c r="K197" i="20"/>
  <c r="K196" i="20"/>
  <c r="K195" i="20"/>
  <c r="K194" i="20"/>
  <c r="K193" i="20"/>
  <c r="K192" i="20"/>
  <c r="K191" i="20"/>
  <c r="K190" i="20"/>
  <c r="K189" i="20"/>
  <c r="K188" i="20"/>
  <c r="K187" i="20"/>
  <c r="K186" i="20"/>
  <c r="K185" i="20"/>
  <c r="K184" i="20"/>
  <c r="K183" i="20"/>
  <c r="K182" i="20"/>
  <c r="K181" i="20"/>
  <c r="K180" i="20"/>
  <c r="K179" i="20"/>
  <c r="K178" i="20"/>
  <c r="K177" i="20"/>
  <c r="K176" i="20"/>
  <c r="K175" i="20"/>
  <c r="K174" i="20"/>
  <c r="K173" i="20"/>
  <c r="K172" i="20"/>
  <c r="K171" i="20"/>
  <c r="K170" i="20"/>
  <c r="K169" i="20"/>
  <c r="K168" i="20"/>
  <c r="K167" i="20"/>
  <c r="K166" i="20"/>
  <c r="K165" i="20"/>
  <c r="K164" i="20"/>
  <c r="K163" i="20"/>
  <c r="K162" i="20"/>
  <c r="K161" i="20"/>
  <c r="K160" i="20"/>
  <c r="K159" i="20"/>
  <c r="K158" i="20"/>
  <c r="K157" i="20"/>
  <c r="K156" i="20"/>
  <c r="K155" i="20"/>
  <c r="K154" i="20"/>
  <c r="K153" i="20"/>
  <c r="K152" i="20"/>
  <c r="K151" i="20"/>
  <c r="K150" i="20"/>
  <c r="K149" i="20"/>
  <c r="K148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2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88" i="20"/>
  <c r="J88" i="20"/>
  <c r="J81" i="20"/>
  <c r="J93" i="20"/>
  <c r="J50" i="20"/>
  <c r="K87" i="20"/>
  <c r="J87" i="20"/>
  <c r="J80" i="20"/>
  <c r="J92" i="20"/>
  <c r="J65" i="20"/>
  <c r="J96" i="20"/>
  <c r="J53" i="20"/>
  <c r="J62" i="20"/>
  <c r="K91" i="20"/>
  <c r="J91" i="20"/>
  <c r="J90" i="20"/>
  <c r="J79" i="20"/>
  <c r="J86" i="20"/>
  <c r="J70" i="20"/>
  <c r="J95" i="20"/>
  <c r="J55" i="20"/>
  <c r="J49" i="20"/>
  <c r="J58" i="20"/>
  <c r="J85" i="20"/>
  <c r="J71" i="20"/>
  <c r="J89" i="20"/>
  <c r="K68" i="20"/>
  <c r="J68" i="20"/>
  <c r="J74" i="20"/>
  <c r="J69" i="20"/>
  <c r="J61" i="20"/>
  <c r="J84" i="20"/>
  <c r="J59" i="20"/>
  <c r="J67" i="20"/>
  <c r="J64" i="20"/>
  <c r="J73" i="20"/>
  <c r="K83" i="20"/>
  <c r="J83" i="20"/>
  <c r="J94" i="20"/>
  <c r="J66" i="20"/>
  <c r="K98" i="20"/>
  <c r="J98" i="20"/>
  <c r="J63" i="20"/>
  <c r="J60" i="20"/>
  <c r="J51" i="20"/>
  <c r="J78" i="20"/>
  <c r="K82" i="20"/>
  <c r="J82" i="20"/>
  <c r="J57" i="20"/>
  <c r="J54" i="20"/>
  <c r="J97" i="20"/>
  <c r="K72" i="20"/>
  <c r="J72" i="20"/>
  <c r="J77" i="20"/>
  <c r="J76" i="20"/>
  <c r="J75" i="20"/>
  <c r="J56" i="20"/>
  <c r="J52" i="20"/>
  <c r="J48" i="20"/>
  <c r="B2" i="20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K90" i="20" s="1"/>
  <c r="G52" i="19"/>
  <c r="K61" i="20" s="1"/>
  <c r="G51" i="19"/>
  <c r="G50" i="19"/>
  <c r="K56" i="20" s="1"/>
  <c r="G49" i="19"/>
  <c r="K81" i="20" s="1"/>
  <c r="G48" i="19"/>
  <c r="G47" i="19"/>
  <c r="K96" i="20" s="1"/>
  <c r="G46" i="19"/>
  <c r="G45" i="19"/>
  <c r="G44" i="19"/>
  <c r="G43" i="19"/>
  <c r="G42" i="19"/>
  <c r="K94" i="20" s="1"/>
  <c r="G41" i="19"/>
  <c r="G40" i="19"/>
  <c r="K49" i="20" s="1"/>
  <c r="G39" i="19"/>
  <c r="G38" i="19"/>
  <c r="K50" i="20" s="1"/>
  <c r="G37" i="19"/>
  <c r="G36" i="19"/>
  <c r="K77" i="20" s="1"/>
  <c r="G35" i="19"/>
  <c r="G34" i="19"/>
  <c r="K70" i="20" s="1"/>
  <c r="G33" i="19"/>
  <c r="G32" i="19"/>
  <c r="G31" i="19"/>
  <c r="K95" i="20" s="1"/>
  <c r="G30" i="19"/>
  <c r="K58" i="20" s="1"/>
  <c r="G29" i="19"/>
  <c r="G28" i="19"/>
  <c r="K64" i="20" s="1"/>
  <c r="G27" i="19"/>
  <c r="G26" i="19"/>
  <c r="K63" i="20" s="1"/>
  <c r="G25" i="19"/>
  <c r="G24" i="19"/>
  <c r="G23" i="19"/>
  <c r="K89" i="20" s="1"/>
  <c r="G22" i="19"/>
  <c r="K51" i="20" s="1"/>
  <c r="G21" i="19"/>
  <c r="K59" i="20" s="1"/>
  <c r="G20" i="19"/>
  <c r="G19" i="19"/>
  <c r="G18" i="19"/>
  <c r="K80" i="20" s="1"/>
  <c r="G17" i="19"/>
  <c r="K67" i="20" s="1"/>
  <c r="G16" i="19"/>
  <c r="K66" i="20" s="1"/>
  <c r="G15" i="19"/>
  <c r="K97" i="20" s="1"/>
  <c r="G14" i="19"/>
  <c r="K62" i="20" s="1"/>
  <c r="G13" i="19"/>
  <c r="G12" i="19"/>
  <c r="G11" i="19"/>
  <c r="G10" i="19"/>
  <c r="K52" i="20" s="1"/>
  <c r="G9" i="19"/>
  <c r="K69" i="20" s="1"/>
  <c r="G8" i="19"/>
  <c r="G7" i="19"/>
  <c r="G6" i="19"/>
  <c r="K55" i="20" s="1"/>
  <c r="G5" i="19"/>
  <c r="K57" i="20" s="1"/>
  <c r="G4" i="19"/>
  <c r="K99" i="20" s="1"/>
  <c r="K53" i="44" l="1"/>
  <c r="K60" i="44"/>
  <c r="K56" i="44"/>
  <c r="K63" i="44"/>
  <c r="K84" i="44"/>
  <c r="K79" i="44"/>
  <c r="K93" i="44"/>
  <c r="K81" i="44"/>
  <c r="K58" i="44"/>
  <c r="K64" i="44"/>
  <c r="K49" i="44"/>
  <c r="K73" i="44"/>
  <c r="K51" i="44"/>
  <c r="K91" i="44"/>
  <c r="K72" i="44"/>
  <c r="K75" i="44"/>
  <c r="K74" i="44"/>
  <c r="K61" i="44"/>
  <c r="G3" i="43"/>
  <c r="K48" i="44" s="1"/>
  <c r="K66" i="42"/>
  <c r="K77" i="42"/>
  <c r="K93" i="42"/>
  <c r="K75" i="42"/>
  <c r="K91" i="42"/>
  <c r="K51" i="42"/>
  <c r="K83" i="42"/>
  <c r="K80" i="42"/>
  <c r="K53" i="42"/>
  <c r="K92" i="42"/>
  <c r="K96" i="42"/>
  <c r="K87" i="42"/>
  <c r="K49" i="42"/>
  <c r="K61" i="42"/>
  <c r="K82" i="42"/>
  <c r="K78" i="42"/>
  <c r="K60" i="42"/>
  <c r="G3" i="41"/>
  <c r="K48" i="42" s="1"/>
  <c r="G3" i="39"/>
  <c r="K48" i="40" s="1"/>
  <c r="G3" i="37"/>
  <c r="K48" i="38" s="1"/>
  <c r="K88" i="38"/>
  <c r="K80" i="36"/>
  <c r="K64" i="36"/>
  <c r="K79" i="36"/>
  <c r="K73" i="36"/>
  <c r="K52" i="36"/>
  <c r="K92" i="36"/>
  <c r="K94" i="36"/>
  <c r="K90" i="36"/>
  <c r="K78" i="36"/>
  <c r="K55" i="36"/>
  <c r="K59" i="36"/>
  <c r="K76" i="36"/>
  <c r="G3" i="35"/>
  <c r="K48" i="36" s="1"/>
  <c r="G3" i="33"/>
  <c r="K48" i="34" s="1"/>
  <c r="K48" i="32"/>
  <c r="G3" i="29"/>
  <c r="K48" i="30" s="1"/>
  <c r="G3" i="27"/>
  <c r="K48" i="28" s="1"/>
  <c r="G3" i="23"/>
  <c r="K48" i="24" s="1"/>
  <c r="G3" i="21"/>
  <c r="K48" i="22" s="1"/>
  <c r="K84" i="22"/>
  <c r="K65" i="22"/>
  <c r="K92" i="20"/>
  <c r="K78" i="20"/>
  <c r="K54" i="20"/>
  <c r="K76" i="20"/>
  <c r="K65" i="20"/>
  <c r="K74" i="20"/>
  <c r="K79" i="20"/>
  <c r="K84" i="20"/>
  <c r="K86" i="20"/>
  <c r="K53" i="20"/>
  <c r="K85" i="20"/>
  <c r="K93" i="20"/>
  <c r="K71" i="20"/>
  <c r="K75" i="20"/>
  <c r="K60" i="20"/>
  <c r="K73" i="20"/>
  <c r="G3" i="19"/>
  <c r="K48" i="20" s="1"/>
  <c r="K194" i="18"/>
  <c r="K119" i="18"/>
  <c r="K193" i="18"/>
  <c r="K192" i="18"/>
  <c r="K87" i="18"/>
  <c r="J87" i="18"/>
  <c r="K76" i="18"/>
  <c r="J76" i="18"/>
  <c r="K86" i="18"/>
  <c r="J86" i="18"/>
  <c r="K191" i="18"/>
  <c r="K72" i="18"/>
  <c r="J72" i="18"/>
  <c r="K118" i="18"/>
  <c r="K190" i="18"/>
  <c r="K189" i="18"/>
  <c r="K152" i="18"/>
  <c r="J99" i="18"/>
  <c r="K117" i="18"/>
  <c r="K55" i="18"/>
  <c r="J55" i="18"/>
  <c r="K151" i="18"/>
  <c r="K188" i="18"/>
  <c r="K150" i="18"/>
  <c r="K187" i="18"/>
  <c r="K149" i="18"/>
  <c r="K65" i="18"/>
  <c r="J65" i="18"/>
  <c r="K91" i="18"/>
  <c r="J91" i="18"/>
  <c r="K186" i="18"/>
  <c r="K116" i="18"/>
  <c r="K77" i="18"/>
  <c r="J77" i="18"/>
  <c r="K185" i="18"/>
  <c r="K184" i="18"/>
  <c r="K183" i="18"/>
  <c r="K148" i="18"/>
  <c r="K182" i="18"/>
  <c r="K181" i="18"/>
  <c r="K115" i="18"/>
  <c r="J81" i="18"/>
  <c r="K80" i="18"/>
  <c r="J80" i="18"/>
  <c r="J61" i="18"/>
  <c r="K147" i="18"/>
  <c r="K146" i="18"/>
  <c r="K197" i="18"/>
  <c r="K74" i="18"/>
  <c r="J74" i="18"/>
  <c r="K114" i="18"/>
  <c r="K71" i="18"/>
  <c r="J71" i="18"/>
  <c r="K145" i="18"/>
  <c r="K144" i="18"/>
  <c r="K95" i="18"/>
  <c r="J95" i="18"/>
  <c r="K113" i="18"/>
  <c r="K180" i="18"/>
  <c r="K143" i="18"/>
  <c r="K142" i="18"/>
  <c r="K112" i="18"/>
  <c r="K179" i="18"/>
  <c r="K178" i="18"/>
  <c r="K85" i="18"/>
  <c r="J85" i="18"/>
  <c r="J73" i="18"/>
  <c r="K111" i="18"/>
  <c r="K177" i="18"/>
  <c r="K176" i="18"/>
  <c r="K50" i="18"/>
  <c r="J50" i="18"/>
  <c r="K174" i="18"/>
  <c r="K141" i="18"/>
  <c r="K140" i="18"/>
  <c r="K139" i="18"/>
  <c r="K173" i="18"/>
  <c r="K138" i="18"/>
  <c r="K172" i="18"/>
  <c r="K110" i="18"/>
  <c r="J60" i="18"/>
  <c r="K137" i="18"/>
  <c r="K171" i="18"/>
  <c r="K170" i="18"/>
  <c r="K53" i="18"/>
  <c r="J53" i="18"/>
  <c r="K169" i="18"/>
  <c r="K198" i="18"/>
  <c r="K136" i="18"/>
  <c r="K89" i="18"/>
  <c r="J89" i="18"/>
  <c r="K56" i="18"/>
  <c r="J56" i="18"/>
  <c r="K135" i="18"/>
  <c r="J64" i="18"/>
  <c r="K168" i="18"/>
  <c r="J70" i="18"/>
  <c r="K83" i="18"/>
  <c r="J83" i="18"/>
  <c r="J96" i="18"/>
  <c r="K134" i="18"/>
  <c r="K97" i="18"/>
  <c r="J97" i="18"/>
  <c r="J82" i="18"/>
  <c r="K109" i="18"/>
  <c r="K63" i="18"/>
  <c r="J63" i="18"/>
  <c r="K133" i="18"/>
  <c r="K132" i="18"/>
  <c r="J68" i="18"/>
  <c r="K167" i="18"/>
  <c r="J62" i="18"/>
  <c r="K196" i="18"/>
  <c r="K166" i="18"/>
  <c r="K165" i="18"/>
  <c r="K130" i="18"/>
  <c r="J93" i="18"/>
  <c r="K58" i="18"/>
  <c r="J58" i="18"/>
  <c r="K78" i="18"/>
  <c r="J78" i="18"/>
  <c r="K129" i="18"/>
  <c r="K98" i="18"/>
  <c r="J98" i="18"/>
  <c r="K108" i="18"/>
  <c r="K49" i="18"/>
  <c r="J49" i="18"/>
  <c r="K66" i="18"/>
  <c r="J66" i="18"/>
  <c r="K67" i="18"/>
  <c r="J67" i="18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K59" i="18" s="1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K120" i="18" s="1"/>
  <c r="G51" i="17"/>
  <c r="K153" i="18" s="1"/>
  <c r="G50" i="17"/>
  <c r="K99" i="18" s="1"/>
  <c r="G49" i="17"/>
  <c r="G48" i="17"/>
  <c r="K199" i="18" s="1"/>
  <c r="G47" i="17"/>
  <c r="G46" i="17"/>
  <c r="G45" i="17"/>
  <c r="G44" i="17"/>
  <c r="K90" i="18"/>
  <c r="J90" i="18"/>
  <c r="K163" i="18"/>
  <c r="J88" i="18"/>
  <c r="J54" i="18"/>
  <c r="K195" i="18"/>
  <c r="K94" i="18"/>
  <c r="J94" i="18"/>
  <c r="K162" i="18"/>
  <c r="J57" i="18"/>
  <c r="K79" i="18"/>
  <c r="J79" i="18"/>
  <c r="J75" i="18"/>
  <c r="J59" i="18"/>
  <c r="J92" i="18"/>
  <c r="K157" i="18"/>
  <c r="K122" i="18"/>
  <c r="J84" i="18"/>
  <c r="K155" i="18"/>
  <c r="J51" i="18"/>
  <c r="J69" i="18"/>
  <c r="K100" i="18"/>
  <c r="K52" i="18"/>
  <c r="J52" i="18"/>
  <c r="J48" i="18"/>
  <c r="B2" i="18"/>
  <c r="K75" i="18"/>
  <c r="G43" i="17"/>
  <c r="K123" i="18" s="1"/>
  <c r="G42" i="17"/>
  <c r="K88" i="18" s="1"/>
  <c r="G41" i="17"/>
  <c r="K154" i="18" s="1"/>
  <c r="G40" i="17"/>
  <c r="K54" i="18" s="1"/>
  <c r="G39" i="17"/>
  <c r="G38" i="17"/>
  <c r="G37" i="17"/>
  <c r="K73" i="18" s="1"/>
  <c r="G36" i="17"/>
  <c r="G35" i="17"/>
  <c r="K84" i="18" s="1"/>
  <c r="G34" i="17"/>
  <c r="K160" i="18" s="1"/>
  <c r="G33" i="17"/>
  <c r="K103" i="18" s="1"/>
  <c r="G32" i="17"/>
  <c r="G31" i="17"/>
  <c r="K51" i="18" s="1"/>
  <c r="G30" i="17"/>
  <c r="G29" i="17"/>
  <c r="K60" i="18" s="1"/>
  <c r="G28" i="17"/>
  <c r="G27" i="17"/>
  <c r="K161" i="18" s="1"/>
  <c r="G26" i="17"/>
  <c r="K121" i="18" s="1"/>
  <c r="G25" i="17"/>
  <c r="K69" i="18" s="1"/>
  <c r="G24" i="17"/>
  <c r="K92" i="18" s="1"/>
  <c r="G23" i="17"/>
  <c r="K156" i="18" s="1"/>
  <c r="G22" i="17"/>
  <c r="K127" i="18" s="1"/>
  <c r="G21" i="17"/>
  <c r="K96" i="18" s="1"/>
  <c r="G20" i="17"/>
  <c r="K164" i="18" s="1"/>
  <c r="G19" i="17"/>
  <c r="K128" i="18" s="1"/>
  <c r="G18" i="17"/>
  <c r="K158" i="18" s="1"/>
  <c r="G17" i="17"/>
  <c r="K62" i="18" s="1"/>
  <c r="G16" i="17"/>
  <c r="K93" i="18" s="1"/>
  <c r="G15" i="17"/>
  <c r="K104" i="18" s="1"/>
  <c r="G14" i="17"/>
  <c r="K105" i="18" s="1"/>
  <c r="G13" i="17"/>
  <c r="K107" i="18" s="1"/>
  <c r="G12" i="17"/>
  <c r="G11" i="17"/>
  <c r="K101" i="18" s="1"/>
  <c r="G10" i="17"/>
  <c r="K106" i="18" s="1"/>
  <c r="G9" i="17"/>
  <c r="G8" i="17"/>
  <c r="G7" i="17"/>
  <c r="K102" i="18" s="1"/>
  <c r="G6" i="17"/>
  <c r="G5" i="17"/>
  <c r="G4" i="17"/>
  <c r="K124" i="18" s="1"/>
  <c r="K70" i="18" l="1"/>
  <c r="K82" i="18"/>
  <c r="K175" i="18"/>
  <c r="K81" i="18"/>
  <c r="K131" i="18"/>
  <c r="K61" i="18"/>
  <c r="K57" i="18"/>
  <c r="K68" i="18"/>
  <c r="K64" i="18"/>
  <c r="G3" i="17"/>
  <c r="K48" i="18" s="1"/>
  <c r="K159" i="18"/>
  <c r="K125" i="18"/>
  <c r="K200" i="18"/>
  <c r="K126" i="18"/>
</calcChain>
</file>

<file path=xl/sharedStrings.xml><?xml version="1.0" encoding="utf-8"?>
<sst xmlns="http://schemas.openxmlformats.org/spreadsheetml/2006/main" count="1668" uniqueCount="118">
  <si>
    <t>Name</t>
  </si>
  <si>
    <t>% Wgt (P)</t>
  </si>
  <si>
    <t>Pos (P)</t>
  </si>
  <si>
    <t>Mkt Val (P)</t>
  </si>
  <si>
    <t>SUNNY OPTICAL TECH</t>
  </si>
  <si>
    <t>PETROCHINA CO LTD-H</t>
  </si>
  <si>
    <t>TENCENT HOLDINGS LTD</t>
  </si>
  <si>
    <t>GEELY AUTOMOBILE HOLDINGS LT</t>
  </si>
  <si>
    <t>CNOOC LTD</t>
  </si>
  <si>
    <t>PING AN INSURANCE GROUP CO-H</t>
  </si>
  <si>
    <t>AAC TECHNOLOGIES HOLDINGS IN</t>
  </si>
  <si>
    <t>CHINA MERCHANTS PORT HOLDING</t>
  </si>
  <si>
    <t>P&amp;L% (Equities down 10%: P)</t>
  </si>
  <si>
    <t>CHINA MENGNIU DAIRY CO</t>
  </si>
  <si>
    <t>LENOVO GROUP LTD</t>
  </si>
  <si>
    <t>Contr</t>
  </si>
  <si>
    <t>HKD</t>
  </si>
  <si>
    <t>Contribution to Return (%)</t>
  </si>
  <si>
    <t>Total Return (%)</t>
  </si>
  <si>
    <t>End % Wgt</t>
  </si>
  <si>
    <t>% Average Weight</t>
  </si>
  <si>
    <t/>
  </si>
  <si>
    <t>Detail</t>
  </si>
  <si>
    <t>Total Return</t>
  </si>
  <si>
    <t>Method</t>
  </si>
  <si>
    <t>Currency</t>
  </si>
  <si>
    <t>2/9/2018</t>
  </si>
  <si>
    <t>End Date</t>
  </si>
  <si>
    <t>1/31/2018</t>
  </si>
  <si>
    <t>Start Date(Earliest Available)</t>
  </si>
  <si>
    <t>Portfolio</t>
  </si>
  <si>
    <t>TAN LI</t>
  </si>
  <si>
    <t>User Name</t>
  </si>
  <si>
    <t>Summary</t>
  </si>
  <si>
    <r>
      <t>PORT Attribution Report: Attribution</t>
    </r>
    <r>
      <rPr>
        <sz val="10"/>
        <rFont val="Arial Unicode MS"/>
        <family val="2"/>
        <charset val="136"/>
      </rPr>
      <t xml:space="preserve"> (06/08/2018 15:19:05)</t>
    </r>
  </si>
  <si>
    <t>P&amp;L (%, Simulated)</t>
  </si>
  <si>
    <t>P&amp;L (%, Realised)</t>
  </si>
  <si>
    <t>CHINA MOBILE LTD</t>
  </si>
  <si>
    <t>BANK OF CHINA LTD-H</t>
  </si>
  <si>
    <t>BANK OF COMMUNICATIONS CO-H</t>
  </si>
  <si>
    <t>CHINA CONSTRUCTION BANK-H</t>
  </si>
  <si>
    <t>CHINA LIFE INSURANCE CO-H</t>
  </si>
  <si>
    <t>CHINA OVERSEAS LAND &amp; INVEST</t>
  </si>
  <si>
    <t>CHINA PETROLEUM &amp; CHEMICAL-H</t>
  </si>
  <si>
    <t>CHINA RESOURCES LAND LTD</t>
  </si>
  <si>
    <t>CHINA RESOURCES POWER HOLDIN</t>
  </si>
  <si>
    <t>CHINA SHENHUA ENERGY CO-H</t>
  </si>
  <si>
    <t>CHINA UNICOM HONG KONG LTD</t>
  </si>
  <si>
    <t>CITIC LTD</t>
  </si>
  <si>
    <t>COUNTRY GARDEN HOLDINGS CO</t>
  </si>
  <si>
    <t>HENGAN INTL GROUP CO LTD</t>
  </si>
  <si>
    <t>IND &amp; COMM BK OF CHINA-H</t>
  </si>
  <si>
    <t>WANT WANT CHINA HOLDINGS LTD</t>
  </si>
  <si>
    <t>HANG SENG INDEX (HSI)</t>
  </si>
  <si>
    <t>AIA GROUP LTD</t>
  </si>
  <si>
    <t>BANK OF EAST ASIA LTD</t>
  </si>
  <si>
    <t>BOC HONG KONG HOLDINGS LTD</t>
  </si>
  <si>
    <t>CK ASSET HOLDINGS LTD</t>
  </si>
  <si>
    <t>CK HUTCHISON HOLDINGS LTD</t>
  </si>
  <si>
    <t>CK INFRASTRUCTURE HOLDINGS L</t>
  </si>
  <si>
    <t>CLP HOLDINGS LTD</t>
  </si>
  <si>
    <t>GALAXY ENTERTAINMENT GROUP L</t>
  </si>
  <si>
    <t>HANG LUNG PROPERTIES LTD</t>
  </si>
  <si>
    <t>HANG SENG BANK LTD</t>
  </si>
  <si>
    <t>HENDERSON LAND DEVELOPMENT</t>
  </si>
  <si>
    <t>HONG KONG &amp; CHINA GAS</t>
  </si>
  <si>
    <t>HONG KONG EXCHANGES &amp; CLEAR</t>
  </si>
  <si>
    <t>HSBC HOLDINGS PLC</t>
  </si>
  <si>
    <t>LINK REIT</t>
  </si>
  <si>
    <t>MTR CORP</t>
  </si>
  <si>
    <t>NEW WORLD DEVELOPMENT</t>
  </si>
  <si>
    <t>POWER ASSETS HOLDINGS LTD</t>
  </si>
  <si>
    <t>SANDS CHINA LTD</t>
  </si>
  <si>
    <t>SINO LAND CO</t>
  </si>
  <si>
    <t>SUN HUNG KAI PROPERTIES</t>
  </si>
  <si>
    <t>SWIRE PACIFIC LTD - CL A</t>
  </si>
  <si>
    <t>WH GROUP LTD</t>
  </si>
  <si>
    <t>WHARF HOLDINGS LTD</t>
  </si>
  <si>
    <t>WHARF REAL ESTATE INVESTMENT</t>
  </si>
  <si>
    <t>HSI</t>
  </si>
  <si>
    <t>BELLE INTERNATIONAL HOLDINGS</t>
  </si>
  <si>
    <t>CATHAY PACIFIC AIRWAYS</t>
  </si>
  <si>
    <t>CHINA RESOURCES BEER HOLDIN</t>
  </si>
  <si>
    <t>KUNLUN ENERGY CO LTD</t>
  </si>
  <si>
    <t>LI &amp; FUNG LTD</t>
  </si>
  <si>
    <t>TINGYI (CAYMAN ISLN) HLDG CO</t>
  </si>
  <si>
    <t>12/29/2015</t>
  </si>
  <si>
    <t>1/8/2016</t>
  </si>
  <si>
    <t>6/23/2016</t>
  </si>
  <si>
    <t>6/27/2016</t>
  </si>
  <si>
    <t>11/24/2017</t>
  </si>
  <si>
    <t>12/7/2017</t>
  </si>
  <si>
    <t>ALUMINUM CORP OF CHINA LTD-H</t>
  </si>
  <si>
    <t>CHEUNG KONG HOLDINGS LTD</t>
  </si>
  <si>
    <t>CHINA COAL ENERGY CO-H</t>
  </si>
  <si>
    <t>COSCO SHIPPING PORTS LTD</t>
  </si>
  <si>
    <t>ESPRIT HOLDINGS LTD</t>
  </si>
  <si>
    <t>HUTCHISON WHAMPOA LTD</t>
  </si>
  <si>
    <t>8/1/2011</t>
  </si>
  <si>
    <t>8/9/2011</t>
  </si>
  <si>
    <t>9/27/2011</t>
  </si>
  <si>
    <t>10/4/2011</t>
  </si>
  <si>
    <t>12/5/2014</t>
  </si>
  <si>
    <t>12/17/2014</t>
  </si>
  <si>
    <t>6/23/2015</t>
  </si>
  <si>
    <t>7/8/2015</t>
  </si>
  <si>
    <t>11/14/2011</t>
  </si>
  <si>
    <t>11/25/2011</t>
  </si>
  <si>
    <t xml:space="preserve"> </t>
  </si>
  <si>
    <t>1/22/2014</t>
  </si>
  <si>
    <t>2/5/2014</t>
  </si>
  <si>
    <t>5/28/2013</t>
  </si>
  <si>
    <t>6/14/2013</t>
  </si>
  <si>
    <t>5/2/2012</t>
  </si>
  <si>
    <t>5/18/2012</t>
  </si>
  <si>
    <t>FIH MOBILE LTD</t>
  </si>
  <si>
    <t>1/19/2010</t>
  </si>
  <si>
    <t>1/26/2010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</si>
</sst>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 Unicode MS"/>
      <family val="2"/>
      <charset val="136"/>
    </font>
    <font>
      <sz val="18"/>
      <name val="Arial Unicode MS"/>
      <family val="2"/>
      <charset val="136"/>
    </font>
    <font>
      <sz val="10"/>
      <name val="Arial Unicode MS"/>
      <family val="2"/>
      <charset val="136"/>
    </font>
    <font>
      <b/>
      <sz val="9"/>
      <name val="Arial Unicode MS"/>
      <family val="2"/>
      <charset val="136"/>
    </font>
    <font>
      <b/>
      <sz val="20"/>
      <name val="Arial Unicode MS"/>
      <family val="2"/>
      <charset val="136"/>
    </font>
    <font>
      <b/>
      <sz val="12"/>
      <color indexed="9"/>
      <name val="Arial Unicode MS"/>
    </font>
    <font>
      <sz val="9"/>
      <name val="Arial Unicode MS"/>
    </font>
    <font>
      <b/>
      <sz val="9"/>
      <color indexed="8"/>
      <name val="Arial Unicode MS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/>
  </cellStyleXfs>
  <cellXfs count="29">
    <xf numFmtId="0" fontId="0" fillId="0" borderId="0" xfId="0"/>
    <xf numFmtId="15" fontId="17" fillId="0" borderId="0" xfId="0" applyNumberFormat="1" applyFont="1"/>
    <xf numFmtId="0" fontId="1" fillId="33" borderId="0" xfId="26" applyNumberFormat="1" applyFont="1" applyFill="1" applyBorder="1" applyAlignment="1" applyProtection="1"/>
    <xf numFmtId="2" fontId="0" fillId="34" borderId="0" xfId="0" applyNumberFormat="1" applyFill="1"/>
    <xf numFmtId="0" fontId="19" fillId="0" borderId="0" xfId="43"/>
    <xf numFmtId="0" fontId="20" fillId="0" borderId="0" xfId="43" applyFont="1"/>
    <xf numFmtId="0" fontId="20" fillId="0" borderId="0" xfId="43" applyFont="1" applyAlignment="1"/>
    <xf numFmtId="0" fontId="23" fillId="0" borderId="0" xfId="43" applyFont="1"/>
    <xf numFmtId="4" fontId="20" fillId="0" borderId="0" xfId="43" applyNumberFormat="1" applyFont="1"/>
    <xf numFmtId="0" fontId="20" fillId="0" borderId="14" xfId="43" applyFont="1" applyBorder="1"/>
    <xf numFmtId="0" fontId="20" fillId="0" borderId="0" xfId="43" applyFont="1" applyBorder="1"/>
    <xf numFmtId="0" fontId="20" fillId="0" borderId="15" xfId="43" applyFont="1" applyBorder="1"/>
    <xf numFmtId="0" fontId="20" fillId="0" borderId="16" xfId="43" applyFont="1" applyBorder="1"/>
    <xf numFmtId="0" fontId="20" fillId="0" borderId="17" xfId="43" applyFont="1" applyBorder="1"/>
    <xf numFmtId="0" fontId="20" fillId="0" borderId="18" xfId="43" applyFont="1" applyBorder="1"/>
    <xf numFmtId="0" fontId="20" fillId="0" borderId="0" xfId="0" applyFont="1"/>
    <xf numFmtId="0" fontId="20" fillId="0" borderId="0" xfId="0" applyFont="1" applyAlignment="1">
      <alignment horizontal="left"/>
    </xf>
    <xf numFmtId="4" fontId="0" fillId="0" borderId="0" xfId="0" applyNumberFormat="1"/>
    <xf numFmtId="0" fontId="25" fillId="36" borderId="0" xfId="0" applyFont="1" applyFill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/>
    <xf numFmtId="0" fontId="27" fillId="35" borderId="10" xfId="0" applyFont="1" applyFill="1" applyBorder="1" applyAlignment="1">
      <alignment horizontal="center"/>
    </xf>
    <xf numFmtId="0" fontId="24" fillId="0" borderId="11" xfId="43" applyFont="1" applyBorder="1" applyAlignment="1">
      <alignment horizontal="center" vertical="center"/>
    </xf>
    <xf numFmtId="0" fontId="24" fillId="0" borderId="12" xfId="43" applyFont="1" applyBorder="1" applyAlignment="1">
      <alignment horizontal="center" vertical="center"/>
    </xf>
    <xf numFmtId="0" fontId="24" fillId="0" borderId="13" xfId="43" applyFont="1" applyBorder="1" applyAlignment="1">
      <alignment horizontal="center" vertical="center"/>
    </xf>
    <xf numFmtId="0" fontId="21" fillId="0" borderId="0" xfId="43" applyFont="1" applyAlignment="1">
      <alignment horizontal="left"/>
    </xf>
    <xf numFmtId="0" fontId="25" fillId="36" borderId="0" xfId="0" applyFont="1" applyFill="1" applyAlignment="1">
      <alignment horizontal="left"/>
    </xf>
    <xf numFmtId="0" fontId="26" fillId="0" borderId="0" xfId="0" applyFont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Realised_20180131_2w_Attr!$J$47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Realised_20180131_2w_Attr!$B$49:$B$99</c:f>
              <c:strCache>
                <c:ptCount val="51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IND &amp; COMM BK OF CHINA-H</c:v>
                </c:pt>
                <c:pt idx="5">
                  <c:v>HSBC HOLDINGS PLC</c:v>
                </c:pt>
                <c:pt idx="6">
                  <c:v>CHINA MOBILE LTD</c:v>
                </c:pt>
                <c:pt idx="7">
                  <c:v>HONG KONG EXCHANGES &amp; CLEAR</c:v>
                </c:pt>
                <c:pt idx="8">
                  <c:v>BANK OF CHINA LTD-H</c:v>
                </c:pt>
                <c:pt idx="9">
                  <c:v>COUNTRY GARDEN HOLDINGS CO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CK HUTCHISON HOLDINGS LTD</c:v>
                </c:pt>
                <c:pt idx="13">
                  <c:v>CNOOC LTD</c:v>
                </c:pt>
                <c:pt idx="14">
                  <c:v>GEELY AUTOMOBILE HOLDINGS LT</c:v>
                </c:pt>
                <c:pt idx="15">
                  <c:v>CHINA PETROLEUM &amp; CHEMICAL-H</c:v>
                </c:pt>
                <c:pt idx="16">
                  <c:v>PETROCHINA CO LTD-H</c:v>
                </c:pt>
                <c:pt idx="17">
                  <c:v>SUN HUNG KAI PROPERTIES</c:v>
                </c:pt>
                <c:pt idx="18">
                  <c:v>CHINA OVERSEAS LAND &amp; INVEST</c:v>
                </c:pt>
                <c:pt idx="19">
                  <c:v>GALAXY ENTERTAINMENT GROUP L</c:v>
                </c:pt>
                <c:pt idx="20">
                  <c:v>CHINA RESOURCES LAND LTD</c:v>
                </c:pt>
                <c:pt idx="21">
                  <c:v>CHINA SHENHUA ENERGY CO-H</c:v>
                </c:pt>
                <c:pt idx="22">
                  <c:v>CHINA UNICOM HONG KONG LTD</c:v>
                </c:pt>
                <c:pt idx="23">
                  <c:v>WH GROUP LTD</c:v>
                </c:pt>
                <c:pt idx="24">
                  <c:v>BOC HONG KONG HOLDINGS LTD</c:v>
                </c:pt>
                <c:pt idx="25">
                  <c:v>LINK REIT</c:v>
                </c:pt>
                <c:pt idx="26">
                  <c:v>SANDS CHINA LTD</c:v>
                </c:pt>
                <c:pt idx="27">
                  <c:v>CITIC LTD</c:v>
                </c:pt>
                <c:pt idx="28">
                  <c:v>NEW WORLD DEVELOPMENT</c:v>
                </c:pt>
                <c:pt idx="29">
                  <c:v>CLP HOLDINGS LTD</c:v>
                </c:pt>
                <c:pt idx="30">
                  <c:v>HANG SENG BANK LTD</c:v>
                </c:pt>
                <c:pt idx="31">
                  <c:v>MTR CORP</c:v>
                </c:pt>
                <c:pt idx="32">
                  <c:v>BANK OF COMMUNICATIONS CO-H</c:v>
                </c:pt>
                <c:pt idx="33">
                  <c:v>HENDERSON LAND DEVELOPMENT</c:v>
                </c:pt>
                <c:pt idx="34">
                  <c:v>HONG KONG &amp; CHINA GAS</c:v>
                </c:pt>
                <c:pt idx="35">
                  <c:v>POWER ASSETS HOLDINGS LTD</c:v>
                </c:pt>
                <c:pt idx="36">
                  <c:v>CHINA MENGNIU DAIRY CO</c:v>
                </c:pt>
                <c:pt idx="37">
                  <c:v>WHARF HOLDINGS LTD</c:v>
                </c:pt>
                <c:pt idx="38">
                  <c:v>WHARF REAL ESTATE INVESTMENT</c:v>
                </c:pt>
                <c:pt idx="39">
                  <c:v>CHINA MERCHANTS PORT HOLDING</c:v>
                </c:pt>
                <c:pt idx="40">
                  <c:v>HANG LUNG PROPERTIES LTD</c:v>
                </c:pt>
                <c:pt idx="41">
                  <c:v>SINO LAND CO</c:v>
                </c:pt>
                <c:pt idx="42">
                  <c:v>WANT WANT CHINA HOLDINGS LTD</c:v>
                </c:pt>
                <c:pt idx="43">
                  <c:v>BANK OF EAST ASIA LTD</c:v>
                </c:pt>
                <c:pt idx="44">
                  <c:v>CHINA RESOURCES POWER HOLDIN</c:v>
                </c:pt>
                <c:pt idx="45">
                  <c:v>CK INFRASTRUCTURE HOLDINGS L</c:v>
                </c:pt>
                <c:pt idx="46">
                  <c:v>LENOVO GROUP LTD</c:v>
                </c:pt>
                <c:pt idx="47">
                  <c:v>HENGAN INTL GROUP CO LTD</c:v>
                </c:pt>
                <c:pt idx="48">
                  <c:v>SWIRE PACIFIC LTD - CL A</c:v>
                </c:pt>
                <c:pt idx="49">
                  <c:v>SUNNY OPTICAL TECH</c:v>
                </c:pt>
                <c:pt idx="50">
                  <c:v>AAC TECHNOLOGIES HOLDINGS IN</c:v>
                </c:pt>
              </c:strCache>
            </c:strRef>
          </c:cat>
          <c:val>
            <c:numRef>
              <c:f>Realised_20180131_2w_Attr!$J$49:$J$99</c:f>
              <c:numCache>
                <c:formatCode>#,##0.00</c:formatCode>
                <c:ptCount val="51"/>
                <c:pt idx="0">
                  <c:v>-1.37</c:v>
                </c:pt>
                <c:pt idx="1">
                  <c:v>-1.19</c:v>
                </c:pt>
                <c:pt idx="2">
                  <c:v>-0.89</c:v>
                </c:pt>
                <c:pt idx="3">
                  <c:v>-0.67</c:v>
                </c:pt>
                <c:pt idx="4">
                  <c:v>-0.62</c:v>
                </c:pt>
                <c:pt idx="5">
                  <c:v>-0.5</c:v>
                </c:pt>
                <c:pt idx="6">
                  <c:v>-0.47</c:v>
                </c:pt>
                <c:pt idx="7">
                  <c:v>-0.43</c:v>
                </c:pt>
                <c:pt idx="8">
                  <c:v>-0.41</c:v>
                </c:pt>
                <c:pt idx="9">
                  <c:v>-0.27</c:v>
                </c:pt>
                <c:pt idx="10">
                  <c:v>-0.24</c:v>
                </c:pt>
                <c:pt idx="11">
                  <c:v>-0.2</c:v>
                </c:pt>
                <c:pt idx="12">
                  <c:v>-0.2</c:v>
                </c:pt>
                <c:pt idx="13">
                  <c:v>-0.18</c:v>
                </c:pt>
                <c:pt idx="14">
                  <c:v>-0.18</c:v>
                </c:pt>
                <c:pt idx="15">
                  <c:v>-0.17</c:v>
                </c:pt>
                <c:pt idx="16">
                  <c:v>-0.17</c:v>
                </c:pt>
                <c:pt idx="17">
                  <c:v>-0.16</c:v>
                </c:pt>
                <c:pt idx="18">
                  <c:v>-0.15</c:v>
                </c:pt>
                <c:pt idx="19">
                  <c:v>-0.15</c:v>
                </c:pt>
                <c:pt idx="20">
                  <c:v>-0.11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-0.09</c:v>
                </c:pt>
                <c:pt idx="25">
                  <c:v>-0.09</c:v>
                </c:pt>
                <c:pt idx="26">
                  <c:v>-0.09</c:v>
                </c:pt>
                <c:pt idx="27">
                  <c:v>-0.08</c:v>
                </c:pt>
                <c:pt idx="28">
                  <c:v>-0.08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-0.02</c:v>
                </c:pt>
                <c:pt idx="48">
                  <c:v>-0.02</c:v>
                </c:pt>
                <c:pt idx="49">
                  <c:v>0</c:v>
                </c:pt>
                <c:pt idx="50">
                  <c:v>0.09</c:v>
                </c:pt>
              </c:numCache>
            </c:numRef>
          </c:val>
        </c:ser>
        <c:ser>
          <c:idx val="1"/>
          <c:order val="2"/>
          <c:tx>
            <c:strRef>
              <c:f>Realised_20151229_2w_Attr!$K$47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Realised_20180131_2w_Attr!$B$49:$B$99</c:f>
              <c:strCache>
                <c:ptCount val="51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IND &amp; COMM BK OF CHINA-H</c:v>
                </c:pt>
                <c:pt idx="5">
                  <c:v>HSBC HOLDINGS PLC</c:v>
                </c:pt>
                <c:pt idx="6">
                  <c:v>CHINA MOBILE LTD</c:v>
                </c:pt>
                <c:pt idx="7">
                  <c:v>HONG KONG EXCHANGES &amp; CLEAR</c:v>
                </c:pt>
                <c:pt idx="8">
                  <c:v>BANK OF CHINA LTD-H</c:v>
                </c:pt>
                <c:pt idx="9">
                  <c:v>COUNTRY GARDEN HOLDINGS CO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CK HUTCHISON HOLDINGS LTD</c:v>
                </c:pt>
                <c:pt idx="13">
                  <c:v>CNOOC LTD</c:v>
                </c:pt>
                <c:pt idx="14">
                  <c:v>GEELY AUTOMOBILE HOLDINGS LT</c:v>
                </c:pt>
                <c:pt idx="15">
                  <c:v>CHINA PETROLEUM &amp; CHEMICAL-H</c:v>
                </c:pt>
                <c:pt idx="16">
                  <c:v>PETROCHINA CO LTD-H</c:v>
                </c:pt>
                <c:pt idx="17">
                  <c:v>SUN HUNG KAI PROPERTIES</c:v>
                </c:pt>
                <c:pt idx="18">
                  <c:v>CHINA OVERSEAS LAND &amp; INVEST</c:v>
                </c:pt>
                <c:pt idx="19">
                  <c:v>GALAXY ENTERTAINMENT GROUP L</c:v>
                </c:pt>
                <c:pt idx="20">
                  <c:v>CHINA RESOURCES LAND LTD</c:v>
                </c:pt>
                <c:pt idx="21">
                  <c:v>CHINA SHENHUA ENERGY CO-H</c:v>
                </c:pt>
                <c:pt idx="22">
                  <c:v>CHINA UNICOM HONG KONG LTD</c:v>
                </c:pt>
                <c:pt idx="23">
                  <c:v>WH GROUP LTD</c:v>
                </c:pt>
                <c:pt idx="24">
                  <c:v>BOC HONG KONG HOLDINGS LTD</c:v>
                </c:pt>
                <c:pt idx="25">
                  <c:v>LINK REIT</c:v>
                </c:pt>
                <c:pt idx="26">
                  <c:v>SANDS CHINA LTD</c:v>
                </c:pt>
                <c:pt idx="27">
                  <c:v>CITIC LTD</c:v>
                </c:pt>
                <c:pt idx="28">
                  <c:v>NEW WORLD DEVELOPMENT</c:v>
                </c:pt>
                <c:pt idx="29">
                  <c:v>CLP HOLDINGS LTD</c:v>
                </c:pt>
                <c:pt idx="30">
                  <c:v>HANG SENG BANK LTD</c:v>
                </c:pt>
                <c:pt idx="31">
                  <c:v>MTR CORP</c:v>
                </c:pt>
                <c:pt idx="32">
                  <c:v>BANK OF COMMUNICATIONS CO-H</c:v>
                </c:pt>
                <c:pt idx="33">
                  <c:v>HENDERSON LAND DEVELOPMENT</c:v>
                </c:pt>
                <c:pt idx="34">
                  <c:v>HONG KONG &amp; CHINA GAS</c:v>
                </c:pt>
                <c:pt idx="35">
                  <c:v>POWER ASSETS HOLDINGS LTD</c:v>
                </c:pt>
                <c:pt idx="36">
                  <c:v>CHINA MENGNIU DAIRY CO</c:v>
                </c:pt>
                <c:pt idx="37">
                  <c:v>WHARF HOLDINGS LTD</c:v>
                </c:pt>
                <c:pt idx="38">
                  <c:v>WHARF REAL ESTATE INVESTMENT</c:v>
                </c:pt>
                <c:pt idx="39">
                  <c:v>CHINA MERCHANTS PORT HOLDING</c:v>
                </c:pt>
                <c:pt idx="40">
                  <c:v>HANG LUNG PROPERTIES LTD</c:v>
                </c:pt>
                <c:pt idx="41">
                  <c:v>SINO LAND CO</c:v>
                </c:pt>
                <c:pt idx="42">
                  <c:v>WANT WANT CHINA HOLDINGS LTD</c:v>
                </c:pt>
                <c:pt idx="43">
                  <c:v>BANK OF EAST ASIA LTD</c:v>
                </c:pt>
                <c:pt idx="44">
                  <c:v>CHINA RESOURCES POWER HOLDIN</c:v>
                </c:pt>
                <c:pt idx="45">
                  <c:v>CK INFRASTRUCTURE HOLDINGS L</c:v>
                </c:pt>
                <c:pt idx="46">
                  <c:v>LENOVO GROUP LTD</c:v>
                </c:pt>
                <c:pt idx="47">
                  <c:v>HENGAN INTL GROUP CO LTD</c:v>
                </c:pt>
                <c:pt idx="48">
                  <c:v>SWIRE PACIFIC LTD - CL A</c:v>
                </c:pt>
                <c:pt idx="49">
                  <c:v>SUNNY OPTICAL TECH</c:v>
                </c:pt>
                <c:pt idx="50">
                  <c:v>AAC TECHNOLOGIES HOLDINGS IN</c:v>
                </c:pt>
              </c:strCache>
            </c:strRef>
          </c:cat>
          <c:val>
            <c:numRef>
              <c:f>Realised_20180131_2w_Attr!$K$49:$K$99</c:f>
              <c:numCache>
                <c:formatCode>General</c:formatCode>
                <c:ptCount val="51"/>
                <c:pt idx="0">
                  <c:v>-1.3813122242384759</c:v>
                </c:pt>
                <c:pt idx="1">
                  <c:v>-1.6136495997917435</c:v>
                </c:pt>
                <c:pt idx="2">
                  <c:v>-1.216063091343782</c:v>
                </c:pt>
                <c:pt idx="3">
                  <c:v>-0.87244029939393342</c:v>
                </c:pt>
                <c:pt idx="4">
                  <c:v>-0.79467716404693978</c:v>
                </c:pt>
                <c:pt idx="5">
                  <c:v>-1.8254547437182915</c:v>
                </c:pt>
                <c:pt idx="6">
                  <c:v>-0.53945927564770513</c:v>
                </c:pt>
                <c:pt idx="7">
                  <c:v>-0.48087003674085949</c:v>
                </c:pt>
                <c:pt idx="8">
                  <c:v>-0.56300858781253416</c:v>
                </c:pt>
                <c:pt idx="9">
                  <c:v>-0.21101757956643649</c:v>
                </c:pt>
                <c:pt idx="10">
                  <c:v>-0.34061139707470789</c:v>
                </c:pt>
                <c:pt idx="11">
                  <c:v>-0.26029541604076067</c:v>
                </c:pt>
                <c:pt idx="12">
                  <c:v>-0.36289956488732378</c:v>
                </c:pt>
                <c:pt idx="13">
                  <c:v>-0.33609860865055879</c:v>
                </c:pt>
                <c:pt idx="14">
                  <c:v>-0.21067635678035004</c:v>
                </c:pt>
                <c:pt idx="15">
                  <c:v>-0.29301519035308954</c:v>
                </c:pt>
                <c:pt idx="16">
                  <c:v>-0.23475863103561434</c:v>
                </c:pt>
                <c:pt idx="17">
                  <c:v>-0.23373690985452167</c:v>
                </c:pt>
                <c:pt idx="18">
                  <c:v>-0.17426195470300476</c:v>
                </c:pt>
                <c:pt idx="19">
                  <c:v>-0.23379130009792398</c:v>
                </c:pt>
                <c:pt idx="20">
                  <c:v>-0.12991000777680842</c:v>
                </c:pt>
                <c:pt idx="21">
                  <c:v>-0.1420312455164558</c:v>
                </c:pt>
                <c:pt idx="22">
                  <c:v>-8.9124065792235307E-2</c:v>
                </c:pt>
                <c:pt idx="23">
                  <c:v>-0.11202898848672087</c:v>
                </c:pt>
                <c:pt idx="24">
                  <c:v>-0.1576330690558341</c:v>
                </c:pt>
                <c:pt idx="25">
                  <c:v>-0.17538685402610527</c:v>
                </c:pt>
                <c:pt idx="26">
                  <c:v>-0.15132927066705798</c:v>
                </c:pt>
                <c:pt idx="27">
                  <c:v>-9.6617492504091601E-2</c:v>
                </c:pt>
                <c:pt idx="28">
                  <c:v>-9.8327132106702617E-2</c:v>
                </c:pt>
                <c:pt idx="29">
                  <c:v>-0.1508013698438804</c:v>
                </c:pt>
                <c:pt idx="30">
                  <c:v>-0.1365865153329221</c:v>
                </c:pt>
                <c:pt idx="31">
                  <c:v>-8.7570500705550489E-2</c:v>
                </c:pt>
                <c:pt idx="32">
                  <c:v>-8.1937665300090293E-2</c:v>
                </c:pt>
                <c:pt idx="33">
                  <c:v>-8.2516315631368325E-2</c:v>
                </c:pt>
                <c:pt idx="34">
                  <c:v>-0.1117929634692246</c:v>
                </c:pt>
                <c:pt idx="35">
                  <c:v>-7.3768938819916724E-2</c:v>
                </c:pt>
                <c:pt idx="36">
                  <c:v>-8.3965284217756342E-2</c:v>
                </c:pt>
                <c:pt idx="37">
                  <c:v>-5.5889435378146883E-2</c:v>
                </c:pt>
                <c:pt idx="38">
                  <c:v>-7.4120477090344014E-2</c:v>
                </c:pt>
                <c:pt idx="39">
                  <c:v>-3.0423990605260645E-2</c:v>
                </c:pt>
                <c:pt idx="40">
                  <c:v>-4.8207728216507387E-2</c:v>
                </c:pt>
                <c:pt idx="41">
                  <c:v>-5.1279460553943987E-2</c:v>
                </c:pt>
                <c:pt idx="42">
                  <c:v>-4.3429647687880123E-2</c:v>
                </c:pt>
                <c:pt idx="43">
                  <c:v>-4.4438548246876042E-2</c:v>
                </c:pt>
                <c:pt idx="44">
                  <c:v>-3.2140819427878567E-2</c:v>
                </c:pt>
                <c:pt idx="45">
                  <c:v>-3.9742540986881528E-2</c:v>
                </c:pt>
                <c:pt idx="46">
                  <c:v>-4.1472520043703727E-2</c:v>
                </c:pt>
                <c:pt idx="47">
                  <c:v>-5.7882213363712506E-2</c:v>
                </c:pt>
                <c:pt idx="48">
                  <c:v>-5.2153208448487469E-2</c:v>
                </c:pt>
                <c:pt idx="49">
                  <c:v>-0.12448210334415361</c:v>
                </c:pt>
                <c:pt idx="50">
                  <c:v>-0.14017203224358288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684224"/>
        <c:axId val="341686144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Realised_20180131_2w_Attr!$M$47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Realised_20180131_2w_Attr!$B$49:$B$99</c:f>
              <c:strCache>
                <c:ptCount val="51"/>
                <c:pt idx="0">
                  <c:v>CHINA CONSTRUCTION BANK-H</c:v>
                </c:pt>
                <c:pt idx="1">
                  <c:v>TENCENT HOLDINGS LTD</c:v>
                </c:pt>
                <c:pt idx="2">
                  <c:v>AIA GROUP LTD</c:v>
                </c:pt>
                <c:pt idx="3">
                  <c:v>PING AN INSURANCE GROUP CO-H</c:v>
                </c:pt>
                <c:pt idx="4">
                  <c:v>IND &amp; COMM BK OF CHINA-H</c:v>
                </c:pt>
                <c:pt idx="5">
                  <c:v>HSBC HOLDINGS PLC</c:v>
                </c:pt>
                <c:pt idx="6">
                  <c:v>CHINA MOBILE LTD</c:v>
                </c:pt>
                <c:pt idx="7">
                  <c:v>HONG KONG EXCHANGES &amp; CLEAR</c:v>
                </c:pt>
                <c:pt idx="8">
                  <c:v>BANK OF CHINA LTD-H</c:v>
                </c:pt>
                <c:pt idx="9">
                  <c:v>COUNTRY GARDEN HOLDINGS CO</c:v>
                </c:pt>
                <c:pt idx="10">
                  <c:v>CHINA LIFE INSURANCE CO-H</c:v>
                </c:pt>
                <c:pt idx="11">
                  <c:v>CK ASSET HOLDINGS LTD</c:v>
                </c:pt>
                <c:pt idx="12">
                  <c:v>CK HUTCHISON HOLDINGS LTD</c:v>
                </c:pt>
                <c:pt idx="13">
                  <c:v>CNOOC LTD</c:v>
                </c:pt>
                <c:pt idx="14">
                  <c:v>GEELY AUTOMOBILE HOLDINGS LT</c:v>
                </c:pt>
                <c:pt idx="15">
                  <c:v>CHINA PETROLEUM &amp; CHEMICAL-H</c:v>
                </c:pt>
                <c:pt idx="16">
                  <c:v>PETROCHINA CO LTD-H</c:v>
                </c:pt>
                <c:pt idx="17">
                  <c:v>SUN HUNG KAI PROPERTIES</c:v>
                </c:pt>
                <c:pt idx="18">
                  <c:v>CHINA OVERSEAS LAND &amp; INVEST</c:v>
                </c:pt>
                <c:pt idx="19">
                  <c:v>GALAXY ENTERTAINMENT GROUP L</c:v>
                </c:pt>
                <c:pt idx="20">
                  <c:v>CHINA RESOURCES LAND LTD</c:v>
                </c:pt>
                <c:pt idx="21">
                  <c:v>CHINA SHENHUA ENERGY CO-H</c:v>
                </c:pt>
                <c:pt idx="22">
                  <c:v>CHINA UNICOM HONG KONG LTD</c:v>
                </c:pt>
                <c:pt idx="23">
                  <c:v>WH GROUP LTD</c:v>
                </c:pt>
                <c:pt idx="24">
                  <c:v>BOC HONG KONG HOLDINGS LTD</c:v>
                </c:pt>
                <c:pt idx="25">
                  <c:v>LINK REIT</c:v>
                </c:pt>
                <c:pt idx="26">
                  <c:v>SANDS CHINA LTD</c:v>
                </c:pt>
                <c:pt idx="27">
                  <c:v>CITIC LTD</c:v>
                </c:pt>
                <c:pt idx="28">
                  <c:v>NEW WORLD DEVELOPMENT</c:v>
                </c:pt>
                <c:pt idx="29">
                  <c:v>CLP HOLDINGS LTD</c:v>
                </c:pt>
                <c:pt idx="30">
                  <c:v>HANG SENG BANK LTD</c:v>
                </c:pt>
                <c:pt idx="31">
                  <c:v>MTR CORP</c:v>
                </c:pt>
                <c:pt idx="32">
                  <c:v>BANK OF COMMUNICATIONS CO-H</c:v>
                </c:pt>
                <c:pt idx="33">
                  <c:v>HENDERSON LAND DEVELOPMENT</c:v>
                </c:pt>
                <c:pt idx="34">
                  <c:v>HONG KONG &amp; CHINA GAS</c:v>
                </c:pt>
                <c:pt idx="35">
                  <c:v>POWER ASSETS HOLDINGS LTD</c:v>
                </c:pt>
                <c:pt idx="36">
                  <c:v>CHINA MENGNIU DAIRY CO</c:v>
                </c:pt>
                <c:pt idx="37">
                  <c:v>WHARF HOLDINGS LTD</c:v>
                </c:pt>
                <c:pt idx="38">
                  <c:v>WHARF REAL ESTATE INVESTMENT</c:v>
                </c:pt>
                <c:pt idx="39">
                  <c:v>CHINA MERCHANTS PORT HOLDING</c:v>
                </c:pt>
                <c:pt idx="40">
                  <c:v>HANG LUNG PROPERTIES LTD</c:v>
                </c:pt>
                <c:pt idx="41">
                  <c:v>SINO LAND CO</c:v>
                </c:pt>
                <c:pt idx="42">
                  <c:v>WANT WANT CHINA HOLDINGS LTD</c:v>
                </c:pt>
                <c:pt idx="43">
                  <c:v>BANK OF EAST ASIA LTD</c:v>
                </c:pt>
                <c:pt idx="44">
                  <c:v>CHINA RESOURCES POWER HOLDIN</c:v>
                </c:pt>
                <c:pt idx="45">
                  <c:v>CK INFRASTRUCTURE HOLDINGS L</c:v>
                </c:pt>
                <c:pt idx="46">
                  <c:v>LENOVO GROUP LTD</c:v>
                </c:pt>
                <c:pt idx="47">
                  <c:v>HENGAN INTL GROUP CO LTD</c:v>
                </c:pt>
                <c:pt idx="48">
                  <c:v>SWIRE PACIFIC LTD - CL A</c:v>
                </c:pt>
                <c:pt idx="49">
                  <c:v>SUNNY OPTICAL TECH</c:v>
                </c:pt>
                <c:pt idx="50">
                  <c:v>AAC TECHNOLOGIES HOLDINGS IN</c:v>
                </c:pt>
              </c:strCache>
            </c:strRef>
          </c:cat>
          <c:val>
            <c:numRef>
              <c:f>Realised_20180131_2w_Attr!$M$49:$M$99</c:f>
              <c:numCache>
                <c:formatCode>#,##0.00</c:formatCode>
                <c:ptCount val="51"/>
                <c:pt idx="0">
                  <c:v>9.33</c:v>
                </c:pt>
                <c:pt idx="1">
                  <c:v>9.7799999999999994</c:v>
                </c:pt>
                <c:pt idx="2">
                  <c:v>7.68</c:v>
                </c:pt>
                <c:pt idx="3">
                  <c:v>4.58</c:v>
                </c:pt>
                <c:pt idx="4">
                  <c:v>5.27</c:v>
                </c:pt>
                <c:pt idx="5">
                  <c:v>9.82</c:v>
                </c:pt>
                <c:pt idx="6">
                  <c:v>4.9000000000000004</c:v>
                </c:pt>
                <c:pt idx="7">
                  <c:v>3.31</c:v>
                </c:pt>
                <c:pt idx="8">
                  <c:v>3.59</c:v>
                </c:pt>
                <c:pt idx="9">
                  <c:v>1.1599999999999999</c:v>
                </c:pt>
                <c:pt idx="10">
                  <c:v>1.9</c:v>
                </c:pt>
                <c:pt idx="11">
                  <c:v>1.88</c:v>
                </c:pt>
                <c:pt idx="12">
                  <c:v>2.8</c:v>
                </c:pt>
                <c:pt idx="13">
                  <c:v>2.15</c:v>
                </c:pt>
                <c:pt idx="14">
                  <c:v>1.27</c:v>
                </c:pt>
                <c:pt idx="15">
                  <c:v>1.69</c:v>
                </c:pt>
                <c:pt idx="16">
                  <c:v>1.26</c:v>
                </c:pt>
                <c:pt idx="17">
                  <c:v>1.7</c:v>
                </c:pt>
                <c:pt idx="18">
                  <c:v>1.1299999999999999</c:v>
                </c:pt>
                <c:pt idx="19">
                  <c:v>1.6</c:v>
                </c:pt>
                <c:pt idx="20">
                  <c:v>0.85</c:v>
                </c:pt>
                <c:pt idx="21">
                  <c:v>0.81</c:v>
                </c:pt>
                <c:pt idx="22">
                  <c:v>0.82</c:v>
                </c:pt>
                <c:pt idx="23">
                  <c:v>0.89</c:v>
                </c:pt>
                <c:pt idx="24">
                  <c:v>1.44</c:v>
                </c:pt>
                <c:pt idx="25">
                  <c:v>1.48</c:v>
                </c:pt>
                <c:pt idx="26">
                  <c:v>1.07</c:v>
                </c:pt>
                <c:pt idx="27">
                  <c:v>0.69</c:v>
                </c:pt>
                <c:pt idx="28">
                  <c:v>0.71</c:v>
                </c:pt>
                <c:pt idx="29">
                  <c:v>1.49</c:v>
                </c:pt>
                <c:pt idx="30">
                  <c:v>1.39</c:v>
                </c:pt>
                <c:pt idx="31">
                  <c:v>0.78</c:v>
                </c:pt>
                <c:pt idx="32">
                  <c:v>0.57999999999999996</c:v>
                </c:pt>
                <c:pt idx="33">
                  <c:v>0.63</c:v>
                </c:pt>
                <c:pt idx="34">
                  <c:v>1.28</c:v>
                </c:pt>
                <c:pt idx="35">
                  <c:v>0.94</c:v>
                </c:pt>
                <c:pt idx="36">
                  <c:v>0.67</c:v>
                </c:pt>
                <c:pt idx="37">
                  <c:v>0.37</c:v>
                </c:pt>
                <c:pt idx="38">
                  <c:v>0.64</c:v>
                </c:pt>
                <c:pt idx="39">
                  <c:v>0.25</c:v>
                </c:pt>
                <c:pt idx="40">
                  <c:v>0.41</c:v>
                </c:pt>
                <c:pt idx="41">
                  <c:v>0.45</c:v>
                </c:pt>
                <c:pt idx="42">
                  <c:v>0.41</c:v>
                </c:pt>
                <c:pt idx="43">
                  <c:v>0.45</c:v>
                </c:pt>
                <c:pt idx="44">
                  <c:v>0.27</c:v>
                </c:pt>
                <c:pt idx="45">
                  <c:v>0.45</c:v>
                </c:pt>
                <c:pt idx="46">
                  <c:v>0.28000000000000003</c:v>
                </c:pt>
                <c:pt idx="47">
                  <c:v>0.54</c:v>
                </c:pt>
                <c:pt idx="48">
                  <c:v>0.38</c:v>
                </c:pt>
                <c:pt idx="49">
                  <c:v>0.77</c:v>
                </c:pt>
                <c:pt idx="50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39940480"/>
        <c:axId val="341687680"/>
      </c:barChart>
      <c:catAx>
        <c:axId val="341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41686144"/>
        <c:crosses val="autoZero"/>
        <c:auto val="1"/>
        <c:lblAlgn val="ctr"/>
        <c:lblOffset val="100"/>
        <c:noMultiLvlLbl val="0"/>
      </c:catAx>
      <c:valAx>
        <c:axId val="341686144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41684224"/>
        <c:crosses val="autoZero"/>
        <c:crossBetween val="between"/>
      </c:valAx>
      <c:valAx>
        <c:axId val="341687680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crossAx val="339940480"/>
        <c:crosses val="max"/>
        <c:crossBetween val="between"/>
      </c:valAx>
      <c:catAx>
        <c:axId val="339940480"/>
        <c:scaling>
          <c:orientation val="minMax"/>
        </c:scaling>
        <c:delete val="1"/>
        <c:axPos val="t"/>
        <c:majorTickMark val="out"/>
        <c:minorTickMark val="none"/>
        <c:tickLblPos val="nextTo"/>
        <c:crossAx val="341687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Realised_20110801_1w_Attr!$J$47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Realised_20110801_1w_Attr!$B$49:$B$99</c:f>
              <c:strCache>
                <c:ptCount val="46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IND &amp; COMM BK OF CHINA-H</c:v>
                </c:pt>
                <c:pt idx="4">
                  <c:v>CHINA MOBILE LTD</c:v>
                </c:pt>
                <c:pt idx="5">
                  <c:v>PETROCHINA CO LTD-H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AIA GROUP LTD</c:v>
                </c:pt>
                <c:pt idx="9">
                  <c:v>HUTCHISON WHAMPOA LTD</c:v>
                </c:pt>
                <c:pt idx="10">
                  <c:v>PING AN INSURANCE GROUP CO-H</c:v>
                </c:pt>
                <c:pt idx="11">
                  <c:v>HONG KONG EXCHANGES &amp; CLEAR</c:v>
                </c:pt>
                <c:pt idx="12">
                  <c:v>TENCENT HOLDINGS LTD</c:v>
                </c:pt>
                <c:pt idx="13">
                  <c:v>SUN HUNG KAI PROPERTIES</c:v>
                </c:pt>
                <c:pt idx="14">
                  <c:v>CHINA SHENHUA ENERGY CO-H</c:v>
                </c:pt>
                <c:pt idx="15">
                  <c:v>CHEUNG KONG HOLDINGS LTD</c:v>
                </c:pt>
                <c:pt idx="16">
                  <c:v>CHINA PETROLEUM &amp; CHEMICAL-H</c:v>
                </c:pt>
                <c:pt idx="17">
                  <c:v>BOC HONG KONG HOLDINGS LTD</c:v>
                </c:pt>
                <c:pt idx="18">
                  <c:v>WHARF HOLDINGS LTD</c:v>
                </c:pt>
                <c:pt idx="19">
                  <c:v>CHINA UNICOM HONG KONG LTD</c:v>
                </c:pt>
                <c:pt idx="20">
                  <c:v>SWIRE PACIFIC LTD - CL A</c:v>
                </c:pt>
                <c:pt idx="21">
                  <c:v>CLP HOLDINGS LTD</c:v>
                </c:pt>
                <c:pt idx="22">
                  <c:v>HONG KONG &amp; CHINA GAS</c:v>
                </c:pt>
                <c:pt idx="23">
                  <c:v>BANK OF COMMUNICATIONS CO-H</c:v>
                </c:pt>
                <c:pt idx="24">
                  <c:v>HANG SENG BANK LTD</c:v>
                </c:pt>
                <c:pt idx="25">
                  <c:v>HANG LUNG PROPERTIES LTD</c:v>
                </c:pt>
                <c:pt idx="26">
                  <c:v>LI &amp; FUNG LTD</c:v>
                </c:pt>
                <c:pt idx="27">
                  <c:v>CHINA COAL ENERGY CO-H</c:v>
                </c:pt>
                <c:pt idx="28">
                  <c:v>CHINA OVERSEAS LAND &amp; INVEST</c:v>
                </c:pt>
                <c:pt idx="29">
                  <c:v>HENDERSON LAND DEVELOPMENT</c:v>
                </c:pt>
                <c:pt idx="30">
                  <c:v>BELLE INTERNATIONAL HOLDINGS</c:v>
                </c:pt>
                <c:pt idx="31">
                  <c:v>POWER ASSETS HOLDINGS LTD</c:v>
                </c:pt>
                <c:pt idx="32">
                  <c:v>CHINA MERCHANTS PORT HOLDING</c:v>
                </c:pt>
                <c:pt idx="33">
                  <c:v>SINO LAND CO</c:v>
                </c:pt>
                <c:pt idx="34">
                  <c:v>COSCO SHIPPING PORTS LTD</c:v>
                </c:pt>
                <c:pt idx="35">
                  <c:v>NEW WORLD DEVELOPMENT</c:v>
                </c:pt>
                <c:pt idx="36">
                  <c:v>ALUMINUM CORP OF CHINA LTD-H</c:v>
                </c:pt>
                <c:pt idx="37">
                  <c:v>BANK OF EAST ASIA LTD</c:v>
                </c:pt>
                <c:pt idx="38">
                  <c:v>CHINA RESOURCES LAND LTD</c:v>
                </c:pt>
                <c:pt idx="39">
                  <c:v>CITIC LTD</c:v>
                </c:pt>
                <c:pt idx="40">
                  <c:v>HENGAN INTL GROUP CO LTD</c:v>
                </c:pt>
                <c:pt idx="41">
                  <c:v>MTR CORP</c:v>
                </c:pt>
                <c:pt idx="42">
                  <c:v>ESPRIT HOLDINGS LTD</c:v>
                </c:pt>
                <c:pt idx="43">
                  <c:v>CHINA RESOURCES BEER HOLDIN</c:v>
                </c:pt>
                <c:pt idx="44">
                  <c:v>CHINA RESOURCES POWER HOLDIN</c:v>
                </c:pt>
                <c:pt idx="45">
                  <c:v>CATHAY PACIFIC AIRWAYS</c:v>
                </c:pt>
              </c:strCache>
            </c:strRef>
          </c:cat>
          <c:val>
            <c:numRef>
              <c:f>Realised_20110801_1w_Attr!$J$49:$J$99</c:f>
              <c:numCache>
                <c:formatCode>#,##0.00</c:formatCode>
                <c:ptCount val="51"/>
                <c:pt idx="0">
                  <c:v>-2.0499999999999998</c:v>
                </c:pt>
                <c:pt idx="1">
                  <c:v>-1.0900000000000001</c:v>
                </c:pt>
                <c:pt idx="2">
                  <c:v>-1.03</c:v>
                </c:pt>
                <c:pt idx="3">
                  <c:v>-0.98</c:v>
                </c:pt>
                <c:pt idx="4">
                  <c:v>-0.79</c:v>
                </c:pt>
                <c:pt idx="5">
                  <c:v>-0.66</c:v>
                </c:pt>
                <c:pt idx="6">
                  <c:v>-0.64</c:v>
                </c:pt>
                <c:pt idx="7">
                  <c:v>-0.62</c:v>
                </c:pt>
                <c:pt idx="8">
                  <c:v>-0.54</c:v>
                </c:pt>
                <c:pt idx="9">
                  <c:v>-0.54</c:v>
                </c:pt>
                <c:pt idx="10">
                  <c:v>-0.4</c:v>
                </c:pt>
                <c:pt idx="11">
                  <c:v>-0.39</c:v>
                </c:pt>
                <c:pt idx="12">
                  <c:v>-0.39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-0.35</c:v>
                </c:pt>
                <c:pt idx="17">
                  <c:v>-0.24</c:v>
                </c:pt>
                <c:pt idx="18">
                  <c:v>-0.18</c:v>
                </c:pt>
                <c:pt idx="19">
                  <c:v>-0.17</c:v>
                </c:pt>
                <c:pt idx="20">
                  <c:v>-0.17</c:v>
                </c:pt>
                <c:pt idx="21">
                  <c:v>-0.15</c:v>
                </c:pt>
                <c:pt idx="22">
                  <c:v>-0.15</c:v>
                </c:pt>
                <c:pt idx="23">
                  <c:v>-0.14000000000000001</c:v>
                </c:pt>
                <c:pt idx="24">
                  <c:v>-0.14000000000000001</c:v>
                </c:pt>
                <c:pt idx="25">
                  <c:v>-0.13</c:v>
                </c:pt>
                <c:pt idx="26">
                  <c:v>-0.13</c:v>
                </c:pt>
                <c:pt idx="27">
                  <c:v>-0.12</c:v>
                </c:pt>
                <c:pt idx="28">
                  <c:v>-0.12</c:v>
                </c:pt>
                <c:pt idx="29">
                  <c:v>-0.12</c:v>
                </c:pt>
                <c:pt idx="30">
                  <c:v>-0.11</c:v>
                </c:pt>
                <c:pt idx="31">
                  <c:v>-0.11</c:v>
                </c:pt>
                <c:pt idx="32">
                  <c:v>-0.1</c:v>
                </c:pt>
                <c:pt idx="33">
                  <c:v>-0.1</c:v>
                </c:pt>
                <c:pt idx="34">
                  <c:v>-0.08</c:v>
                </c:pt>
                <c:pt idx="35">
                  <c:v>-0.08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-7.0000000000000007E-2</c:v>
                </c:pt>
                <c:pt idx="42">
                  <c:v>-0.06</c:v>
                </c:pt>
                <c:pt idx="43">
                  <c:v>-0.05</c:v>
                </c:pt>
                <c:pt idx="44">
                  <c:v>-0.04</c:v>
                </c:pt>
                <c:pt idx="45">
                  <c:v>-0.03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2"/>
          <c:tx>
            <c:strRef>
              <c:f>Realised_20151229_2w_Attr!$K$47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Realised_20110801_1w_Attr!$B$49:$B$99</c:f>
              <c:strCache>
                <c:ptCount val="46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IND &amp; COMM BK OF CHINA-H</c:v>
                </c:pt>
                <c:pt idx="4">
                  <c:v>CHINA MOBILE LTD</c:v>
                </c:pt>
                <c:pt idx="5">
                  <c:v>PETROCHINA CO LTD-H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AIA GROUP LTD</c:v>
                </c:pt>
                <c:pt idx="9">
                  <c:v>HUTCHISON WHAMPOA LTD</c:v>
                </c:pt>
                <c:pt idx="10">
                  <c:v>PING AN INSURANCE GROUP CO-H</c:v>
                </c:pt>
                <c:pt idx="11">
                  <c:v>HONG KONG EXCHANGES &amp; CLEAR</c:v>
                </c:pt>
                <c:pt idx="12">
                  <c:v>TENCENT HOLDINGS LTD</c:v>
                </c:pt>
                <c:pt idx="13">
                  <c:v>SUN HUNG KAI PROPERTIES</c:v>
                </c:pt>
                <c:pt idx="14">
                  <c:v>CHINA SHENHUA ENERGY CO-H</c:v>
                </c:pt>
                <c:pt idx="15">
                  <c:v>CHEUNG KONG HOLDINGS LTD</c:v>
                </c:pt>
                <c:pt idx="16">
                  <c:v>CHINA PETROLEUM &amp; CHEMICAL-H</c:v>
                </c:pt>
                <c:pt idx="17">
                  <c:v>BOC HONG KONG HOLDINGS LTD</c:v>
                </c:pt>
                <c:pt idx="18">
                  <c:v>WHARF HOLDINGS LTD</c:v>
                </c:pt>
                <c:pt idx="19">
                  <c:v>CHINA UNICOM HONG KONG LTD</c:v>
                </c:pt>
                <c:pt idx="20">
                  <c:v>SWIRE PACIFIC LTD - CL A</c:v>
                </c:pt>
                <c:pt idx="21">
                  <c:v>CLP HOLDINGS LTD</c:v>
                </c:pt>
                <c:pt idx="22">
                  <c:v>HONG KONG &amp; CHINA GAS</c:v>
                </c:pt>
                <c:pt idx="23">
                  <c:v>BANK OF COMMUNICATIONS CO-H</c:v>
                </c:pt>
                <c:pt idx="24">
                  <c:v>HANG SENG BANK LTD</c:v>
                </c:pt>
                <c:pt idx="25">
                  <c:v>HANG LUNG PROPERTIES LTD</c:v>
                </c:pt>
                <c:pt idx="26">
                  <c:v>LI &amp; FUNG LTD</c:v>
                </c:pt>
                <c:pt idx="27">
                  <c:v>CHINA COAL ENERGY CO-H</c:v>
                </c:pt>
                <c:pt idx="28">
                  <c:v>CHINA OVERSEAS LAND &amp; INVEST</c:v>
                </c:pt>
                <c:pt idx="29">
                  <c:v>HENDERSON LAND DEVELOPMENT</c:v>
                </c:pt>
                <c:pt idx="30">
                  <c:v>BELLE INTERNATIONAL HOLDINGS</c:v>
                </c:pt>
                <c:pt idx="31">
                  <c:v>POWER ASSETS HOLDINGS LTD</c:v>
                </c:pt>
                <c:pt idx="32">
                  <c:v>CHINA MERCHANTS PORT HOLDING</c:v>
                </c:pt>
                <c:pt idx="33">
                  <c:v>SINO LAND CO</c:v>
                </c:pt>
                <c:pt idx="34">
                  <c:v>COSCO SHIPPING PORTS LTD</c:v>
                </c:pt>
                <c:pt idx="35">
                  <c:v>NEW WORLD DEVELOPMENT</c:v>
                </c:pt>
                <c:pt idx="36">
                  <c:v>ALUMINUM CORP OF CHINA LTD-H</c:v>
                </c:pt>
                <c:pt idx="37">
                  <c:v>BANK OF EAST ASIA LTD</c:v>
                </c:pt>
                <c:pt idx="38">
                  <c:v>CHINA RESOURCES LAND LTD</c:v>
                </c:pt>
                <c:pt idx="39">
                  <c:v>CITIC LTD</c:v>
                </c:pt>
                <c:pt idx="40">
                  <c:v>HENGAN INTL GROUP CO LTD</c:v>
                </c:pt>
                <c:pt idx="41">
                  <c:v>MTR CORP</c:v>
                </c:pt>
                <c:pt idx="42">
                  <c:v>ESPRIT HOLDINGS LTD</c:v>
                </c:pt>
                <c:pt idx="43">
                  <c:v>CHINA RESOURCES BEER HOLDIN</c:v>
                </c:pt>
                <c:pt idx="44">
                  <c:v>CHINA RESOURCES POWER HOLDIN</c:v>
                </c:pt>
                <c:pt idx="45">
                  <c:v>CATHAY PACIFIC AIRWAYS</c:v>
                </c:pt>
              </c:strCache>
            </c:strRef>
          </c:cat>
          <c:val>
            <c:numRef>
              <c:f>Realised_20110801_1w_Attr!$K$49:$K$99</c:f>
              <c:numCache>
                <c:formatCode>General</c:formatCode>
                <c:ptCount val="51"/>
                <c:pt idx="0">
                  <c:v>-2.0099186031717649</c:v>
                </c:pt>
                <c:pt idx="1">
                  <c:v>-0.70473995932225819</c:v>
                </c:pt>
                <c:pt idx="2">
                  <c:v>-0.78023116258380409</c:v>
                </c:pt>
                <c:pt idx="3">
                  <c:v>-0.76527951084450341</c:v>
                </c:pt>
                <c:pt idx="4">
                  <c:v>-0.70873655218704823</c:v>
                </c:pt>
                <c:pt idx="5">
                  <c:v>-0.58001445920660888</c:v>
                </c:pt>
                <c:pt idx="6">
                  <c:v>-0.49015445576745065</c:v>
                </c:pt>
                <c:pt idx="7">
                  <c:v>-0.44253037750630619</c:v>
                </c:pt>
                <c:pt idx="8">
                  <c:v>-0.46469637549375592</c:v>
                </c:pt>
                <c:pt idx="9">
                  <c:v>-0.36221868012854896</c:v>
                </c:pt>
                <c:pt idx="10">
                  <c:v>-0.30889785119834623</c:v>
                </c:pt>
                <c:pt idx="11">
                  <c:v>-0.27983877670305424</c:v>
                </c:pt>
                <c:pt idx="12">
                  <c:v>-0.41442814383775273</c:v>
                </c:pt>
                <c:pt idx="13">
                  <c:v>-0.38625468671703067</c:v>
                </c:pt>
                <c:pt idx="14">
                  <c:v>-0.31856312417623911</c:v>
                </c:pt>
                <c:pt idx="15">
                  <c:v>0</c:v>
                </c:pt>
                <c:pt idx="16">
                  <c:v>-0.33335328791795432</c:v>
                </c:pt>
                <c:pt idx="17">
                  <c:v>-0.17183612632002043</c:v>
                </c:pt>
                <c:pt idx="18">
                  <c:v>-0.18213584271887012</c:v>
                </c:pt>
                <c:pt idx="19">
                  <c:v>-0.12057801375588353</c:v>
                </c:pt>
                <c:pt idx="20">
                  <c:v>-0.16374692433922419</c:v>
                </c:pt>
                <c:pt idx="21">
                  <c:v>-0.18330903659645956</c:v>
                </c:pt>
                <c:pt idx="22">
                  <c:v>-0.1162630952672883</c:v>
                </c:pt>
                <c:pt idx="23">
                  <c:v>-9.8440165411792097E-2</c:v>
                </c:pt>
                <c:pt idx="24">
                  <c:v>-0.1580536323977485</c:v>
                </c:pt>
                <c:pt idx="25">
                  <c:v>-0.14207900712374</c:v>
                </c:pt>
                <c:pt idx="26">
                  <c:v>-0.16275200896174144</c:v>
                </c:pt>
                <c:pt idx="27">
                  <c:v>-0.11068854505564601</c:v>
                </c:pt>
                <c:pt idx="28">
                  <c:v>-0.15496007210675677</c:v>
                </c:pt>
                <c:pt idx="29">
                  <c:v>-0.10575180955543488</c:v>
                </c:pt>
                <c:pt idx="30">
                  <c:v>-0.13348894036879946</c:v>
                </c:pt>
                <c:pt idx="31">
                  <c:v>-0.10830867690914056</c:v>
                </c:pt>
                <c:pt idx="32">
                  <c:v>-6.7791553189858633E-2</c:v>
                </c:pt>
                <c:pt idx="33">
                  <c:v>-7.0674942833152773E-2</c:v>
                </c:pt>
                <c:pt idx="34">
                  <c:v>-4.5116571495123763E-2</c:v>
                </c:pt>
                <c:pt idx="35">
                  <c:v>-6.2778473454821265E-2</c:v>
                </c:pt>
                <c:pt idx="36">
                  <c:v>-6.1425688180083961E-2</c:v>
                </c:pt>
                <c:pt idx="37">
                  <c:v>-8.0447449743213606E-2</c:v>
                </c:pt>
                <c:pt idx="38">
                  <c:v>-6.4807856564283478E-2</c:v>
                </c:pt>
                <c:pt idx="39">
                  <c:v>-4.3459922996848616E-2</c:v>
                </c:pt>
                <c:pt idx="40">
                  <c:v>-8.3972434998010673E-2</c:v>
                </c:pt>
                <c:pt idx="41">
                  <c:v>-5.8741686845758423E-2</c:v>
                </c:pt>
                <c:pt idx="42">
                  <c:v>-6.0558288403253606E-2</c:v>
                </c:pt>
                <c:pt idx="43">
                  <c:v>-6.6319866621865592E-2</c:v>
                </c:pt>
                <c:pt idx="44">
                  <c:v>-5.0774257875840459E-2</c:v>
                </c:pt>
                <c:pt idx="45">
                  <c:v>-4.0475113247205839E-2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303104"/>
        <c:axId val="410308992"/>
      </c:barChart>
      <c:barChart>
        <c:barDir val="col"/>
        <c:grouping val="clustered"/>
        <c:varyColors val="0"/>
        <c:ser>
          <c:idx val="2"/>
          <c:order val="0"/>
          <c:tx>
            <c:strRef>
              <c:f>Realised_20110801_1w_Attr!$M$47</c:f>
              <c:strCache>
                <c:ptCount val="1"/>
              </c:strCache>
            </c:strRef>
          </c:tx>
          <c:spPr>
            <a:solidFill>
              <a:schemeClr val="accent1">
                <a:alpha val="20000"/>
              </a:schemeClr>
            </a:solidFill>
          </c:spPr>
          <c:invertIfNegative val="0"/>
          <c:cat>
            <c:strRef>
              <c:f>Realised_20110801_1w_Attr!$B$49:$B$99</c:f>
              <c:strCache>
                <c:ptCount val="46"/>
                <c:pt idx="0">
                  <c:v>HSBC HOLDINGS PLC</c:v>
                </c:pt>
                <c:pt idx="1">
                  <c:v>CNOOC LTD</c:v>
                </c:pt>
                <c:pt idx="2">
                  <c:v>CHINA CONSTRUCTION BANK-H</c:v>
                </c:pt>
                <c:pt idx="3">
                  <c:v>IND &amp; COMM BK OF CHINA-H</c:v>
                </c:pt>
                <c:pt idx="4">
                  <c:v>CHINA MOBILE LTD</c:v>
                </c:pt>
                <c:pt idx="5">
                  <c:v>PETROCHINA CO LTD-H</c:v>
                </c:pt>
                <c:pt idx="6">
                  <c:v>BANK OF CHINA LTD-H</c:v>
                </c:pt>
                <c:pt idx="7">
                  <c:v>CHINA LIFE INSURANCE CO-H</c:v>
                </c:pt>
                <c:pt idx="8">
                  <c:v>AIA GROUP LTD</c:v>
                </c:pt>
                <c:pt idx="9">
                  <c:v>HUTCHISON WHAMPOA LTD</c:v>
                </c:pt>
                <c:pt idx="10">
                  <c:v>PING AN INSURANCE GROUP CO-H</c:v>
                </c:pt>
                <c:pt idx="11">
                  <c:v>HONG KONG EXCHANGES &amp; CLEAR</c:v>
                </c:pt>
                <c:pt idx="12">
                  <c:v>TENCENT HOLDINGS LTD</c:v>
                </c:pt>
                <c:pt idx="13">
                  <c:v>SUN HUNG KAI PROPERTIES</c:v>
                </c:pt>
                <c:pt idx="14">
                  <c:v>CHINA SHENHUA ENERGY CO-H</c:v>
                </c:pt>
                <c:pt idx="15">
                  <c:v>CHEUNG KONG HOLDINGS LTD</c:v>
                </c:pt>
                <c:pt idx="16">
                  <c:v>CHINA PETROLEUM &amp; CHEMICAL-H</c:v>
                </c:pt>
                <c:pt idx="17">
                  <c:v>BOC HONG KONG HOLDINGS LTD</c:v>
                </c:pt>
                <c:pt idx="18">
                  <c:v>WHARF HOLDINGS LTD</c:v>
                </c:pt>
                <c:pt idx="19">
                  <c:v>CHINA UNICOM HONG KONG LTD</c:v>
                </c:pt>
                <c:pt idx="20">
                  <c:v>SWIRE PACIFIC LTD - CL A</c:v>
                </c:pt>
                <c:pt idx="21">
                  <c:v>CLP HOLDINGS LTD</c:v>
                </c:pt>
                <c:pt idx="22">
                  <c:v>HONG KONG &amp; CHINA GAS</c:v>
                </c:pt>
                <c:pt idx="23">
                  <c:v>BANK OF COMMUNICATIONS CO-H</c:v>
                </c:pt>
                <c:pt idx="24">
                  <c:v>HANG SENG BANK LTD</c:v>
                </c:pt>
                <c:pt idx="25">
                  <c:v>HANG LUNG PROPERTIES LTD</c:v>
                </c:pt>
                <c:pt idx="26">
                  <c:v>LI &amp; FUNG LTD</c:v>
                </c:pt>
                <c:pt idx="27">
                  <c:v>CHINA COAL ENERGY CO-H</c:v>
                </c:pt>
                <c:pt idx="28">
                  <c:v>CHINA OVERSEAS LAND &amp; INVEST</c:v>
                </c:pt>
                <c:pt idx="29">
                  <c:v>HENDERSON LAND DEVELOPMENT</c:v>
                </c:pt>
                <c:pt idx="30">
                  <c:v>BELLE INTERNATIONAL HOLDINGS</c:v>
                </c:pt>
                <c:pt idx="31">
                  <c:v>POWER ASSETS HOLDINGS LTD</c:v>
                </c:pt>
                <c:pt idx="32">
                  <c:v>CHINA MERCHANTS PORT HOLDING</c:v>
                </c:pt>
                <c:pt idx="33">
                  <c:v>SINO LAND CO</c:v>
                </c:pt>
                <c:pt idx="34">
                  <c:v>COSCO SHIPPING PORTS LTD</c:v>
                </c:pt>
                <c:pt idx="35">
                  <c:v>NEW WORLD DEVELOPMENT</c:v>
                </c:pt>
                <c:pt idx="36">
                  <c:v>ALUMINUM CORP OF CHINA LTD-H</c:v>
                </c:pt>
                <c:pt idx="37">
                  <c:v>BANK OF EAST ASIA LTD</c:v>
                </c:pt>
                <c:pt idx="38">
                  <c:v>CHINA RESOURCES LAND LTD</c:v>
                </c:pt>
                <c:pt idx="39">
                  <c:v>CITIC LTD</c:v>
                </c:pt>
                <c:pt idx="40">
                  <c:v>HENGAN INTL GROUP CO LTD</c:v>
                </c:pt>
                <c:pt idx="41">
                  <c:v>MTR CORP</c:v>
                </c:pt>
                <c:pt idx="42">
                  <c:v>ESPRIT HOLDINGS LTD</c:v>
                </c:pt>
                <c:pt idx="43">
                  <c:v>CHINA RESOURCES BEER HOLDIN</c:v>
                </c:pt>
                <c:pt idx="44">
                  <c:v>CHINA RESOURCES POWER HOLDIN</c:v>
                </c:pt>
                <c:pt idx="45">
                  <c:v>CATHAY PACIFIC AIRWAYS</c:v>
                </c:pt>
              </c:strCache>
            </c:strRef>
          </c:cat>
          <c:val>
            <c:numRef>
              <c:f>Realised_20110801_1w_Attr!$M$49:$M$99</c:f>
              <c:numCache>
                <c:formatCode>#,##0.00</c:formatCode>
                <c:ptCount val="51"/>
                <c:pt idx="0">
                  <c:v>15.03</c:v>
                </c:pt>
                <c:pt idx="1">
                  <c:v>4.84</c:v>
                </c:pt>
                <c:pt idx="2">
                  <c:v>5.93</c:v>
                </c:pt>
                <c:pt idx="3">
                  <c:v>5.64</c:v>
                </c:pt>
                <c:pt idx="4">
                  <c:v>7.49</c:v>
                </c:pt>
                <c:pt idx="5">
                  <c:v>3.72</c:v>
                </c:pt>
                <c:pt idx="6">
                  <c:v>3.55</c:v>
                </c:pt>
                <c:pt idx="7">
                  <c:v>3.07</c:v>
                </c:pt>
                <c:pt idx="8">
                  <c:v>3.89</c:v>
                </c:pt>
                <c:pt idx="9">
                  <c:v>3.09</c:v>
                </c:pt>
                <c:pt idx="10">
                  <c:v>2.2400000000000002</c:v>
                </c:pt>
                <c:pt idx="11">
                  <c:v>2.62</c:v>
                </c:pt>
                <c:pt idx="12">
                  <c:v>3.37</c:v>
                </c:pt>
                <c:pt idx="13">
                  <c:v>2.91</c:v>
                </c:pt>
                <c:pt idx="14">
                  <c:v>2.09</c:v>
                </c:pt>
                <c:pt idx="15">
                  <c:v>2.68</c:v>
                </c:pt>
                <c:pt idx="16">
                  <c:v>2.04</c:v>
                </c:pt>
                <c:pt idx="17">
                  <c:v>1.37</c:v>
                </c:pt>
                <c:pt idx="18">
                  <c:v>1.37</c:v>
                </c:pt>
                <c:pt idx="19">
                  <c:v>1.18</c:v>
                </c:pt>
                <c:pt idx="20">
                  <c:v>1.26</c:v>
                </c:pt>
                <c:pt idx="21">
                  <c:v>2.09</c:v>
                </c:pt>
                <c:pt idx="22">
                  <c:v>1.41</c:v>
                </c:pt>
                <c:pt idx="23">
                  <c:v>0.78</c:v>
                </c:pt>
                <c:pt idx="24">
                  <c:v>1.51</c:v>
                </c:pt>
                <c:pt idx="25">
                  <c:v>1.19</c:v>
                </c:pt>
                <c:pt idx="26">
                  <c:v>1.1599999999999999</c:v>
                </c:pt>
                <c:pt idx="27">
                  <c:v>0.72</c:v>
                </c:pt>
                <c:pt idx="28">
                  <c:v>1.1499999999999999</c:v>
                </c:pt>
                <c:pt idx="29">
                  <c:v>0.84</c:v>
                </c:pt>
                <c:pt idx="30">
                  <c:v>1.28</c:v>
                </c:pt>
                <c:pt idx="31">
                  <c:v>1.38</c:v>
                </c:pt>
                <c:pt idx="32">
                  <c:v>0.47</c:v>
                </c:pt>
                <c:pt idx="33">
                  <c:v>0.54</c:v>
                </c:pt>
                <c:pt idx="34">
                  <c:v>0.3</c:v>
                </c:pt>
                <c:pt idx="35">
                  <c:v>0.43</c:v>
                </c:pt>
                <c:pt idx="36">
                  <c:v>0.41</c:v>
                </c:pt>
                <c:pt idx="37">
                  <c:v>0.75</c:v>
                </c:pt>
                <c:pt idx="38">
                  <c:v>0.45</c:v>
                </c:pt>
                <c:pt idx="39">
                  <c:v>0.33</c:v>
                </c:pt>
                <c:pt idx="40">
                  <c:v>0.86</c:v>
                </c:pt>
                <c:pt idx="41">
                  <c:v>0.61</c:v>
                </c:pt>
                <c:pt idx="42">
                  <c:v>0.45</c:v>
                </c:pt>
                <c:pt idx="43">
                  <c:v>0.67</c:v>
                </c:pt>
                <c:pt idx="44">
                  <c:v>0.47</c:v>
                </c:pt>
                <c:pt idx="45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0312064"/>
        <c:axId val="410310528"/>
      </c:barChart>
      <c:catAx>
        <c:axId val="4103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410308992"/>
        <c:crosses val="autoZero"/>
        <c:auto val="1"/>
        <c:lblAlgn val="ctr"/>
        <c:lblOffset val="100"/>
        <c:noMultiLvlLbl val="0"/>
      </c:catAx>
      <c:valAx>
        <c:axId val="410308992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410303104"/>
        <c:crosses val="autoZero"/>
        <c:crossBetween val="between"/>
      </c:valAx>
      <c:valAx>
        <c:axId val="410310528"/>
        <c:scaling>
          <c:orientation val="maxMin"/>
        </c:scaling>
        <c:delete val="0"/>
        <c:axPos val="r"/>
        <c:numFmt formatCode="#,##0.00" sourceLinked="1"/>
        <c:majorTickMark val="out"/>
        <c:minorTickMark val="none"/>
        <c:tickLblPos val="nextTo"/>
        <c:crossAx val="410312064"/>
        <c:crosses val="max"/>
        <c:crossBetween val="between"/>
      </c:valAx>
      <c:catAx>
        <c:axId val="410312064"/>
        <c:scaling>
          <c:orientation val="minMax"/>
        </c:scaling>
        <c:delete val="1"/>
        <c:axPos val="t"/>
        <c:majorTickMark val="out"/>
        <c:minorTickMark val="none"/>
        <c:tickLblPos val="nextTo"/>
        <c:crossAx val="4103105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11351435114003254"/>
          <c:h val="0.1594363574118452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Realised_20110927_1w_Attr!$J$47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Realised_20110927_1w_Attr!$B$49:$B$90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IND &amp; COMM BK OF CHINA-H</c:v>
                </c:pt>
                <c:pt idx="3">
                  <c:v>BANK OF CHINA LTD-H</c:v>
                </c:pt>
                <c:pt idx="4">
                  <c:v>CNOOC LTD</c:v>
                </c:pt>
                <c:pt idx="5">
                  <c:v>AIA GROUP LTD</c:v>
                </c:pt>
                <c:pt idx="6">
                  <c:v>CHINA MOBILE LTD</c:v>
                </c:pt>
                <c:pt idx="7">
                  <c:v>HONG KONG EXCHANGES &amp; CLEAR</c:v>
                </c:pt>
                <c:pt idx="8">
                  <c:v>CHINA SHENHUA ENERGY CO-H</c:v>
                </c:pt>
                <c:pt idx="9">
                  <c:v>HUTCHISON WHAMPOA LTD</c:v>
                </c:pt>
                <c:pt idx="10">
                  <c:v>TENCENT HOLDINGS LTD</c:v>
                </c:pt>
                <c:pt idx="11">
                  <c:v>BOC HONG KONG HOLDINGS LTD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LI &amp; FUNG LTD</c:v>
                </c:pt>
                <c:pt idx="15">
                  <c:v>HANG SENG BANK LTD</c:v>
                </c:pt>
                <c:pt idx="16">
                  <c:v>WHARF HOLDINGS LTD</c:v>
                </c:pt>
                <c:pt idx="17">
                  <c:v>SUN HUNG KAI PROPERTIES</c:v>
                </c:pt>
                <c:pt idx="18">
                  <c:v>PETROCHINA CO LTD-H</c:v>
                </c:pt>
                <c:pt idx="19">
                  <c:v>HANG LUNG PROPERTIES LTD</c:v>
                </c:pt>
                <c:pt idx="20">
                  <c:v>CHINA LIFE INSURANCE CO-H</c:v>
                </c:pt>
                <c:pt idx="21">
                  <c:v>CLP HOLDINGS LTD</c:v>
                </c:pt>
                <c:pt idx="22">
                  <c:v>BELLE INTERNATIONAL HOLDINGS</c:v>
                </c:pt>
                <c:pt idx="23">
                  <c:v>CHINA UNICOM HONG KONG LTD</c:v>
                </c:pt>
                <c:pt idx="24">
                  <c:v>BANK OF EAST ASIA LTD</c:v>
                </c:pt>
                <c:pt idx="25">
                  <c:v>CHINA OVERSEAS LAND &amp; INVEST</c:v>
                </c:pt>
                <c:pt idx="26">
                  <c:v>HENGAN INTL GROUP CO LTD</c:v>
                </c:pt>
                <c:pt idx="27">
                  <c:v>BANK OF COMMUNICATIONS CO-H</c:v>
                </c:pt>
                <c:pt idx="28">
                  <c:v>CHINA COAL ENERGY CO-H</c:v>
                </c:pt>
                <c:pt idx="29">
                  <c:v>HENDERSON LAND DEVELOPMENT</c:v>
                </c:pt>
                <c:pt idx="30">
                  <c:v>HONG KONG &amp; CHINA GAS</c:v>
                </c:pt>
                <c:pt idx="31">
                  <c:v>SINO LAND CO</c:v>
                </c:pt>
                <c:pt idx="32">
                  <c:v>SWIRE PACIFIC LTD - CL A</c:v>
                </c:pt>
                <c:pt idx="33">
                  <c:v>CHINA RESOURCES LAND LTD</c:v>
                </c:pt>
                <c:pt idx="34">
                  <c:v>CHINA MERCHANTS PORT HOLDING</c:v>
                </c:pt>
                <c:pt idx="35">
                  <c:v>CITIC LTD</c:v>
                </c:pt>
                <c:pt idx="36">
                  <c:v>MTR CORP</c:v>
                </c:pt>
                <c:pt idx="37">
                  <c:v>ALUMINUM CORP OF CHINA LTD-H</c:v>
                </c:pt>
                <c:pt idx="38">
                  <c:v>CHINA RESOURCES BEER HOLDIN</c:v>
                </c:pt>
                <c:pt idx="39">
                  <c:v>CATHAY PACIFIC AIRWAYS</c:v>
                </c:pt>
                <c:pt idx="40">
                  <c:v>NEW WORLD DEVELOPMENT</c:v>
                </c:pt>
                <c:pt idx="41">
                  <c:v>CHINA PETROLEUM &amp; CHEMICAL-H</c:v>
                </c:pt>
              </c:strCache>
            </c:strRef>
          </c:cat>
          <c:val>
            <c:numRef>
              <c:f>Realised_20110927_1w_Attr!$J$49:$J$90</c:f>
              <c:numCache>
                <c:formatCode>#,##0.00</c:formatCode>
                <c:ptCount val="42"/>
                <c:pt idx="0">
                  <c:v>-1.28</c:v>
                </c:pt>
                <c:pt idx="1">
                  <c:v>-0.88</c:v>
                </c:pt>
                <c:pt idx="2">
                  <c:v>-0.87</c:v>
                </c:pt>
                <c:pt idx="3">
                  <c:v>-0.53</c:v>
                </c:pt>
                <c:pt idx="4">
                  <c:v>-0.52</c:v>
                </c:pt>
                <c:pt idx="5">
                  <c:v>-0.46</c:v>
                </c:pt>
                <c:pt idx="6">
                  <c:v>-0.44</c:v>
                </c:pt>
                <c:pt idx="7">
                  <c:v>-0.44</c:v>
                </c:pt>
                <c:pt idx="8">
                  <c:v>-0.33</c:v>
                </c:pt>
                <c:pt idx="9">
                  <c:v>-0.33</c:v>
                </c:pt>
                <c:pt idx="10">
                  <c:v>-0.32</c:v>
                </c:pt>
                <c:pt idx="11">
                  <c:v>-0.28000000000000003</c:v>
                </c:pt>
                <c:pt idx="12">
                  <c:v>-0.27</c:v>
                </c:pt>
                <c:pt idx="13">
                  <c:v>-0.25</c:v>
                </c:pt>
                <c:pt idx="14">
                  <c:v>-0.24</c:v>
                </c:pt>
                <c:pt idx="15">
                  <c:v>-0.23</c:v>
                </c:pt>
                <c:pt idx="16">
                  <c:v>-0.23</c:v>
                </c:pt>
                <c:pt idx="17">
                  <c:v>-0.22</c:v>
                </c:pt>
                <c:pt idx="18">
                  <c:v>-0.21</c:v>
                </c:pt>
                <c:pt idx="19">
                  <c:v>-0.19</c:v>
                </c:pt>
                <c:pt idx="20">
                  <c:v>-0.18</c:v>
                </c:pt>
                <c:pt idx="21">
                  <c:v>-0.17</c:v>
                </c:pt>
                <c:pt idx="22">
                  <c:v>-0.16</c:v>
                </c:pt>
                <c:pt idx="23">
                  <c:v>-0.16</c:v>
                </c:pt>
                <c:pt idx="24">
                  <c:v>-0.15</c:v>
                </c:pt>
                <c:pt idx="25">
                  <c:v>-0.12</c:v>
                </c:pt>
                <c:pt idx="26">
                  <c:v>-0.12</c:v>
                </c:pt>
                <c:pt idx="27">
                  <c:v>-0.11</c:v>
                </c:pt>
                <c:pt idx="28">
                  <c:v>-0.1</c:v>
                </c:pt>
                <c:pt idx="29">
                  <c:v>-0.09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-0.06</c:v>
                </c:pt>
                <c:pt idx="34">
                  <c:v>-0.05</c:v>
                </c:pt>
                <c:pt idx="35">
                  <c:v>-0.04</c:v>
                </c:pt>
                <c:pt idx="36">
                  <c:v>-0.04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-0.02</c:v>
                </c:pt>
                <c:pt idx="41">
                  <c:v>-0.01</c:v>
                </c:pt>
              </c:numCache>
            </c:numRef>
          </c:val>
        </c:ser>
        <c:ser>
          <c:idx val="1"/>
          <c:order val="1"/>
          <c:tx>
            <c:strRef>
              <c:f>Realised_20110927_1w_Attr!$K$47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Realised_20110927_1w_Attr!$B$49:$B$90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IND &amp; COMM BK OF CHINA-H</c:v>
                </c:pt>
                <c:pt idx="3">
                  <c:v>BANK OF CHINA LTD-H</c:v>
                </c:pt>
                <c:pt idx="4">
                  <c:v>CNOOC LTD</c:v>
                </c:pt>
                <c:pt idx="5">
                  <c:v>AIA GROUP LTD</c:v>
                </c:pt>
                <c:pt idx="6">
                  <c:v>CHINA MOBILE LTD</c:v>
                </c:pt>
                <c:pt idx="7">
                  <c:v>HONG KONG EXCHANGES &amp; CLEAR</c:v>
                </c:pt>
                <c:pt idx="8">
                  <c:v>CHINA SHENHUA ENERGY CO-H</c:v>
                </c:pt>
                <c:pt idx="9">
                  <c:v>HUTCHISON WHAMPOA LTD</c:v>
                </c:pt>
                <c:pt idx="10">
                  <c:v>TENCENT HOLDINGS LTD</c:v>
                </c:pt>
                <c:pt idx="11">
                  <c:v>BOC HONG KONG HOLDINGS LTD</c:v>
                </c:pt>
                <c:pt idx="12">
                  <c:v>PING AN INSURANCE GROUP CO-H</c:v>
                </c:pt>
                <c:pt idx="13">
                  <c:v>CHEUNG KONG HOLDINGS LTD</c:v>
                </c:pt>
                <c:pt idx="14">
                  <c:v>LI &amp; FUNG LTD</c:v>
                </c:pt>
                <c:pt idx="15">
                  <c:v>HANG SENG BANK LTD</c:v>
                </c:pt>
                <c:pt idx="16">
                  <c:v>WHARF HOLDINGS LTD</c:v>
                </c:pt>
                <c:pt idx="17">
                  <c:v>SUN HUNG KAI PROPERTIES</c:v>
                </c:pt>
                <c:pt idx="18">
                  <c:v>PETROCHINA CO LTD-H</c:v>
                </c:pt>
                <c:pt idx="19">
                  <c:v>HANG LUNG PROPERTIES LTD</c:v>
                </c:pt>
                <c:pt idx="20">
                  <c:v>CHINA LIFE INSURANCE CO-H</c:v>
                </c:pt>
                <c:pt idx="21">
                  <c:v>CLP HOLDINGS LTD</c:v>
                </c:pt>
                <c:pt idx="22">
                  <c:v>BELLE INTERNATIONAL HOLDINGS</c:v>
                </c:pt>
                <c:pt idx="23">
                  <c:v>CHINA UNICOM HONG KONG LTD</c:v>
                </c:pt>
                <c:pt idx="24">
                  <c:v>BANK OF EAST ASIA LTD</c:v>
                </c:pt>
                <c:pt idx="25">
                  <c:v>CHINA OVERSEAS LAND &amp; INVEST</c:v>
                </c:pt>
                <c:pt idx="26">
                  <c:v>HENGAN INTL GROUP CO LTD</c:v>
                </c:pt>
                <c:pt idx="27">
                  <c:v>BANK OF COMMUNICATIONS CO-H</c:v>
                </c:pt>
                <c:pt idx="28">
                  <c:v>CHINA COAL ENERGY CO-H</c:v>
                </c:pt>
                <c:pt idx="29">
                  <c:v>HENDERSON LAND DEVELOPMENT</c:v>
                </c:pt>
                <c:pt idx="30">
                  <c:v>HONG KONG &amp; CHINA GAS</c:v>
                </c:pt>
                <c:pt idx="31">
                  <c:v>SINO LAND CO</c:v>
                </c:pt>
                <c:pt idx="32">
                  <c:v>SWIRE PACIFIC LTD - CL A</c:v>
                </c:pt>
                <c:pt idx="33">
                  <c:v>CHINA RESOURCES LAND LTD</c:v>
                </c:pt>
                <c:pt idx="34">
                  <c:v>CHINA MERCHANTS PORT HOLDING</c:v>
                </c:pt>
                <c:pt idx="35">
                  <c:v>CITIC LTD</c:v>
                </c:pt>
                <c:pt idx="36">
                  <c:v>MTR CORP</c:v>
                </c:pt>
                <c:pt idx="37">
                  <c:v>ALUMINUM CORP OF CHINA LTD-H</c:v>
                </c:pt>
                <c:pt idx="38">
                  <c:v>CHINA RESOURCES BEER HOLDIN</c:v>
                </c:pt>
                <c:pt idx="39">
                  <c:v>CATHAY PACIFIC AIRWAYS</c:v>
                </c:pt>
                <c:pt idx="40">
                  <c:v>NEW WORLD DEVELOPMENT</c:v>
                </c:pt>
                <c:pt idx="41">
                  <c:v>CHINA PETROLEUM &amp; CHEMICAL-H</c:v>
                </c:pt>
              </c:strCache>
            </c:strRef>
          </c:cat>
          <c:val>
            <c:numRef>
              <c:f>Realised_20110927_1w_Attr!$K$49:$K$90</c:f>
              <c:numCache>
                <c:formatCode>General</c:formatCode>
                <c:ptCount val="42"/>
                <c:pt idx="0">
                  <c:v>-1.9491764250865105</c:v>
                </c:pt>
                <c:pt idx="1">
                  <c:v>-0.75614775086047881</c:v>
                </c:pt>
                <c:pt idx="2">
                  <c:v>-0.67845447210428778</c:v>
                </c:pt>
                <c:pt idx="3">
                  <c:v>-0.42830488948558876</c:v>
                </c:pt>
                <c:pt idx="4">
                  <c:v>-0.62766264636032898</c:v>
                </c:pt>
                <c:pt idx="5">
                  <c:v>-0.42958106382976174</c:v>
                </c:pt>
                <c:pt idx="6">
                  <c:v>-0.79844722697079229</c:v>
                </c:pt>
                <c:pt idx="7">
                  <c:v>-0.23949472826554458</c:v>
                </c:pt>
                <c:pt idx="8">
                  <c:v>-0.30956992558219254</c:v>
                </c:pt>
                <c:pt idx="9">
                  <c:v>-0.27651921584870748</c:v>
                </c:pt>
                <c:pt idx="10">
                  <c:v>-0.39482220347015051</c:v>
                </c:pt>
                <c:pt idx="11">
                  <c:v>-0.15456385092616304</c:v>
                </c:pt>
                <c:pt idx="12">
                  <c:v>-0.20082528581799991</c:v>
                </c:pt>
                <c:pt idx="13">
                  <c:v>0</c:v>
                </c:pt>
                <c:pt idx="14">
                  <c:v>-0.19105409882059557</c:v>
                </c:pt>
                <c:pt idx="15">
                  <c:v>-0.14354423907650346</c:v>
                </c:pt>
                <c:pt idx="16">
                  <c:v>-0.14202270832073605</c:v>
                </c:pt>
                <c:pt idx="17">
                  <c:v>-0.32346432354881527</c:v>
                </c:pt>
                <c:pt idx="18">
                  <c:v>-0.57843133424156346</c:v>
                </c:pt>
                <c:pt idx="19">
                  <c:v>-0.13473551199108524</c:v>
                </c:pt>
                <c:pt idx="20">
                  <c:v>-0.37176523165816244</c:v>
                </c:pt>
                <c:pt idx="21">
                  <c:v>-0.21676877543782783</c:v>
                </c:pt>
                <c:pt idx="22">
                  <c:v>-0.12283850486339784</c:v>
                </c:pt>
                <c:pt idx="23">
                  <c:v>-0.15001126597387698</c:v>
                </c:pt>
                <c:pt idx="24">
                  <c:v>-8.0821315785319592E-2</c:v>
                </c:pt>
                <c:pt idx="25">
                  <c:v>-0.12133983513489488</c:v>
                </c:pt>
                <c:pt idx="26">
                  <c:v>-9.2894087180336815E-2</c:v>
                </c:pt>
                <c:pt idx="27">
                  <c:v>-8.8416460263852983E-2</c:v>
                </c:pt>
                <c:pt idx="28">
                  <c:v>-8.9866234873055853E-2</c:v>
                </c:pt>
                <c:pt idx="29">
                  <c:v>-7.9217507781095972E-2</c:v>
                </c:pt>
                <c:pt idx="30">
                  <c:v>-0.12902287756583811</c:v>
                </c:pt>
                <c:pt idx="31">
                  <c:v>-6.2316289014279588E-2</c:v>
                </c:pt>
                <c:pt idx="32">
                  <c:v>-0.13676800997746841</c:v>
                </c:pt>
                <c:pt idx="33">
                  <c:v>-4.4270601077990988E-2</c:v>
                </c:pt>
                <c:pt idx="34">
                  <c:v>-6.8015804869002799E-2</c:v>
                </c:pt>
                <c:pt idx="35">
                  <c:v>-3.744508339232485E-2</c:v>
                </c:pt>
                <c:pt idx="36">
                  <c:v>-6.3129442367460709E-2</c:v>
                </c:pt>
                <c:pt idx="37">
                  <c:v>-4.1580831886599341E-2</c:v>
                </c:pt>
                <c:pt idx="38">
                  <c:v>-5.7606305920752429E-2</c:v>
                </c:pt>
                <c:pt idx="39">
                  <c:v>-3.3782111590881569E-2</c:v>
                </c:pt>
                <c:pt idx="40">
                  <c:v>-4.6670055544194705E-2</c:v>
                </c:pt>
                <c:pt idx="41">
                  <c:v>-0.37476912108750271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496896"/>
        <c:axId val="334498432"/>
      </c:barChart>
      <c:catAx>
        <c:axId val="3344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4498432"/>
        <c:crosses val="autoZero"/>
        <c:auto val="1"/>
        <c:lblAlgn val="ctr"/>
        <c:lblOffset val="100"/>
        <c:noMultiLvlLbl val="0"/>
      </c:catAx>
      <c:valAx>
        <c:axId val="334498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449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Realised_20111125_2w_Attr!$J$47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Realised_20111125_2w_Attr!$B$49:$B$90</c:f>
              <c:strCache>
                <c:ptCount val="42"/>
                <c:pt idx="0">
                  <c:v>HSBC HOLDINGS PLC</c:v>
                </c:pt>
                <c:pt idx="1">
                  <c:v>IND &amp; COMM BK OF CHINA-H</c:v>
                </c:pt>
                <c:pt idx="2">
                  <c:v>CNOOC LTD</c:v>
                </c:pt>
                <c:pt idx="3">
                  <c:v>PETROCHINA CO LTD-H</c:v>
                </c:pt>
                <c:pt idx="4">
                  <c:v>BANK OF CHINA LTD-H</c:v>
                </c:pt>
                <c:pt idx="5">
                  <c:v>CHINA LIFE INSURANCE CO-H</c:v>
                </c:pt>
                <c:pt idx="6">
                  <c:v>CHINA CONSTRUCTION BANK-H</c:v>
                </c:pt>
                <c:pt idx="7">
                  <c:v>PING AN INSURANCE GROUP CO-H</c:v>
                </c:pt>
                <c:pt idx="8">
                  <c:v>SUN HUNG KAI PROPERTIES</c:v>
                </c:pt>
                <c:pt idx="9">
                  <c:v>CHINA MOBILE LTD</c:v>
                </c:pt>
                <c:pt idx="10">
                  <c:v>CHINA SHENHUA ENERGY CO-H</c:v>
                </c:pt>
                <c:pt idx="11">
                  <c:v>HUTCHISON WHAMPOA LTD</c:v>
                </c:pt>
                <c:pt idx="12">
                  <c:v>CHEUNG KONG HOLDINGS LTD</c:v>
                </c:pt>
                <c:pt idx="13">
                  <c:v>HANG LUNG PROPERTIES LTD</c:v>
                </c:pt>
                <c:pt idx="14">
                  <c:v>HONG KONG EXCHANGES &amp; CLEAR</c:v>
                </c:pt>
                <c:pt idx="15">
                  <c:v>TENCENT HOLDINGS LTD</c:v>
                </c:pt>
                <c:pt idx="16">
                  <c:v>LI &amp; FUNG LTD</c:v>
                </c:pt>
                <c:pt idx="17">
                  <c:v>CHINA OVERSEAS LAND &amp; INVEST</c:v>
                </c:pt>
                <c:pt idx="18">
                  <c:v>WHARF HOLDINGS LTD</c:v>
                </c:pt>
                <c:pt idx="19">
                  <c:v>AIA GROUP LTD</c:v>
                </c:pt>
                <c:pt idx="20">
                  <c:v>BELLE INTERNATIONAL HOLDINGS</c:v>
                </c:pt>
                <c:pt idx="21">
                  <c:v>CHINA COAL ENERGY CO-H</c:v>
                </c:pt>
                <c:pt idx="22">
                  <c:v>CHINA PETROLEUM &amp; CHEMICAL-H</c:v>
                </c:pt>
                <c:pt idx="23">
                  <c:v>BANK OF COMMUNICATIONS CO-H</c:v>
                </c:pt>
                <c:pt idx="24">
                  <c:v>CHINA UNICOM HONG KONG LTD</c:v>
                </c:pt>
                <c:pt idx="25">
                  <c:v>HENDERSON LAND DEVELOPMENT</c:v>
                </c:pt>
                <c:pt idx="26">
                  <c:v>SINO LAND CO</c:v>
                </c:pt>
                <c:pt idx="27">
                  <c:v>SWIRE PACIFIC LTD - CL A</c:v>
                </c:pt>
                <c:pt idx="28">
                  <c:v>BANK OF EAST ASIA LTD</c:v>
                </c:pt>
                <c:pt idx="29">
                  <c:v>BOC HONG KONG HOLDINGS LTD</c:v>
                </c:pt>
                <c:pt idx="30">
                  <c:v>HANG SENG BANK LTD</c:v>
                </c:pt>
                <c:pt idx="31">
                  <c:v>ALUMINUM CORP OF CHINA LTD-H</c:v>
                </c:pt>
                <c:pt idx="32">
                  <c:v>CHINA RESOURCES BEER HOLDIN</c:v>
                </c:pt>
                <c:pt idx="33">
                  <c:v>CHINA RESOURCES LAND LTD</c:v>
                </c:pt>
                <c:pt idx="34">
                  <c:v>CHINA MERCHANTS PORT HOLDING</c:v>
                </c:pt>
                <c:pt idx="35">
                  <c:v>CITIC LTD</c:v>
                </c:pt>
                <c:pt idx="36">
                  <c:v>MTR CORP</c:v>
                </c:pt>
                <c:pt idx="37">
                  <c:v>COSCO SHIPPING PORTS LTD</c:v>
                </c:pt>
                <c:pt idx="38">
                  <c:v>HENGAN INTL GROUP CO LTD</c:v>
                </c:pt>
                <c:pt idx="39">
                  <c:v>CATHAY PACIFIC AIRWAYS</c:v>
                </c:pt>
                <c:pt idx="40">
                  <c:v>CHINA RESOURCES POWER HOLDIN</c:v>
                </c:pt>
                <c:pt idx="41">
                  <c:v>HONG KONG &amp; CHINA GAS</c:v>
                </c:pt>
              </c:strCache>
            </c:strRef>
          </c:cat>
          <c:val>
            <c:numRef>
              <c:f>Realised_20111125_2w_Attr!$J$49:$J$90</c:f>
              <c:numCache>
                <c:formatCode>#,##0.00</c:formatCode>
                <c:ptCount val="42"/>
                <c:pt idx="0">
                  <c:v>-1.5</c:v>
                </c:pt>
                <c:pt idx="1">
                  <c:v>-0.81</c:v>
                </c:pt>
                <c:pt idx="2">
                  <c:v>-0.73</c:v>
                </c:pt>
                <c:pt idx="3">
                  <c:v>-0.47</c:v>
                </c:pt>
                <c:pt idx="4">
                  <c:v>-0.46</c:v>
                </c:pt>
                <c:pt idx="5">
                  <c:v>-0.42</c:v>
                </c:pt>
                <c:pt idx="6">
                  <c:v>-0.39</c:v>
                </c:pt>
                <c:pt idx="7">
                  <c:v>-0.33</c:v>
                </c:pt>
                <c:pt idx="8">
                  <c:v>-0.3</c:v>
                </c:pt>
                <c:pt idx="9">
                  <c:v>-0.28000000000000003</c:v>
                </c:pt>
                <c:pt idx="10">
                  <c:v>-0.27</c:v>
                </c:pt>
                <c:pt idx="11">
                  <c:v>-0.27</c:v>
                </c:pt>
                <c:pt idx="12">
                  <c:v>-0.22</c:v>
                </c:pt>
                <c:pt idx="13">
                  <c:v>-0.22</c:v>
                </c:pt>
                <c:pt idx="14">
                  <c:v>-0.21</c:v>
                </c:pt>
                <c:pt idx="15">
                  <c:v>-0.18</c:v>
                </c:pt>
                <c:pt idx="16">
                  <c:v>-0.17</c:v>
                </c:pt>
                <c:pt idx="17">
                  <c:v>-0.14000000000000001</c:v>
                </c:pt>
                <c:pt idx="18">
                  <c:v>-0.14000000000000001</c:v>
                </c:pt>
                <c:pt idx="19">
                  <c:v>-0.13</c:v>
                </c:pt>
                <c:pt idx="20">
                  <c:v>-0.13</c:v>
                </c:pt>
                <c:pt idx="21">
                  <c:v>-0.13</c:v>
                </c:pt>
                <c:pt idx="22">
                  <c:v>-0.13</c:v>
                </c:pt>
                <c:pt idx="23">
                  <c:v>-0.12</c:v>
                </c:pt>
                <c:pt idx="24">
                  <c:v>-0.09</c:v>
                </c:pt>
                <c:pt idx="25">
                  <c:v>-0.09</c:v>
                </c:pt>
                <c:pt idx="26">
                  <c:v>-0.09</c:v>
                </c:pt>
                <c:pt idx="27">
                  <c:v>-0.09</c:v>
                </c:pt>
                <c:pt idx="28">
                  <c:v>-0.08</c:v>
                </c:pt>
                <c:pt idx="29">
                  <c:v>-7.0000000000000007E-2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Realised_20111125_2w_Attr!$K$47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Realised_20111125_2w_Attr!$B$49:$B$90</c:f>
              <c:strCache>
                <c:ptCount val="42"/>
                <c:pt idx="0">
                  <c:v>HSBC HOLDINGS PLC</c:v>
                </c:pt>
                <c:pt idx="1">
                  <c:v>IND &amp; COMM BK OF CHINA-H</c:v>
                </c:pt>
                <c:pt idx="2">
                  <c:v>CNOOC LTD</c:v>
                </c:pt>
                <c:pt idx="3">
                  <c:v>PETROCHINA CO LTD-H</c:v>
                </c:pt>
                <c:pt idx="4">
                  <c:v>BANK OF CHINA LTD-H</c:v>
                </c:pt>
                <c:pt idx="5">
                  <c:v>CHINA LIFE INSURANCE CO-H</c:v>
                </c:pt>
                <c:pt idx="6">
                  <c:v>CHINA CONSTRUCTION BANK-H</c:v>
                </c:pt>
                <c:pt idx="7">
                  <c:v>PING AN INSURANCE GROUP CO-H</c:v>
                </c:pt>
                <c:pt idx="8">
                  <c:v>SUN HUNG KAI PROPERTIES</c:v>
                </c:pt>
                <c:pt idx="9">
                  <c:v>CHINA MOBILE LTD</c:v>
                </c:pt>
                <c:pt idx="10">
                  <c:v>CHINA SHENHUA ENERGY CO-H</c:v>
                </c:pt>
                <c:pt idx="11">
                  <c:v>HUTCHISON WHAMPOA LTD</c:v>
                </c:pt>
                <c:pt idx="12">
                  <c:v>CHEUNG KONG HOLDINGS LTD</c:v>
                </c:pt>
                <c:pt idx="13">
                  <c:v>HANG LUNG PROPERTIES LTD</c:v>
                </c:pt>
                <c:pt idx="14">
                  <c:v>HONG KONG EXCHANGES &amp; CLEAR</c:v>
                </c:pt>
                <c:pt idx="15">
                  <c:v>TENCENT HOLDINGS LTD</c:v>
                </c:pt>
                <c:pt idx="16">
                  <c:v>LI &amp; FUNG LTD</c:v>
                </c:pt>
                <c:pt idx="17">
                  <c:v>CHINA OVERSEAS LAND &amp; INVEST</c:v>
                </c:pt>
                <c:pt idx="18">
                  <c:v>WHARF HOLDINGS LTD</c:v>
                </c:pt>
                <c:pt idx="19">
                  <c:v>AIA GROUP LTD</c:v>
                </c:pt>
                <c:pt idx="20">
                  <c:v>BELLE INTERNATIONAL HOLDINGS</c:v>
                </c:pt>
                <c:pt idx="21">
                  <c:v>CHINA COAL ENERGY CO-H</c:v>
                </c:pt>
                <c:pt idx="22">
                  <c:v>CHINA PETROLEUM &amp; CHEMICAL-H</c:v>
                </c:pt>
                <c:pt idx="23">
                  <c:v>BANK OF COMMUNICATIONS CO-H</c:v>
                </c:pt>
                <c:pt idx="24">
                  <c:v>CHINA UNICOM HONG KONG LTD</c:v>
                </c:pt>
                <c:pt idx="25">
                  <c:v>HENDERSON LAND DEVELOPMENT</c:v>
                </c:pt>
                <c:pt idx="26">
                  <c:v>SINO LAND CO</c:v>
                </c:pt>
                <c:pt idx="27">
                  <c:v>SWIRE PACIFIC LTD - CL A</c:v>
                </c:pt>
                <c:pt idx="28">
                  <c:v>BANK OF EAST ASIA LTD</c:v>
                </c:pt>
                <c:pt idx="29">
                  <c:v>BOC HONG KONG HOLDINGS LTD</c:v>
                </c:pt>
                <c:pt idx="30">
                  <c:v>HANG SENG BANK LTD</c:v>
                </c:pt>
                <c:pt idx="31">
                  <c:v>ALUMINUM CORP OF CHINA LTD-H</c:v>
                </c:pt>
                <c:pt idx="32">
                  <c:v>CHINA RESOURCES BEER HOLDIN</c:v>
                </c:pt>
                <c:pt idx="33">
                  <c:v>CHINA RESOURCES LAND LTD</c:v>
                </c:pt>
                <c:pt idx="34">
                  <c:v>CHINA MERCHANTS PORT HOLDING</c:v>
                </c:pt>
                <c:pt idx="35">
                  <c:v>CITIC LTD</c:v>
                </c:pt>
                <c:pt idx="36">
                  <c:v>MTR CORP</c:v>
                </c:pt>
                <c:pt idx="37">
                  <c:v>COSCO SHIPPING PORTS LTD</c:v>
                </c:pt>
                <c:pt idx="38">
                  <c:v>HENGAN INTL GROUP CO LTD</c:v>
                </c:pt>
                <c:pt idx="39">
                  <c:v>CATHAY PACIFIC AIRWAYS</c:v>
                </c:pt>
                <c:pt idx="40">
                  <c:v>CHINA RESOURCES POWER HOLDIN</c:v>
                </c:pt>
                <c:pt idx="41">
                  <c:v>HONG KONG &amp; CHINA GAS</c:v>
                </c:pt>
              </c:strCache>
            </c:strRef>
          </c:cat>
          <c:val>
            <c:numRef>
              <c:f>Realised_20111125_2w_Attr!$K$49:$K$90</c:f>
              <c:numCache>
                <c:formatCode>General</c:formatCode>
                <c:ptCount val="42"/>
                <c:pt idx="0">
                  <c:v>-2.1007693194280854</c:v>
                </c:pt>
                <c:pt idx="1">
                  <c:v>-0.9224908205280884</c:v>
                </c:pt>
                <c:pt idx="2">
                  <c:v>-0.8309835891656232</c:v>
                </c:pt>
                <c:pt idx="3">
                  <c:v>-0.6408860587846833</c:v>
                </c:pt>
                <c:pt idx="4">
                  <c:v>-0.50243916378447184</c:v>
                </c:pt>
                <c:pt idx="5">
                  <c:v>-0.47310253120353507</c:v>
                </c:pt>
                <c:pt idx="6">
                  <c:v>-0.88963769359990152</c:v>
                </c:pt>
                <c:pt idx="7">
                  <c:v>-0.32723219029003714</c:v>
                </c:pt>
                <c:pt idx="8">
                  <c:v>-0.3705906319932214</c:v>
                </c:pt>
                <c:pt idx="9">
                  <c:v>-0.77866427189610932</c:v>
                </c:pt>
                <c:pt idx="10">
                  <c:v>-0.36555932160148308</c:v>
                </c:pt>
                <c:pt idx="11">
                  <c:v>-0.34904952903402764</c:v>
                </c:pt>
                <c:pt idx="12">
                  <c:v>0</c:v>
                </c:pt>
                <c:pt idx="13">
                  <c:v>-0.15546483774486347</c:v>
                </c:pt>
                <c:pt idx="14">
                  <c:v>-0.29426335527328473</c:v>
                </c:pt>
                <c:pt idx="15">
                  <c:v>-0.42982847791252515</c:v>
                </c:pt>
                <c:pt idx="16">
                  <c:v>-0.24258591410654592</c:v>
                </c:pt>
                <c:pt idx="17">
                  <c:v>-0.16081603684326204</c:v>
                </c:pt>
                <c:pt idx="18">
                  <c:v>-0.15952247760816457</c:v>
                </c:pt>
                <c:pt idx="19">
                  <c:v>-0.49158213271455303</c:v>
                </c:pt>
                <c:pt idx="20">
                  <c:v>-0.16020446215822701</c:v>
                </c:pt>
                <c:pt idx="21">
                  <c:v>-0.12814767528047022</c:v>
                </c:pt>
                <c:pt idx="22">
                  <c:v>-0.41864986871737164</c:v>
                </c:pt>
                <c:pt idx="23">
                  <c:v>-0.10941118897662749</c:v>
                </c:pt>
                <c:pt idx="24">
                  <c:v>-0.15368714701009789</c:v>
                </c:pt>
                <c:pt idx="25">
                  <c:v>-9.2438352871538662E-2</c:v>
                </c:pt>
                <c:pt idx="26">
                  <c:v>-7.4861389092524683E-2</c:v>
                </c:pt>
                <c:pt idx="27">
                  <c:v>-0.17366534528127761</c:v>
                </c:pt>
                <c:pt idx="28">
                  <c:v>-9.3746556356383182E-2</c:v>
                </c:pt>
                <c:pt idx="29">
                  <c:v>-0.1701653679519908</c:v>
                </c:pt>
                <c:pt idx="30">
                  <c:v>-0.15674303181462895</c:v>
                </c:pt>
                <c:pt idx="31">
                  <c:v>-4.9963814700620182E-2</c:v>
                </c:pt>
                <c:pt idx="32">
                  <c:v>-5.9564386893467366E-2</c:v>
                </c:pt>
                <c:pt idx="33">
                  <c:v>-6.8683746237759163E-2</c:v>
                </c:pt>
                <c:pt idx="34">
                  <c:v>-7.4086491136532373E-2</c:v>
                </c:pt>
                <c:pt idx="35">
                  <c:v>-5.1445032748166072E-2</c:v>
                </c:pt>
                <c:pt idx="36">
                  <c:v>-6.5987670244526592E-2</c:v>
                </c:pt>
                <c:pt idx="37">
                  <c:v>-4.0940614638213552E-2</c:v>
                </c:pt>
                <c:pt idx="38">
                  <c:v>-0.10917579233029469</c:v>
                </c:pt>
                <c:pt idx="39">
                  <c:v>-3.8272368561624137E-2</c:v>
                </c:pt>
                <c:pt idx="40">
                  <c:v>-5.7129061885387654E-2</c:v>
                </c:pt>
                <c:pt idx="41">
                  <c:v>-0.12465665695250819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181888"/>
        <c:axId val="332183424"/>
      </c:barChart>
      <c:catAx>
        <c:axId val="3321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183424"/>
        <c:crosses val="autoZero"/>
        <c:auto val="1"/>
        <c:lblAlgn val="ctr"/>
        <c:lblOffset val="100"/>
        <c:noMultiLvlLbl val="0"/>
      </c:catAx>
      <c:valAx>
        <c:axId val="3321834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18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Realised_20100119_2w_Attr!$J$47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Realised_20100119_2w_Attr!$B$49:$B$90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BANK OF CHINA LTD-H</c:v>
                </c:pt>
                <c:pt idx="3">
                  <c:v>IND &amp; COMM BK OF CHINA-H</c:v>
                </c:pt>
                <c:pt idx="4">
                  <c:v>CHINA LIFE INSURANCE CO-H</c:v>
                </c:pt>
                <c:pt idx="5">
                  <c:v>CHINA MOBILE LTD</c:v>
                </c:pt>
                <c:pt idx="6">
                  <c:v>CNOOC LTD</c:v>
                </c:pt>
                <c:pt idx="7">
                  <c:v>TENCENT HOLDINGS LTD</c:v>
                </c:pt>
                <c:pt idx="8">
                  <c:v>CHINA SHENHUA ENERGY CO-H</c:v>
                </c:pt>
                <c:pt idx="9">
                  <c:v>HONG KONG EXCHANGES &amp; CLEAR</c:v>
                </c:pt>
                <c:pt idx="10">
                  <c:v>BANK OF COMMUNICATIONS CO-H</c:v>
                </c:pt>
                <c:pt idx="11">
                  <c:v>PETROCHINA CO LTD-H</c:v>
                </c:pt>
                <c:pt idx="12">
                  <c:v>PING AN INSURANCE GROUP CO-H</c:v>
                </c:pt>
                <c:pt idx="13">
                  <c:v>SUN HUNG KAI PROPERTIES</c:v>
                </c:pt>
                <c:pt idx="14">
                  <c:v>CHINA PETROLEUM &amp; CHEMICAL-H</c:v>
                </c:pt>
                <c:pt idx="15">
                  <c:v>CHEUNG KONG HOLDINGS LTD</c:v>
                </c:pt>
                <c:pt idx="16">
                  <c:v>LI &amp; FUNG LTD</c:v>
                </c:pt>
                <c:pt idx="17">
                  <c:v>ALUMINUM CORP OF CHINA LTD-H</c:v>
                </c:pt>
                <c:pt idx="18">
                  <c:v>CHINA OVERSEAS LAND &amp; INVEST</c:v>
                </c:pt>
                <c:pt idx="19">
                  <c:v>ESPRIT HOLDINGS LTD</c:v>
                </c:pt>
                <c:pt idx="20">
                  <c:v>FIH MOBILE LTD</c:v>
                </c:pt>
                <c:pt idx="21">
                  <c:v>HUTCHISON WHAMPOA LTD</c:v>
                </c:pt>
                <c:pt idx="22">
                  <c:v>SWIRE PACIFIC LTD - CL A</c:v>
                </c:pt>
                <c:pt idx="23">
                  <c:v>HANG LUNG PROPERTIES LTD</c:v>
                </c:pt>
                <c:pt idx="24">
                  <c:v>HENDERSON LAND DEVELOPMENT</c:v>
                </c:pt>
                <c:pt idx="25">
                  <c:v>CHINA MERCHANTS PORT HOLDING</c:v>
                </c:pt>
                <c:pt idx="26">
                  <c:v>CHINA UNICOM HONG KONG LTD</c:v>
                </c:pt>
                <c:pt idx="27">
                  <c:v>CHINA RESOURCES BEER HOLDIN</c:v>
                </c:pt>
                <c:pt idx="28">
                  <c:v>CITIC LTD</c:v>
                </c:pt>
                <c:pt idx="29">
                  <c:v>HANG SENG BANK LTD</c:v>
                </c:pt>
                <c:pt idx="30">
                  <c:v>SINO LAND CO</c:v>
                </c:pt>
                <c:pt idx="31">
                  <c:v>WHARF HOLDINGS LTD</c:v>
                </c:pt>
                <c:pt idx="32">
                  <c:v>BOC HONG KONG HOLDINGS LTD</c:v>
                </c:pt>
                <c:pt idx="33">
                  <c:v>NEW WORLD DEVELOPMENT</c:v>
                </c:pt>
                <c:pt idx="34">
                  <c:v>HONG KONG &amp; CHINA GAS</c:v>
                </c:pt>
                <c:pt idx="35">
                  <c:v>MTR CORP</c:v>
                </c:pt>
                <c:pt idx="36">
                  <c:v>BANK OF EAST ASIA LTD</c:v>
                </c:pt>
                <c:pt idx="37">
                  <c:v>CATHAY PACIFIC AIRWAYS</c:v>
                </c:pt>
                <c:pt idx="38">
                  <c:v>COSCO SHIPPING PORTS LTD</c:v>
                </c:pt>
                <c:pt idx="39">
                  <c:v>CHINA RESOURCES POWER HOLDIN</c:v>
                </c:pt>
                <c:pt idx="40">
                  <c:v>CLP HOLDINGS LTD</c:v>
                </c:pt>
                <c:pt idx="41">
                  <c:v>POWER ASSETS HOLDINGS LTD</c:v>
                </c:pt>
              </c:strCache>
            </c:strRef>
          </c:cat>
          <c:val>
            <c:numRef>
              <c:f>Realised_20100119_2w_Attr!$J$49:$J$90</c:f>
              <c:numCache>
                <c:formatCode>#,##0.00</c:formatCode>
                <c:ptCount val="42"/>
                <c:pt idx="0">
                  <c:v>-0.77</c:v>
                </c:pt>
                <c:pt idx="1">
                  <c:v>-0.56000000000000005</c:v>
                </c:pt>
                <c:pt idx="2">
                  <c:v>-0.55000000000000004</c:v>
                </c:pt>
                <c:pt idx="3">
                  <c:v>-0.49</c:v>
                </c:pt>
                <c:pt idx="4">
                  <c:v>-0.43</c:v>
                </c:pt>
                <c:pt idx="5">
                  <c:v>-0.41</c:v>
                </c:pt>
                <c:pt idx="6">
                  <c:v>-0.38</c:v>
                </c:pt>
                <c:pt idx="7">
                  <c:v>-0.32</c:v>
                </c:pt>
                <c:pt idx="8">
                  <c:v>-0.28000000000000003</c:v>
                </c:pt>
                <c:pt idx="9">
                  <c:v>-0.28000000000000003</c:v>
                </c:pt>
                <c:pt idx="10">
                  <c:v>-0.26</c:v>
                </c:pt>
                <c:pt idx="11">
                  <c:v>-0.26</c:v>
                </c:pt>
                <c:pt idx="12">
                  <c:v>-0.21</c:v>
                </c:pt>
                <c:pt idx="13">
                  <c:v>-0.19</c:v>
                </c:pt>
                <c:pt idx="14">
                  <c:v>-0.17</c:v>
                </c:pt>
                <c:pt idx="15">
                  <c:v>-0.13</c:v>
                </c:pt>
                <c:pt idx="16">
                  <c:v>-0.13</c:v>
                </c:pt>
                <c:pt idx="17">
                  <c:v>-0.1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-0.09</c:v>
                </c:pt>
                <c:pt idx="23">
                  <c:v>-0.08</c:v>
                </c:pt>
                <c:pt idx="24">
                  <c:v>-0.08</c:v>
                </c:pt>
                <c:pt idx="25">
                  <c:v>-7.0000000000000007E-2</c:v>
                </c:pt>
                <c:pt idx="26">
                  <c:v>-7.0000000000000007E-2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-0.05</c:v>
                </c:pt>
                <c:pt idx="33">
                  <c:v>-0.05</c:v>
                </c:pt>
                <c:pt idx="34">
                  <c:v>-0.04</c:v>
                </c:pt>
                <c:pt idx="35">
                  <c:v>-0.04</c:v>
                </c:pt>
                <c:pt idx="36">
                  <c:v>-0.03</c:v>
                </c:pt>
                <c:pt idx="37">
                  <c:v>-0.03</c:v>
                </c:pt>
                <c:pt idx="38">
                  <c:v>-0.02</c:v>
                </c:pt>
                <c:pt idx="39">
                  <c:v>-0.01</c:v>
                </c:pt>
                <c:pt idx="40">
                  <c:v>0</c:v>
                </c:pt>
                <c:pt idx="41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Realised_20100119_2w_Attr!$K$47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Realised_20100119_2w_Attr!$B$49:$B$90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BANK OF CHINA LTD-H</c:v>
                </c:pt>
                <c:pt idx="3">
                  <c:v>IND &amp; COMM BK OF CHINA-H</c:v>
                </c:pt>
                <c:pt idx="4">
                  <c:v>CHINA LIFE INSURANCE CO-H</c:v>
                </c:pt>
                <c:pt idx="5">
                  <c:v>CHINA MOBILE LTD</c:v>
                </c:pt>
                <c:pt idx="6">
                  <c:v>CNOOC LTD</c:v>
                </c:pt>
                <c:pt idx="7">
                  <c:v>TENCENT HOLDINGS LTD</c:v>
                </c:pt>
                <c:pt idx="8">
                  <c:v>CHINA SHENHUA ENERGY CO-H</c:v>
                </c:pt>
                <c:pt idx="9">
                  <c:v>HONG KONG EXCHANGES &amp; CLEAR</c:v>
                </c:pt>
                <c:pt idx="10">
                  <c:v>BANK OF COMMUNICATIONS CO-H</c:v>
                </c:pt>
                <c:pt idx="11">
                  <c:v>PETROCHINA CO LTD-H</c:v>
                </c:pt>
                <c:pt idx="12">
                  <c:v>PING AN INSURANCE GROUP CO-H</c:v>
                </c:pt>
                <c:pt idx="13">
                  <c:v>SUN HUNG KAI PROPERTIES</c:v>
                </c:pt>
                <c:pt idx="14">
                  <c:v>CHINA PETROLEUM &amp; CHEMICAL-H</c:v>
                </c:pt>
                <c:pt idx="15">
                  <c:v>CHEUNG KONG HOLDINGS LTD</c:v>
                </c:pt>
                <c:pt idx="16">
                  <c:v>LI &amp; FUNG LTD</c:v>
                </c:pt>
                <c:pt idx="17">
                  <c:v>ALUMINUM CORP OF CHINA LTD-H</c:v>
                </c:pt>
                <c:pt idx="18">
                  <c:v>CHINA OVERSEAS LAND &amp; INVEST</c:v>
                </c:pt>
                <c:pt idx="19">
                  <c:v>ESPRIT HOLDINGS LTD</c:v>
                </c:pt>
                <c:pt idx="20">
                  <c:v>FIH MOBILE LTD</c:v>
                </c:pt>
                <c:pt idx="21">
                  <c:v>HUTCHISON WHAMPOA LTD</c:v>
                </c:pt>
                <c:pt idx="22">
                  <c:v>SWIRE PACIFIC LTD - CL A</c:v>
                </c:pt>
                <c:pt idx="23">
                  <c:v>HANG LUNG PROPERTIES LTD</c:v>
                </c:pt>
                <c:pt idx="24">
                  <c:v>HENDERSON LAND DEVELOPMENT</c:v>
                </c:pt>
                <c:pt idx="25">
                  <c:v>CHINA MERCHANTS PORT HOLDING</c:v>
                </c:pt>
                <c:pt idx="26">
                  <c:v>CHINA UNICOM HONG KONG LTD</c:v>
                </c:pt>
                <c:pt idx="27">
                  <c:v>CHINA RESOURCES BEER HOLDIN</c:v>
                </c:pt>
                <c:pt idx="28">
                  <c:v>CITIC LTD</c:v>
                </c:pt>
                <c:pt idx="29">
                  <c:v>HANG SENG BANK LTD</c:v>
                </c:pt>
                <c:pt idx="30">
                  <c:v>SINO LAND CO</c:v>
                </c:pt>
                <c:pt idx="31">
                  <c:v>WHARF HOLDINGS LTD</c:v>
                </c:pt>
                <c:pt idx="32">
                  <c:v>BOC HONG KONG HOLDINGS LTD</c:v>
                </c:pt>
                <c:pt idx="33">
                  <c:v>NEW WORLD DEVELOPMENT</c:v>
                </c:pt>
                <c:pt idx="34">
                  <c:v>HONG KONG &amp; CHINA GAS</c:v>
                </c:pt>
                <c:pt idx="35">
                  <c:v>MTR CORP</c:v>
                </c:pt>
                <c:pt idx="36">
                  <c:v>BANK OF EAST ASIA LTD</c:v>
                </c:pt>
                <c:pt idx="37">
                  <c:v>CATHAY PACIFIC AIRWAYS</c:v>
                </c:pt>
                <c:pt idx="38">
                  <c:v>COSCO SHIPPING PORTS LTD</c:v>
                </c:pt>
                <c:pt idx="39">
                  <c:v>CHINA RESOURCES POWER HOLDIN</c:v>
                </c:pt>
                <c:pt idx="40">
                  <c:v>CLP HOLDINGS LTD</c:v>
                </c:pt>
                <c:pt idx="41">
                  <c:v>POWER ASSETS HOLDINGS LTD</c:v>
                </c:pt>
              </c:strCache>
            </c:strRef>
          </c:cat>
          <c:val>
            <c:numRef>
              <c:f>Realised_20100119_2w_Attr!$K$49:$K$90</c:f>
              <c:numCache>
                <c:formatCode>General</c:formatCode>
                <c:ptCount val="42"/>
                <c:pt idx="0">
                  <c:v>-2.6403195505097843</c:v>
                </c:pt>
                <c:pt idx="1">
                  <c:v>-1.0976490930499658</c:v>
                </c:pt>
                <c:pt idx="2">
                  <c:v>-0.79216315865987996</c:v>
                </c:pt>
                <c:pt idx="3">
                  <c:v>-1.0137089470085623</c:v>
                </c:pt>
                <c:pt idx="4">
                  <c:v>-0.71980172253630093</c:v>
                </c:pt>
                <c:pt idx="5">
                  <c:v>-1.0233445952537756</c:v>
                </c:pt>
                <c:pt idx="6">
                  <c:v>-0.57402866028077737</c:v>
                </c:pt>
                <c:pt idx="7">
                  <c:v>-0.31815340784876023</c:v>
                </c:pt>
                <c:pt idx="8">
                  <c:v>-0.3533016753304089</c:v>
                </c:pt>
                <c:pt idx="9">
                  <c:v>-0.36075098502794384</c:v>
                </c:pt>
                <c:pt idx="10">
                  <c:v>-0.31564493654065023</c:v>
                </c:pt>
                <c:pt idx="11">
                  <c:v>-0.6177120971034733</c:v>
                </c:pt>
                <c:pt idx="12">
                  <c:v>-0.24397042713450356</c:v>
                </c:pt>
                <c:pt idx="13">
                  <c:v>-0.39141963048908729</c:v>
                </c:pt>
                <c:pt idx="14">
                  <c:v>-0.342244996635517</c:v>
                </c:pt>
                <c:pt idx="15">
                  <c:v>0</c:v>
                </c:pt>
                <c:pt idx="16">
                  <c:v>-0.19535689463118985</c:v>
                </c:pt>
                <c:pt idx="17">
                  <c:v>-0.1155985052294872</c:v>
                </c:pt>
                <c:pt idx="18">
                  <c:v>-0.15525038861045459</c:v>
                </c:pt>
                <c:pt idx="19">
                  <c:v>-0.17338642311342181</c:v>
                </c:pt>
                <c:pt idx="20">
                  <c:v>-5.253950208746927E-2</c:v>
                </c:pt>
                <c:pt idx="21">
                  <c:v>-0.27102627060507067</c:v>
                </c:pt>
                <c:pt idx="22">
                  <c:v>-0.18781470904429953</c:v>
                </c:pt>
                <c:pt idx="23">
                  <c:v>-0.1347985961607075</c:v>
                </c:pt>
                <c:pt idx="24">
                  <c:v>-0.13338333947574837</c:v>
                </c:pt>
                <c:pt idx="25">
                  <c:v>-9.0554442008660571E-2</c:v>
                </c:pt>
                <c:pt idx="26">
                  <c:v>-0.15519928420703655</c:v>
                </c:pt>
                <c:pt idx="27">
                  <c:v>-7.3679578074739058E-2</c:v>
                </c:pt>
                <c:pt idx="28">
                  <c:v>-5.6959212453665878E-2</c:v>
                </c:pt>
                <c:pt idx="29">
                  <c:v>-0.20688277324085796</c:v>
                </c:pt>
                <c:pt idx="30">
                  <c:v>-8.773333435757405E-2</c:v>
                </c:pt>
                <c:pt idx="31">
                  <c:v>-0.13019937159578437</c:v>
                </c:pt>
                <c:pt idx="32">
                  <c:v>-0.14646302740577311</c:v>
                </c:pt>
                <c:pt idx="33">
                  <c:v>-8.7094218647451122E-2</c:v>
                </c:pt>
                <c:pt idx="34">
                  <c:v>-0.11463266569342213</c:v>
                </c:pt>
                <c:pt idx="35">
                  <c:v>-6.8551886335376219E-2</c:v>
                </c:pt>
                <c:pt idx="36">
                  <c:v>-0.12353546883731649</c:v>
                </c:pt>
                <c:pt idx="37">
                  <c:v>-3.4203179823877987E-2</c:v>
                </c:pt>
                <c:pt idx="38">
                  <c:v>-4.5652694813134075E-2</c:v>
                </c:pt>
                <c:pt idx="39">
                  <c:v>-6.3712220210519505E-2</c:v>
                </c:pt>
                <c:pt idx="40">
                  <c:v>-0.15733782749774322</c:v>
                </c:pt>
                <c:pt idx="41">
                  <c:v>-9.4675374507367835E-2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35200"/>
        <c:axId val="335938688"/>
      </c:barChart>
      <c:catAx>
        <c:axId val="33603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5938688"/>
        <c:crosses val="autoZero"/>
        <c:auto val="1"/>
        <c:lblAlgn val="ctr"/>
        <c:lblOffset val="100"/>
        <c:noMultiLvlLbl val="0"/>
      </c:catAx>
      <c:valAx>
        <c:axId val="335938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6035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Realised_20151229_2w_Attr!$J$47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Realised_20151229_2w_Attr!$B$49:$B$90</c:f>
              <c:strCache>
                <c:ptCount val="42"/>
                <c:pt idx="0">
                  <c:v>HSBC HOLDINGS PLC</c:v>
                </c:pt>
                <c:pt idx="1">
                  <c:v>TENCENT HOLDINGS LTD</c:v>
                </c:pt>
                <c:pt idx="2">
                  <c:v>CHINA MOBILE LTD</c:v>
                </c:pt>
                <c:pt idx="3">
                  <c:v>AIA GROUP LTD</c:v>
                </c:pt>
                <c:pt idx="4">
                  <c:v>PING AN INSURANCE GROUP CO-H</c:v>
                </c:pt>
                <c:pt idx="5">
                  <c:v>CHINA CONSTRUCTION BANK-H</c:v>
                </c:pt>
                <c:pt idx="6">
                  <c:v>IND &amp; COMM BK OF CHINA-H</c:v>
                </c:pt>
                <c:pt idx="7">
                  <c:v>BANK OF CHINA LTD-H</c:v>
                </c:pt>
                <c:pt idx="8">
                  <c:v>CHINA LIFE INSURANCE CO-H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CHINA OVERSEAS LAND &amp; INVEST</c:v>
                </c:pt>
                <c:pt idx="12">
                  <c:v>CNOOC LTD</c:v>
                </c:pt>
                <c:pt idx="13">
                  <c:v>PETROCHINA CO LTD-H</c:v>
                </c:pt>
                <c:pt idx="14">
                  <c:v>CHINA PETROLEUM &amp; CHEMICAL-H</c:v>
                </c:pt>
                <c:pt idx="15">
                  <c:v>CITIC LTD</c:v>
                </c:pt>
                <c:pt idx="16">
                  <c:v>SANDS CHINA LTD</c:v>
                </c:pt>
                <c:pt idx="17">
                  <c:v>CHINA RESOURCES LAND LTD</c:v>
                </c:pt>
                <c:pt idx="18">
                  <c:v>CK ASSET HOLDINGS LTD</c:v>
                </c:pt>
                <c:pt idx="19">
                  <c:v>HANG SENG BANK LTD</c:v>
                </c:pt>
                <c:pt idx="20">
                  <c:v>GALAXY ENTERTAINMENT GROUP L</c:v>
                </c:pt>
                <c:pt idx="21">
                  <c:v>LENOVO GROUP LTD</c:v>
                </c:pt>
                <c:pt idx="22">
                  <c:v>HENGAN INTL GROUP CO LTD</c:v>
                </c:pt>
                <c:pt idx="23">
                  <c:v>BOC HONG KONG HOLDINGS LTD</c:v>
                </c:pt>
                <c:pt idx="24">
                  <c:v>CHINA UNICOM HONG KONG LTD</c:v>
                </c:pt>
                <c:pt idx="25">
                  <c:v>HANG LUNG PROPERTIES LTD</c:v>
                </c:pt>
                <c:pt idx="26">
                  <c:v>BANK OF COMMUNICATIONS CO-H</c:v>
                </c:pt>
                <c:pt idx="27">
                  <c:v>BANK OF EAST ASIA LTD</c:v>
                </c:pt>
                <c:pt idx="28">
                  <c:v>BELLE INTERNATIONAL HOLDINGS</c:v>
                </c:pt>
                <c:pt idx="29">
                  <c:v>CHINA MERCHANTS PORT HOLDING</c:v>
                </c:pt>
                <c:pt idx="30">
                  <c:v>LINK REIT</c:v>
                </c:pt>
                <c:pt idx="31">
                  <c:v>SUN HUNG KAI PROPERTIES</c:v>
                </c:pt>
                <c:pt idx="32">
                  <c:v>WANT WANT CHINA HOLDINGS LTD</c:v>
                </c:pt>
                <c:pt idx="33">
                  <c:v>CHINA MENGNIU DAIRY CO</c:v>
                </c:pt>
                <c:pt idx="34">
                  <c:v>CHINA SHENHUA ENERGY CO-H</c:v>
                </c:pt>
                <c:pt idx="35">
                  <c:v>CLP HOLDINGS LTD</c:v>
                </c:pt>
                <c:pt idx="36">
                  <c:v>HONG KONG &amp; CHINA GAS</c:v>
                </c:pt>
                <c:pt idx="37">
                  <c:v>LI &amp; FUNG LTD</c:v>
                </c:pt>
                <c:pt idx="38">
                  <c:v>SWIRE PACIFIC LTD - CL A</c:v>
                </c:pt>
                <c:pt idx="39">
                  <c:v>WHARF HOLDINGS LTD</c:v>
                </c:pt>
                <c:pt idx="40">
                  <c:v>HENDERSON LAND DEVELOPMENT</c:v>
                </c:pt>
                <c:pt idx="41">
                  <c:v>MTR CORP</c:v>
                </c:pt>
              </c:strCache>
            </c:strRef>
          </c:cat>
          <c:val>
            <c:numRef>
              <c:f>Realised_20151229_2w_Attr!$J$49:$J$90</c:f>
              <c:numCache>
                <c:formatCode>#,##0.00</c:formatCode>
                <c:ptCount val="42"/>
                <c:pt idx="0">
                  <c:v>-0.8</c:v>
                </c:pt>
                <c:pt idx="1">
                  <c:v>-0.54</c:v>
                </c:pt>
                <c:pt idx="2">
                  <c:v>-0.48</c:v>
                </c:pt>
                <c:pt idx="3">
                  <c:v>-0.45</c:v>
                </c:pt>
                <c:pt idx="4">
                  <c:v>-0.42</c:v>
                </c:pt>
                <c:pt idx="5">
                  <c:v>-0.4</c:v>
                </c:pt>
                <c:pt idx="6">
                  <c:v>-0.39</c:v>
                </c:pt>
                <c:pt idx="7">
                  <c:v>-0.32</c:v>
                </c:pt>
                <c:pt idx="8">
                  <c:v>-0.32</c:v>
                </c:pt>
                <c:pt idx="9">
                  <c:v>-0.22</c:v>
                </c:pt>
                <c:pt idx="10">
                  <c:v>-0.21</c:v>
                </c:pt>
                <c:pt idx="11">
                  <c:v>-0.19</c:v>
                </c:pt>
                <c:pt idx="12">
                  <c:v>-0.16</c:v>
                </c:pt>
                <c:pt idx="13">
                  <c:v>-0.15</c:v>
                </c:pt>
                <c:pt idx="14">
                  <c:v>-0.13</c:v>
                </c:pt>
                <c:pt idx="15">
                  <c:v>-0.13</c:v>
                </c:pt>
                <c:pt idx="16">
                  <c:v>-0.12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-0.08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-0.03</c:v>
                </c:pt>
                <c:pt idx="41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Realised_20151229_2w_Attr!$K$47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Realised_20151229_2w_Attr!$B$49:$B$90</c:f>
              <c:strCache>
                <c:ptCount val="42"/>
                <c:pt idx="0">
                  <c:v>HSBC HOLDINGS PLC</c:v>
                </c:pt>
                <c:pt idx="1">
                  <c:v>TENCENT HOLDINGS LTD</c:v>
                </c:pt>
                <c:pt idx="2">
                  <c:v>CHINA MOBILE LTD</c:v>
                </c:pt>
                <c:pt idx="3">
                  <c:v>AIA GROUP LTD</c:v>
                </c:pt>
                <c:pt idx="4">
                  <c:v>PING AN INSURANCE GROUP CO-H</c:v>
                </c:pt>
                <c:pt idx="5">
                  <c:v>CHINA CONSTRUCTION BANK-H</c:v>
                </c:pt>
                <c:pt idx="6">
                  <c:v>IND &amp; COMM BK OF CHINA-H</c:v>
                </c:pt>
                <c:pt idx="7">
                  <c:v>BANK OF CHINA LTD-H</c:v>
                </c:pt>
                <c:pt idx="8">
                  <c:v>CHINA LIFE INSURANCE CO-H</c:v>
                </c:pt>
                <c:pt idx="9">
                  <c:v>HONG KONG EXCHANGES &amp; CLEAR</c:v>
                </c:pt>
                <c:pt idx="10">
                  <c:v>CK HUTCHISON HOLDINGS LTD</c:v>
                </c:pt>
                <c:pt idx="11">
                  <c:v>CHINA OVERSEAS LAND &amp; INVEST</c:v>
                </c:pt>
                <c:pt idx="12">
                  <c:v>CNOOC LTD</c:v>
                </c:pt>
                <c:pt idx="13">
                  <c:v>PETROCHINA CO LTD-H</c:v>
                </c:pt>
                <c:pt idx="14">
                  <c:v>CHINA PETROLEUM &amp; CHEMICAL-H</c:v>
                </c:pt>
                <c:pt idx="15">
                  <c:v>CITIC LTD</c:v>
                </c:pt>
                <c:pt idx="16">
                  <c:v>SANDS CHINA LTD</c:v>
                </c:pt>
                <c:pt idx="17">
                  <c:v>CHINA RESOURCES LAND LTD</c:v>
                </c:pt>
                <c:pt idx="18">
                  <c:v>CK ASSET HOLDINGS LTD</c:v>
                </c:pt>
                <c:pt idx="19">
                  <c:v>HANG SENG BANK LTD</c:v>
                </c:pt>
                <c:pt idx="20">
                  <c:v>GALAXY ENTERTAINMENT GROUP L</c:v>
                </c:pt>
                <c:pt idx="21">
                  <c:v>LENOVO GROUP LTD</c:v>
                </c:pt>
                <c:pt idx="22">
                  <c:v>HENGAN INTL GROUP CO LTD</c:v>
                </c:pt>
                <c:pt idx="23">
                  <c:v>BOC HONG KONG HOLDINGS LTD</c:v>
                </c:pt>
                <c:pt idx="24">
                  <c:v>CHINA UNICOM HONG KONG LTD</c:v>
                </c:pt>
                <c:pt idx="25">
                  <c:v>HANG LUNG PROPERTIES LTD</c:v>
                </c:pt>
                <c:pt idx="26">
                  <c:v>BANK OF COMMUNICATIONS CO-H</c:v>
                </c:pt>
                <c:pt idx="27">
                  <c:v>BANK OF EAST ASIA LTD</c:v>
                </c:pt>
                <c:pt idx="28">
                  <c:v>BELLE INTERNATIONAL HOLDINGS</c:v>
                </c:pt>
                <c:pt idx="29">
                  <c:v>CHINA MERCHANTS PORT HOLDING</c:v>
                </c:pt>
                <c:pt idx="30">
                  <c:v>LINK REIT</c:v>
                </c:pt>
                <c:pt idx="31">
                  <c:v>SUN HUNG KAI PROPERTIES</c:v>
                </c:pt>
                <c:pt idx="32">
                  <c:v>WANT WANT CHINA HOLDINGS LTD</c:v>
                </c:pt>
                <c:pt idx="33">
                  <c:v>CHINA MENGNIU DAIRY CO</c:v>
                </c:pt>
                <c:pt idx="34">
                  <c:v>CHINA SHENHUA ENERGY CO-H</c:v>
                </c:pt>
                <c:pt idx="35">
                  <c:v>CLP HOLDINGS LTD</c:v>
                </c:pt>
                <c:pt idx="36">
                  <c:v>HONG KONG &amp; CHINA GAS</c:v>
                </c:pt>
                <c:pt idx="37">
                  <c:v>LI &amp; FUNG LTD</c:v>
                </c:pt>
                <c:pt idx="38">
                  <c:v>SWIRE PACIFIC LTD - CL A</c:v>
                </c:pt>
                <c:pt idx="39">
                  <c:v>WHARF HOLDINGS LTD</c:v>
                </c:pt>
                <c:pt idx="40">
                  <c:v>HENDERSON LAND DEVELOPMENT</c:v>
                </c:pt>
                <c:pt idx="41">
                  <c:v>MTR CORP</c:v>
                </c:pt>
              </c:strCache>
            </c:strRef>
          </c:cat>
          <c:val>
            <c:numRef>
              <c:f>Realised_20151229_2w_Attr!$K$49:$K$90</c:f>
              <c:numCache>
                <c:formatCode>General</c:formatCode>
                <c:ptCount val="42"/>
                <c:pt idx="0">
                  <c:v>-1.7702421809036297</c:v>
                </c:pt>
                <c:pt idx="1">
                  <c:v>-1.4167335072709089</c:v>
                </c:pt>
                <c:pt idx="2">
                  <c:v>-0.94016639591381634</c:v>
                </c:pt>
                <c:pt idx="3">
                  <c:v>-1.176327979295654</c:v>
                </c:pt>
                <c:pt idx="4">
                  <c:v>-0.58029858253214717</c:v>
                </c:pt>
                <c:pt idx="5">
                  <c:v>-0.94872742343585514</c:v>
                </c:pt>
                <c:pt idx="6">
                  <c:v>-0.77530787420078218</c:v>
                </c:pt>
                <c:pt idx="7">
                  <c:v>-0.64481546332453787</c:v>
                </c:pt>
                <c:pt idx="8">
                  <c:v>-0.4719074105438773</c:v>
                </c:pt>
                <c:pt idx="9">
                  <c:v>-0.54612294099601766</c:v>
                </c:pt>
                <c:pt idx="10">
                  <c:v>-0.55695124348724012</c:v>
                </c:pt>
                <c:pt idx="11">
                  <c:v>-0.23950959738863489</c:v>
                </c:pt>
                <c:pt idx="12">
                  <c:v>-0.34227774477761408</c:v>
                </c:pt>
                <c:pt idx="13">
                  <c:v>-0.27211091244305907</c:v>
                </c:pt>
                <c:pt idx="14">
                  <c:v>-0.27385247345180441</c:v>
                </c:pt>
                <c:pt idx="15">
                  <c:v>-0.19699528731013369</c:v>
                </c:pt>
                <c:pt idx="16">
                  <c:v>-0.15409352110156405</c:v>
                </c:pt>
                <c:pt idx="17">
                  <c:v>-0.14036174919844233</c:v>
                </c:pt>
                <c:pt idx="18">
                  <c:v>-0.31698451183185578</c:v>
                </c:pt>
                <c:pt idx="19">
                  <c:v>-0.18132426820080505</c:v>
                </c:pt>
                <c:pt idx="20">
                  <c:v>-0.15646580304388386</c:v>
                </c:pt>
                <c:pt idx="21">
                  <c:v>-0.13946862087678302</c:v>
                </c:pt>
                <c:pt idx="22">
                  <c:v>-9.6439509997599704E-2</c:v>
                </c:pt>
                <c:pt idx="23">
                  <c:v>-0.16793719835217477</c:v>
                </c:pt>
                <c:pt idx="24">
                  <c:v>-0.11219245876240985</c:v>
                </c:pt>
                <c:pt idx="25">
                  <c:v>-8.0039102043622246E-2</c:v>
                </c:pt>
                <c:pt idx="26">
                  <c:v>-9.949426083464534E-2</c:v>
                </c:pt>
                <c:pt idx="27">
                  <c:v>-6.5989607550566362E-2</c:v>
                </c:pt>
                <c:pt idx="28">
                  <c:v>-8.3634459992264695E-2</c:v>
                </c:pt>
                <c:pt idx="29">
                  <c:v>-6.1109700321769031E-2</c:v>
                </c:pt>
                <c:pt idx="30">
                  <c:v>-0.17776491263169109</c:v>
                </c:pt>
                <c:pt idx="31">
                  <c:v>-0.29996906420302571</c:v>
                </c:pt>
                <c:pt idx="32">
                  <c:v>-7.8898230661809288E-2</c:v>
                </c:pt>
                <c:pt idx="33">
                  <c:v>-7.1228773381424262E-2</c:v>
                </c:pt>
                <c:pt idx="34">
                  <c:v>-0.10239188364905459</c:v>
                </c:pt>
                <c:pt idx="35">
                  <c:v>-0.19668303513630808</c:v>
                </c:pt>
                <c:pt idx="36">
                  <c:v>-0.16670829390993827</c:v>
                </c:pt>
                <c:pt idx="37">
                  <c:v>-6.2939157626496101E-2</c:v>
                </c:pt>
                <c:pt idx="38">
                  <c:v>-9.6747680652480655E-2</c:v>
                </c:pt>
                <c:pt idx="39">
                  <c:v>-0.12055339289331818</c:v>
                </c:pt>
                <c:pt idx="40">
                  <c:v>-8.8946270811459852E-2</c:v>
                </c:pt>
                <c:pt idx="41">
                  <c:v>-8.7066919930707615E-2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312576"/>
        <c:axId val="332314112"/>
      </c:barChart>
      <c:catAx>
        <c:axId val="3323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314112"/>
        <c:crosses val="autoZero"/>
        <c:auto val="1"/>
        <c:lblAlgn val="ctr"/>
        <c:lblOffset val="100"/>
        <c:noMultiLvlLbl val="0"/>
      </c:catAx>
      <c:valAx>
        <c:axId val="332314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312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Realised_20160623_1w_Attr!$J$47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Realised_20160623_1w_Attr!$B$49:$B$90</c:f>
              <c:strCache>
                <c:ptCount val="42"/>
                <c:pt idx="0">
                  <c:v>HSBC HOLDINGS PLC</c:v>
                </c:pt>
                <c:pt idx="1">
                  <c:v>CK HUTCHISON HOLDINGS LTD</c:v>
                </c:pt>
                <c:pt idx="2">
                  <c:v>AIA GROUP LTD</c:v>
                </c:pt>
                <c:pt idx="3">
                  <c:v>TENCENT HOLDINGS LTD</c:v>
                </c:pt>
                <c:pt idx="4">
                  <c:v>CHINA MOBILE LTD</c:v>
                </c:pt>
                <c:pt idx="5">
                  <c:v>CNOOC LTD</c:v>
                </c:pt>
                <c:pt idx="6">
                  <c:v>POWER ASSETS HOLDINGS LTD</c:v>
                </c:pt>
                <c:pt idx="7">
                  <c:v>PETROCHINA CO LTD-H</c:v>
                </c:pt>
                <c:pt idx="8">
                  <c:v>PING AN INSURANCE GROUP CO-H</c:v>
                </c:pt>
                <c:pt idx="9">
                  <c:v>CK ASSET HOLDINGS LTD</c:v>
                </c:pt>
                <c:pt idx="10">
                  <c:v>CHINA LIFE INSURANCE CO-H</c:v>
                </c:pt>
                <c:pt idx="11">
                  <c:v>CK INFRASTRUCTURE HOLDINGS L</c:v>
                </c:pt>
                <c:pt idx="12">
                  <c:v>BANK OF CHINA LTD-H</c:v>
                </c:pt>
                <c:pt idx="13">
                  <c:v>CHINA PETROLEUM &amp; CHEMICAL-H</c:v>
                </c:pt>
                <c:pt idx="14">
                  <c:v>HENGAN INTL GROUP CO LTD</c:v>
                </c:pt>
                <c:pt idx="15">
                  <c:v>CHINA CONSTRUCTION BANK-H</c:v>
                </c:pt>
                <c:pt idx="16">
                  <c:v>GALAXY ENTERTAINMENT GROUP L</c:v>
                </c:pt>
                <c:pt idx="17">
                  <c:v>IND &amp; COMM BK OF CHINA-H</c:v>
                </c:pt>
                <c:pt idx="18">
                  <c:v>BANK OF EAST ASIA LTD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HONG KONG EXCHANGES &amp; CLEAR</c:v>
                </c:pt>
                <c:pt idx="22">
                  <c:v>SANDS CHINA LTD</c:v>
                </c:pt>
                <c:pt idx="23">
                  <c:v>CATHAY PACIFIC AIRWAYS</c:v>
                </c:pt>
                <c:pt idx="24">
                  <c:v>CHINA MENGNIU DAIRY CO</c:v>
                </c:pt>
                <c:pt idx="25">
                  <c:v>CHINA UNICOM HONG KONG LTD</c:v>
                </c:pt>
                <c:pt idx="26">
                  <c:v>CITIC LTD</c:v>
                </c:pt>
                <c:pt idx="27">
                  <c:v>HANG SENG BANK LTD</c:v>
                </c:pt>
                <c:pt idx="28">
                  <c:v>LI &amp; FUNG LTD</c:v>
                </c:pt>
                <c:pt idx="29">
                  <c:v>BANK OF COMMUNICATIONS CO-H</c:v>
                </c:pt>
                <c:pt idx="30">
                  <c:v>BELLE INTERNATIONAL HOLDINGS</c:v>
                </c:pt>
                <c:pt idx="31">
                  <c:v>CHINA MERCHANTS PORT HOLDING</c:v>
                </c:pt>
                <c:pt idx="32">
                  <c:v>CHINA OVERSEAS LAND &amp; INVEST</c:v>
                </c:pt>
                <c:pt idx="33">
                  <c:v>HANG LUNG PROPERTIES LTD</c:v>
                </c:pt>
                <c:pt idx="34">
                  <c:v>HENDERSON LAND DEVELOPMENT</c:v>
                </c:pt>
                <c:pt idx="35">
                  <c:v>LENOVO GROUP LTD</c:v>
                </c:pt>
                <c:pt idx="36">
                  <c:v>NEW WORLD DEVELOPMENT</c:v>
                </c:pt>
                <c:pt idx="37">
                  <c:v>SWIRE PACIFIC LTD - CL A</c:v>
                </c:pt>
                <c:pt idx="38">
                  <c:v>CHINA RESOURCES POWER HOLDIN</c:v>
                </c:pt>
                <c:pt idx="39">
                  <c:v>CLP HOLDINGS LTD</c:v>
                </c:pt>
                <c:pt idx="40">
                  <c:v>KUNLUN ENERGY CO LTD</c:v>
                </c:pt>
                <c:pt idx="41">
                  <c:v>SINO LAND CO</c:v>
                </c:pt>
              </c:strCache>
            </c:strRef>
          </c:cat>
          <c:val>
            <c:numRef>
              <c:f>Realised_20160623_1w_Attr!$J$49:$J$90</c:f>
              <c:numCache>
                <c:formatCode>#,##0.00</c:formatCode>
                <c:ptCount val="42"/>
                <c:pt idx="0">
                  <c:v>-0.81</c:v>
                </c:pt>
                <c:pt idx="1">
                  <c:v>-0.33</c:v>
                </c:pt>
                <c:pt idx="2">
                  <c:v>-0.31</c:v>
                </c:pt>
                <c:pt idx="3">
                  <c:v>-0.3</c:v>
                </c:pt>
                <c:pt idx="4">
                  <c:v>-0.13</c:v>
                </c:pt>
                <c:pt idx="5">
                  <c:v>-0.13</c:v>
                </c:pt>
                <c:pt idx="6">
                  <c:v>-0.11</c:v>
                </c:pt>
                <c:pt idx="7">
                  <c:v>-0.1</c:v>
                </c:pt>
                <c:pt idx="8">
                  <c:v>-0.1</c:v>
                </c:pt>
                <c:pt idx="9">
                  <c:v>-0.09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-0.06</c:v>
                </c:pt>
                <c:pt idx="13">
                  <c:v>-0.05</c:v>
                </c:pt>
                <c:pt idx="14">
                  <c:v>-0.05</c:v>
                </c:pt>
                <c:pt idx="15">
                  <c:v>-0.04</c:v>
                </c:pt>
                <c:pt idx="16">
                  <c:v>-0.04</c:v>
                </c:pt>
                <c:pt idx="17">
                  <c:v>-0.04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-0.02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Realised_20160623_1w_Attr!$K$47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Realised_20160623_1w_Attr!$B$49:$B$90</c:f>
              <c:strCache>
                <c:ptCount val="42"/>
                <c:pt idx="0">
                  <c:v>HSBC HOLDINGS PLC</c:v>
                </c:pt>
                <c:pt idx="1">
                  <c:v>CK HUTCHISON HOLDINGS LTD</c:v>
                </c:pt>
                <c:pt idx="2">
                  <c:v>AIA GROUP LTD</c:v>
                </c:pt>
                <c:pt idx="3">
                  <c:v>TENCENT HOLDINGS LTD</c:v>
                </c:pt>
                <c:pt idx="4">
                  <c:v>CHINA MOBILE LTD</c:v>
                </c:pt>
                <c:pt idx="5">
                  <c:v>CNOOC LTD</c:v>
                </c:pt>
                <c:pt idx="6">
                  <c:v>POWER ASSETS HOLDINGS LTD</c:v>
                </c:pt>
                <c:pt idx="7">
                  <c:v>PETROCHINA CO LTD-H</c:v>
                </c:pt>
                <c:pt idx="8">
                  <c:v>PING AN INSURANCE GROUP CO-H</c:v>
                </c:pt>
                <c:pt idx="9">
                  <c:v>CK ASSET HOLDINGS LTD</c:v>
                </c:pt>
                <c:pt idx="10">
                  <c:v>CHINA LIFE INSURANCE CO-H</c:v>
                </c:pt>
                <c:pt idx="11">
                  <c:v>CK INFRASTRUCTURE HOLDINGS L</c:v>
                </c:pt>
                <c:pt idx="12">
                  <c:v>BANK OF CHINA LTD-H</c:v>
                </c:pt>
                <c:pt idx="13">
                  <c:v>CHINA PETROLEUM &amp; CHEMICAL-H</c:v>
                </c:pt>
                <c:pt idx="14">
                  <c:v>HENGAN INTL GROUP CO LTD</c:v>
                </c:pt>
                <c:pt idx="15">
                  <c:v>CHINA CONSTRUCTION BANK-H</c:v>
                </c:pt>
                <c:pt idx="16">
                  <c:v>GALAXY ENTERTAINMENT GROUP L</c:v>
                </c:pt>
                <c:pt idx="17">
                  <c:v>IND &amp; COMM BK OF CHINA-H</c:v>
                </c:pt>
                <c:pt idx="18">
                  <c:v>BANK OF EAST ASIA LTD</c:v>
                </c:pt>
                <c:pt idx="19">
                  <c:v>BOC HONG KONG HOLDINGS LTD</c:v>
                </c:pt>
                <c:pt idx="20">
                  <c:v>CHINA RESOURCES LAND LTD</c:v>
                </c:pt>
                <c:pt idx="21">
                  <c:v>HONG KONG EXCHANGES &amp; CLEAR</c:v>
                </c:pt>
                <c:pt idx="22">
                  <c:v>SANDS CHINA LTD</c:v>
                </c:pt>
                <c:pt idx="23">
                  <c:v>CATHAY PACIFIC AIRWAYS</c:v>
                </c:pt>
                <c:pt idx="24">
                  <c:v>CHINA MENGNIU DAIRY CO</c:v>
                </c:pt>
                <c:pt idx="25">
                  <c:v>CHINA UNICOM HONG KONG LTD</c:v>
                </c:pt>
                <c:pt idx="26">
                  <c:v>CITIC LTD</c:v>
                </c:pt>
                <c:pt idx="27">
                  <c:v>HANG SENG BANK LTD</c:v>
                </c:pt>
                <c:pt idx="28">
                  <c:v>LI &amp; FUNG LTD</c:v>
                </c:pt>
                <c:pt idx="29">
                  <c:v>BANK OF COMMUNICATIONS CO-H</c:v>
                </c:pt>
                <c:pt idx="30">
                  <c:v>BELLE INTERNATIONAL HOLDINGS</c:v>
                </c:pt>
                <c:pt idx="31">
                  <c:v>CHINA MERCHANTS PORT HOLDING</c:v>
                </c:pt>
                <c:pt idx="32">
                  <c:v>CHINA OVERSEAS LAND &amp; INVEST</c:v>
                </c:pt>
                <c:pt idx="33">
                  <c:v>HANG LUNG PROPERTIES LTD</c:v>
                </c:pt>
                <c:pt idx="34">
                  <c:v>HENDERSON LAND DEVELOPMENT</c:v>
                </c:pt>
                <c:pt idx="35">
                  <c:v>LENOVO GROUP LTD</c:v>
                </c:pt>
                <c:pt idx="36">
                  <c:v>NEW WORLD DEVELOPMENT</c:v>
                </c:pt>
                <c:pt idx="37">
                  <c:v>SWIRE PACIFIC LTD - CL A</c:v>
                </c:pt>
                <c:pt idx="38">
                  <c:v>CHINA RESOURCES POWER HOLDIN</c:v>
                </c:pt>
                <c:pt idx="39">
                  <c:v>CLP HOLDINGS LTD</c:v>
                </c:pt>
                <c:pt idx="40">
                  <c:v>KUNLUN ENERGY CO LTD</c:v>
                </c:pt>
                <c:pt idx="41">
                  <c:v>SINO LAND CO</c:v>
                </c:pt>
              </c:strCache>
            </c:strRef>
          </c:cat>
          <c:val>
            <c:numRef>
              <c:f>Realised_20160623_1w_Attr!$K$49:$K$90</c:f>
              <c:numCache>
                <c:formatCode>General</c:formatCode>
                <c:ptCount val="42"/>
                <c:pt idx="0">
                  <c:v>-1.9390625044863805</c:v>
                </c:pt>
                <c:pt idx="1">
                  <c:v>-0.43089186101740529</c:v>
                </c:pt>
                <c:pt idx="2">
                  <c:v>-1.1178839062500685</c:v>
                </c:pt>
                <c:pt idx="3">
                  <c:v>-1.2961661220517855</c:v>
                </c:pt>
                <c:pt idx="4">
                  <c:v>-0.8440895890077007</c:v>
                </c:pt>
                <c:pt idx="5">
                  <c:v>-0.41662001978666152</c:v>
                </c:pt>
                <c:pt idx="6">
                  <c:v>-0.13654017644052671</c:v>
                </c:pt>
                <c:pt idx="7">
                  <c:v>-0.30187577663465726</c:v>
                </c:pt>
                <c:pt idx="8">
                  <c:v>-0.4510611509057742</c:v>
                </c:pt>
                <c:pt idx="9">
                  <c:v>-0.27763510003828451</c:v>
                </c:pt>
                <c:pt idx="10">
                  <c:v>-0.33120109899293509</c:v>
                </c:pt>
                <c:pt idx="11">
                  <c:v>-6.7219160889751148E-2</c:v>
                </c:pt>
                <c:pt idx="12">
                  <c:v>-0.54819480022668698</c:v>
                </c:pt>
                <c:pt idx="13">
                  <c:v>-0.35352765527502739</c:v>
                </c:pt>
                <c:pt idx="14">
                  <c:v>-8.6573635709018132E-2</c:v>
                </c:pt>
                <c:pt idx="15">
                  <c:v>-0.88102885008958676</c:v>
                </c:pt>
                <c:pt idx="16">
                  <c:v>-0.13059570071676294</c:v>
                </c:pt>
                <c:pt idx="17">
                  <c:v>-0.73896042246284022</c:v>
                </c:pt>
                <c:pt idx="18">
                  <c:v>-7.2605308400896282E-2</c:v>
                </c:pt>
                <c:pt idx="19">
                  <c:v>-0.15832552771805236</c:v>
                </c:pt>
                <c:pt idx="20">
                  <c:v>-0.10836072402285542</c:v>
                </c:pt>
                <c:pt idx="21">
                  <c:v>-0.44539364764398487</c:v>
                </c:pt>
                <c:pt idx="22">
                  <c:v>-0.14421128092020744</c:v>
                </c:pt>
                <c:pt idx="23">
                  <c:v>-2.6539057143814774E-2</c:v>
                </c:pt>
                <c:pt idx="24">
                  <c:v>-6.6513981171995154E-2</c:v>
                </c:pt>
                <c:pt idx="25">
                  <c:v>-8.774962277958652E-2</c:v>
                </c:pt>
                <c:pt idx="26">
                  <c:v>-0.12688221969593999</c:v>
                </c:pt>
                <c:pt idx="27">
                  <c:v>-0.15520555764747665</c:v>
                </c:pt>
                <c:pt idx="28">
                  <c:v>-4.1622359760253538E-2</c:v>
                </c:pt>
                <c:pt idx="29">
                  <c:v>-9.4483238386923782E-2</c:v>
                </c:pt>
                <c:pt idx="30">
                  <c:v>-6.1167776322272473E-2</c:v>
                </c:pt>
                <c:pt idx="31">
                  <c:v>-4.8905833574819611E-2</c:v>
                </c:pt>
                <c:pt idx="32">
                  <c:v>-0.191864291809211</c:v>
                </c:pt>
                <c:pt idx="33">
                  <c:v>-5.8732693281745026E-2</c:v>
                </c:pt>
                <c:pt idx="34">
                  <c:v>-8.3544294360949234E-2</c:v>
                </c:pt>
                <c:pt idx="35">
                  <c:v>-8.1035485909482438E-2</c:v>
                </c:pt>
                <c:pt idx="36">
                  <c:v>-9.0837883150728202E-2</c:v>
                </c:pt>
                <c:pt idx="37">
                  <c:v>-8.7425247862814401E-2</c:v>
                </c:pt>
                <c:pt idx="38">
                  <c:v>-4.6415305862410564E-2</c:v>
                </c:pt>
                <c:pt idx="39">
                  <c:v>-0.21445814398410282</c:v>
                </c:pt>
                <c:pt idx="40">
                  <c:v>-3.9754566067495153E-2</c:v>
                </c:pt>
                <c:pt idx="41">
                  <c:v>-6.4681226078318194E-2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084352"/>
        <c:axId val="332085888"/>
      </c:barChart>
      <c:catAx>
        <c:axId val="332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085888"/>
        <c:crosses val="autoZero"/>
        <c:auto val="1"/>
        <c:lblAlgn val="ctr"/>
        <c:lblOffset val="100"/>
        <c:noMultiLvlLbl val="0"/>
      </c:catAx>
      <c:valAx>
        <c:axId val="3320858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08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Realised_20171207_2w_Attr!$J$47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Realised_20171207_2w_Attr!$B$49:$B$90</c:f>
              <c:strCache>
                <c:ptCount val="42"/>
                <c:pt idx="0">
                  <c:v>TENCENT HOLDINGS LTD</c:v>
                </c:pt>
                <c:pt idx="1">
                  <c:v>AIA GROUP LTD</c:v>
                </c:pt>
                <c:pt idx="2">
                  <c:v>PING AN INSURANCE GROUP CO-H</c:v>
                </c:pt>
                <c:pt idx="3">
                  <c:v>CHINA CONSTRUCTION BANK-H</c:v>
                </c:pt>
                <c:pt idx="4">
                  <c:v>HONG KONG EXCHANGES &amp; CLEAR</c:v>
                </c:pt>
                <c:pt idx="5">
                  <c:v>IND &amp; COMM BK OF CHINA-H</c:v>
                </c:pt>
                <c:pt idx="6">
                  <c:v>AAC TECHNOLOGIES HOLDINGS IN</c:v>
                </c:pt>
                <c:pt idx="7">
                  <c:v>CHINA LIFE INSURANCE CO-H</c:v>
                </c:pt>
                <c:pt idx="8">
                  <c:v>CHINA MOBILE LTD</c:v>
                </c:pt>
                <c:pt idx="9">
                  <c:v>GEELY AUTOMOBILE HOLDINGS LT</c:v>
                </c:pt>
                <c:pt idx="10">
                  <c:v>SUNNY OPTICAL TECH</c:v>
                </c:pt>
                <c:pt idx="11">
                  <c:v>SUN HUNG KAI PROPERTIES</c:v>
                </c:pt>
                <c:pt idx="12">
                  <c:v>BANK OF CHINA LTD-H</c:v>
                </c:pt>
                <c:pt idx="13">
                  <c:v>CHINA UNICOM HONG KONG LTD</c:v>
                </c:pt>
                <c:pt idx="14">
                  <c:v>CHINA PETROLEUM &amp; CHEMICAL-H</c:v>
                </c:pt>
                <c:pt idx="15">
                  <c:v>CNOOC LTD</c:v>
                </c:pt>
                <c:pt idx="16">
                  <c:v>COUNTRY GARDEN HOLDINGS CO</c:v>
                </c:pt>
                <c:pt idx="17">
                  <c:v>GALAXY ENTERTAINMENT GROUP L</c:v>
                </c:pt>
                <c:pt idx="18">
                  <c:v>HENDERSON LAND DEVELOPMENT</c:v>
                </c:pt>
                <c:pt idx="19">
                  <c:v>CHINA MENGNIU DAIRY CO</c:v>
                </c:pt>
                <c:pt idx="20">
                  <c:v>CLP HOLDINGS LTD</c:v>
                </c:pt>
                <c:pt idx="21">
                  <c:v>PETROCHINA CO LTD-H</c:v>
                </c:pt>
                <c:pt idx="22">
                  <c:v>CHINA OVERSEAS LAND &amp; INVEST</c:v>
                </c:pt>
                <c:pt idx="23">
                  <c:v>CHINA RESOURCES POWER HOLDIN</c:v>
                </c:pt>
                <c:pt idx="24">
                  <c:v>NEW WORLD DEVELOPMENT</c:v>
                </c:pt>
                <c:pt idx="25">
                  <c:v>BANK OF COMMUNICATIONS CO-H</c:v>
                </c:pt>
                <c:pt idx="26">
                  <c:v>CHINA MERCHANTS PORT HOLDING</c:v>
                </c:pt>
                <c:pt idx="27">
                  <c:v>CHINA RESOURCES LAND LTD</c:v>
                </c:pt>
                <c:pt idx="28">
                  <c:v>CHINA SHENHUA ENERGY CO-H</c:v>
                </c:pt>
                <c:pt idx="29">
                  <c:v>CITIC LTD</c:v>
                </c:pt>
                <c:pt idx="30">
                  <c:v>CK ASSET HOLDINGS LTD</c:v>
                </c:pt>
                <c:pt idx="31">
                  <c:v>CK HUTCHISON HOLDINGS LTD</c:v>
                </c:pt>
                <c:pt idx="32">
                  <c:v>HSBC HOLDINGS PLC</c:v>
                </c:pt>
                <c:pt idx="33">
                  <c:v>SINO LAND CO</c:v>
                </c:pt>
                <c:pt idx="34">
                  <c:v>BANK OF EAST ASIA LTD</c:v>
                </c:pt>
                <c:pt idx="35">
                  <c:v>LENOVO GROUP LTD</c:v>
                </c:pt>
                <c:pt idx="36">
                  <c:v>LINK REIT</c:v>
                </c:pt>
                <c:pt idx="37">
                  <c:v>SWIRE PACIFIC LTD - CL A</c:v>
                </c:pt>
                <c:pt idx="38">
                  <c:v>WANT WANT CHINA HOLDINGS LTD</c:v>
                </c:pt>
                <c:pt idx="39">
                  <c:v>CATHAY PACIFIC AIRWAYS</c:v>
                </c:pt>
                <c:pt idx="40">
                  <c:v>CK INFRASTRUCTURE HOLDINGS L</c:v>
                </c:pt>
                <c:pt idx="41">
                  <c:v>POWER ASSETS HOLDINGS LTD</c:v>
                </c:pt>
              </c:strCache>
            </c:strRef>
          </c:cat>
          <c:val>
            <c:numRef>
              <c:f>Realised_20171207_2w_Attr!$J$49:$J$90</c:f>
              <c:numCache>
                <c:formatCode>#,##0.00</c:formatCode>
                <c:ptCount val="42"/>
                <c:pt idx="0">
                  <c:v>-1.05</c:v>
                </c:pt>
                <c:pt idx="1">
                  <c:v>-0.96</c:v>
                </c:pt>
                <c:pt idx="2">
                  <c:v>-0.49</c:v>
                </c:pt>
                <c:pt idx="3">
                  <c:v>-0.41</c:v>
                </c:pt>
                <c:pt idx="4">
                  <c:v>-0.28999999999999998</c:v>
                </c:pt>
                <c:pt idx="5">
                  <c:v>-0.27</c:v>
                </c:pt>
                <c:pt idx="6">
                  <c:v>-0.21</c:v>
                </c:pt>
                <c:pt idx="7">
                  <c:v>-0.21</c:v>
                </c:pt>
                <c:pt idx="8">
                  <c:v>-0.2</c:v>
                </c:pt>
                <c:pt idx="9">
                  <c:v>-0.2</c:v>
                </c:pt>
                <c:pt idx="10">
                  <c:v>-0.16</c:v>
                </c:pt>
                <c:pt idx="11">
                  <c:v>-0.11</c:v>
                </c:pt>
                <c:pt idx="12">
                  <c:v>-0.09</c:v>
                </c:pt>
                <c:pt idx="13">
                  <c:v>-7.0000000000000007E-2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Realised_20171207_2w_Attr!$K$47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Realised_20171207_2w_Attr!$B$49:$B$90</c:f>
              <c:strCache>
                <c:ptCount val="42"/>
                <c:pt idx="0">
                  <c:v>TENCENT HOLDINGS LTD</c:v>
                </c:pt>
                <c:pt idx="1">
                  <c:v>AIA GROUP LTD</c:v>
                </c:pt>
                <c:pt idx="2">
                  <c:v>PING AN INSURANCE GROUP CO-H</c:v>
                </c:pt>
                <c:pt idx="3">
                  <c:v>CHINA CONSTRUCTION BANK-H</c:v>
                </c:pt>
                <c:pt idx="4">
                  <c:v>HONG KONG EXCHANGES &amp; CLEAR</c:v>
                </c:pt>
                <c:pt idx="5">
                  <c:v>IND &amp; COMM BK OF CHINA-H</c:v>
                </c:pt>
                <c:pt idx="6">
                  <c:v>AAC TECHNOLOGIES HOLDINGS IN</c:v>
                </c:pt>
                <c:pt idx="7">
                  <c:v>CHINA LIFE INSURANCE CO-H</c:v>
                </c:pt>
                <c:pt idx="8">
                  <c:v>CHINA MOBILE LTD</c:v>
                </c:pt>
                <c:pt idx="9">
                  <c:v>GEELY AUTOMOBILE HOLDINGS LT</c:v>
                </c:pt>
                <c:pt idx="10">
                  <c:v>SUNNY OPTICAL TECH</c:v>
                </c:pt>
                <c:pt idx="11">
                  <c:v>SUN HUNG KAI PROPERTIES</c:v>
                </c:pt>
                <c:pt idx="12">
                  <c:v>BANK OF CHINA LTD-H</c:v>
                </c:pt>
                <c:pt idx="13">
                  <c:v>CHINA UNICOM HONG KONG LTD</c:v>
                </c:pt>
                <c:pt idx="14">
                  <c:v>CHINA PETROLEUM &amp; CHEMICAL-H</c:v>
                </c:pt>
                <c:pt idx="15">
                  <c:v>CNOOC LTD</c:v>
                </c:pt>
                <c:pt idx="16">
                  <c:v>COUNTRY GARDEN HOLDINGS CO</c:v>
                </c:pt>
                <c:pt idx="17">
                  <c:v>GALAXY ENTERTAINMENT GROUP L</c:v>
                </c:pt>
                <c:pt idx="18">
                  <c:v>HENDERSON LAND DEVELOPMENT</c:v>
                </c:pt>
                <c:pt idx="19">
                  <c:v>CHINA MENGNIU DAIRY CO</c:v>
                </c:pt>
                <c:pt idx="20">
                  <c:v>CLP HOLDINGS LTD</c:v>
                </c:pt>
                <c:pt idx="21">
                  <c:v>PETROCHINA CO LTD-H</c:v>
                </c:pt>
                <c:pt idx="22">
                  <c:v>CHINA OVERSEAS LAND &amp; INVEST</c:v>
                </c:pt>
                <c:pt idx="23">
                  <c:v>CHINA RESOURCES POWER HOLDIN</c:v>
                </c:pt>
                <c:pt idx="24">
                  <c:v>NEW WORLD DEVELOPMENT</c:v>
                </c:pt>
                <c:pt idx="25">
                  <c:v>BANK OF COMMUNICATIONS CO-H</c:v>
                </c:pt>
                <c:pt idx="26">
                  <c:v>CHINA MERCHANTS PORT HOLDING</c:v>
                </c:pt>
                <c:pt idx="27">
                  <c:v>CHINA RESOURCES LAND LTD</c:v>
                </c:pt>
                <c:pt idx="28">
                  <c:v>CHINA SHENHUA ENERGY CO-H</c:v>
                </c:pt>
                <c:pt idx="29">
                  <c:v>CITIC LTD</c:v>
                </c:pt>
                <c:pt idx="30">
                  <c:v>CK ASSET HOLDINGS LTD</c:v>
                </c:pt>
                <c:pt idx="31">
                  <c:v>CK HUTCHISON HOLDINGS LTD</c:v>
                </c:pt>
                <c:pt idx="32">
                  <c:v>HSBC HOLDINGS PLC</c:v>
                </c:pt>
                <c:pt idx="33">
                  <c:v>SINO LAND CO</c:v>
                </c:pt>
                <c:pt idx="34">
                  <c:v>BANK OF EAST ASIA LTD</c:v>
                </c:pt>
                <c:pt idx="35">
                  <c:v>LENOVO GROUP LTD</c:v>
                </c:pt>
                <c:pt idx="36">
                  <c:v>LINK REIT</c:v>
                </c:pt>
                <c:pt idx="37">
                  <c:v>SWIRE PACIFIC LTD - CL A</c:v>
                </c:pt>
                <c:pt idx="38">
                  <c:v>WANT WANT CHINA HOLDINGS LTD</c:v>
                </c:pt>
                <c:pt idx="39">
                  <c:v>CATHAY PACIFIC AIRWAYS</c:v>
                </c:pt>
                <c:pt idx="40">
                  <c:v>CK INFRASTRUCTURE HOLDINGS L</c:v>
                </c:pt>
                <c:pt idx="41">
                  <c:v>POWER ASSETS HOLDINGS LTD</c:v>
                </c:pt>
              </c:strCache>
            </c:strRef>
          </c:cat>
          <c:val>
            <c:numRef>
              <c:f>Realised_20171207_2w_Attr!$K$49:$K$90</c:f>
              <c:numCache>
                <c:formatCode>General</c:formatCode>
                <c:ptCount val="42"/>
                <c:pt idx="0">
                  <c:v>-1.8058064060840362</c:v>
                </c:pt>
                <c:pt idx="1">
                  <c:v>-1.3517580353755394</c:v>
                </c:pt>
                <c:pt idx="2">
                  <c:v>-0.82161162192792903</c:v>
                </c:pt>
                <c:pt idx="3">
                  <c:v>-1.1627804621292903</c:v>
                </c:pt>
                <c:pt idx="4">
                  <c:v>-0.42271108547765307</c:v>
                </c:pt>
                <c:pt idx="5">
                  <c:v>-0.71927471385007802</c:v>
                </c:pt>
                <c:pt idx="6">
                  <c:v>-0.18572047595425942</c:v>
                </c:pt>
                <c:pt idx="7">
                  <c:v>-0.35876487445381672</c:v>
                </c:pt>
                <c:pt idx="8">
                  <c:v>-0.56858417501678393</c:v>
                </c:pt>
                <c:pt idx="9">
                  <c:v>-0.24354028972482158</c:v>
                </c:pt>
                <c:pt idx="10">
                  <c:v>0</c:v>
                </c:pt>
                <c:pt idx="11">
                  <c:v>-0.24355430236799325</c:v>
                </c:pt>
                <c:pt idx="12">
                  <c:v>-0.49554443268969434</c:v>
                </c:pt>
                <c:pt idx="13">
                  <c:v>-7.8020047087441508E-2</c:v>
                </c:pt>
                <c:pt idx="14">
                  <c:v>-0.24663078688064347</c:v>
                </c:pt>
                <c:pt idx="15">
                  <c:v>-0.2919807591254675</c:v>
                </c:pt>
                <c:pt idx="16">
                  <c:v>0</c:v>
                </c:pt>
                <c:pt idx="17">
                  <c:v>-0.20727379595974374</c:v>
                </c:pt>
                <c:pt idx="18">
                  <c:v>-8.369459250376686E-2</c:v>
                </c:pt>
                <c:pt idx="19">
                  <c:v>-7.0943926923058051E-2</c:v>
                </c:pt>
                <c:pt idx="20">
                  <c:v>-0.1773570165431321</c:v>
                </c:pt>
                <c:pt idx="21">
                  <c:v>-0.20022419719660856</c:v>
                </c:pt>
                <c:pt idx="22">
                  <c:v>-0.14796538291747807</c:v>
                </c:pt>
                <c:pt idx="23">
                  <c:v>-3.6647986425292323E-2</c:v>
                </c:pt>
                <c:pt idx="24">
                  <c:v>-9.706658204584262E-2</c:v>
                </c:pt>
                <c:pt idx="25">
                  <c:v>-7.7013886580753824E-2</c:v>
                </c:pt>
                <c:pt idx="26">
                  <c:v>-3.1523657043040637E-2</c:v>
                </c:pt>
                <c:pt idx="27">
                  <c:v>-9.3947586479347422E-2</c:v>
                </c:pt>
                <c:pt idx="28">
                  <c:v>-0.11868246972268587</c:v>
                </c:pt>
                <c:pt idx="29">
                  <c:v>-9.451337196763461E-2</c:v>
                </c:pt>
                <c:pt idx="30">
                  <c:v>-0.26081466845091067</c:v>
                </c:pt>
                <c:pt idx="31">
                  <c:v>-0.37174171825698216</c:v>
                </c:pt>
                <c:pt idx="32">
                  <c:v>-1.7583332992908054</c:v>
                </c:pt>
                <c:pt idx="33">
                  <c:v>-5.5621766903439243E-2</c:v>
                </c:pt>
                <c:pt idx="34">
                  <c:v>-5.4961775020532989E-2</c:v>
                </c:pt>
                <c:pt idx="35">
                  <c:v>-4.8677632403168206E-2</c:v>
                </c:pt>
                <c:pt idx="36">
                  <c:v>-0.19209574071009652</c:v>
                </c:pt>
                <c:pt idx="37">
                  <c:v>-5.2906712486548886E-2</c:v>
                </c:pt>
                <c:pt idx="38">
                  <c:v>-4.2441622059336333E-2</c:v>
                </c:pt>
                <c:pt idx="39">
                  <c:v>-1.3367127594612662E-2</c:v>
                </c:pt>
                <c:pt idx="40">
                  <c:v>-4.3407082966525082E-2</c:v>
                </c:pt>
                <c:pt idx="41">
                  <c:v>-8.6711090673471436E-2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452224"/>
        <c:axId val="332453760"/>
      </c:barChart>
      <c:catAx>
        <c:axId val="3324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453760"/>
        <c:crosses val="autoZero"/>
        <c:auto val="1"/>
        <c:lblAlgn val="ctr"/>
        <c:lblOffset val="100"/>
        <c:noMultiLvlLbl val="0"/>
      </c:catAx>
      <c:valAx>
        <c:axId val="332453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45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Realised_20150623_2w_Attr!$J$47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Realised_20150623_2w_Attr!$B$49:$B$90</c:f>
              <c:strCache>
                <c:ptCount val="42"/>
                <c:pt idx="0">
                  <c:v>TENCENT HOLDINGS LTD</c:v>
                </c:pt>
                <c:pt idx="1">
                  <c:v>HSBC HOLDINGS PLC</c:v>
                </c:pt>
                <c:pt idx="2">
                  <c:v>HONG KONG EXCHANGES &amp; CLEAR</c:v>
                </c:pt>
                <c:pt idx="3">
                  <c:v>CHINA MOBILE LTD</c:v>
                </c:pt>
                <c:pt idx="4">
                  <c:v>CHINA CONSTRUCTION BANK-H</c:v>
                </c:pt>
                <c:pt idx="5">
                  <c:v>AIA GROUP LTD</c:v>
                </c:pt>
                <c:pt idx="6">
                  <c:v>BANK OF CHINA LTD-H</c:v>
                </c:pt>
                <c:pt idx="7">
                  <c:v>PING AN INSURANCE GROUP CO-H</c:v>
                </c:pt>
                <c:pt idx="8">
                  <c:v>IND &amp; COMM BK OF CHINA-H</c:v>
                </c:pt>
                <c:pt idx="9">
                  <c:v>CHINA LIFE INSURANCE CO-H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CHINA OVERSEAS LAND &amp; INVEST</c:v>
                </c:pt>
                <c:pt idx="13">
                  <c:v>SUN HUNG KAI PROPERTIES</c:v>
                </c:pt>
                <c:pt idx="14">
                  <c:v>CK ASSET HOLDINGS LTD</c:v>
                </c:pt>
                <c:pt idx="15">
                  <c:v>BOC HONG KONG HOLDINGS LTD</c:v>
                </c:pt>
                <c:pt idx="16">
                  <c:v>LENOVO GROUP LTD</c:v>
                </c:pt>
                <c:pt idx="17">
                  <c:v>PETROCHINA CO LTD-H</c:v>
                </c:pt>
                <c:pt idx="18">
                  <c:v>CHINA RESOURCES LAND LTD</c:v>
                </c:pt>
                <c:pt idx="19">
                  <c:v>CHINA PETROLEUM &amp; CHEMICAL-H</c:v>
                </c:pt>
                <c:pt idx="20">
                  <c:v>CHINA UNICOM HONG KONG LTD</c:v>
                </c:pt>
                <c:pt idx="21">
                  <c:v>CHINA SHENHUA ENERGY CO-H</c:v>
                </c:pt>
                <c:pt idx="22">
                  <c:v>CITIC LTD</c:v>
                </c:pt>
                <c:pt idx="23">
                  <c:v>HANG SENG BANK LTD</c:v>
                </c:pt>
                <c:pt idx="24">
                  <c:v>HENGAN INTL GROUP CO LTD</c:v>
                </c:pt>
                <c:pt idx="25">
                  <c:v>POWER ASSETS HOLDINGS LTD</c:v>
                </c:pt>
                <c:pt idx="26">
                  <c:v>BELLE INTERNATIONAL HOLDINGS</c:v>
                </c:pt>
                <c:pt idx="27">
                  <c:v>NEW WORLD DEVELOPMENT</c:v>
                </c:pt>
                <c:pt idx="28">
                  <c:v>CHINA MENGNIU DAIRY CO</c:v>
                </c:pt>
                <c:pt idx="29">
                  <c:v>CHINA MERCHANTS PORT HOLDING</c:v>
                </c:pt>
                <c:pt idx="30">
                  <c:v>GALAXY ENTERTAINMENT GROUP L</c:v>
                </c:pt>
                <c:pt idx="31">
                  <c:v>HANG LUNG PROPERTIES LTD</c:v>
                </c:pt>
                <c:pt idx="32">
                  <c:v>WANT WANT CHINA HOLDINGS LTD</c:v>
                </c:pt>
                <c:pt idx="33">
                  <c:v>BANK OF EAST ASIA LTD</c:v>
                </c:pt>
                <c:pt idx="34">
                  <c:v>HONG KONG &amp; CHINA GAS</c:v>
                </c:pt>
                <c:pt idx="35">
                  <c:v>CHINA RESOURCES POWER HOLDIN</c:v>
                </c:pt>
                <c:pt idx="36">
                  <c:v>HENDERSON LAND DEVELOPMENT</c:v>
                </c:pt>
                <c:pt idx="37">
                  <c:v>MTR CORP</c:v>
                </c:pt>
                <c:pt idx="38">
                  <c:v>BANK OF COMMUNICATIONS CO-H</c:v>
                </c:pt>
                <c:pt idx="39">
                  <c:v>CLP HOLDINGS LTD</c:v>
                </c:pt>
                <c:pt idx="40">
                  <c:v>SINO LAND CO</c:v>
                </c:pt>
                <c:pt idx="41">
                  <c:v>WHARF HOLDINGS LTD</c:v>
                </c:pt>
              </c:strCache>
            </c:strRef>
          </c:cat>
          <c:val>
            <c:numRef>
              <c:f>Realised_20150623_2w_Attr!$J$49:$J$90</c:f>
              <c:numCache>
                <c:formatCode>#,##0.00</c:formatCode>
                <c:ptCount val="42"/>
                <c:pt idx="0">
                  <c:v>-1.46</c:v>
                </c:pt>
                <c:pt idx="1">
                  <c:v>-1.18</c:v>
                </c:pt>
                <c:pt idx="2">
                  <c:v>-1.03</c:v>
                </c:pt>
                <c:pt idx="3">
                  <c:v>-0.98</c:v>
                </c:pt>
                <c:pt idx="4">
                  <c:v>-0.92</c:v>
                </c:pt>
                <c:pt idx="5">
                  <c:v>-0.75</c:v>
                </c:pt>
                <c:pt idx="6">
                  <c:v>-0.72</c:v>
                </c:pt>
                <c:pt idx="7">
                  <c:v>-0.72</c:v>
                </c:pt>
                <c:pt idx="8">
                  <c:v>-0.67</c:v>
                </c:pt>
                <c:pt idx="9">
                  <c:v>-0.57999999999999996</c:v>
                </c:pt>
                <c:pt idx="10">
                  <c:v>-0.38</c:v>
                </c:pt>
                <c:pt idx="11">
                  <c:v>-0.31</c:v>
                </c:pt>
                <c:pt idx="12">
                  <c:v>-0.25</c:v>
                </c:pt>
                <c:pt idx="13">
                  <c:v>-0.25</c:v>
                </c:pt>
                <c:pt idx="14">
                  <c:v>-0.24</c:v>
                </c:pt>
                <c:pt idx="15">
                  <c:v>-0.21</c:v>
                </c:pt>
                <c:pt idx="16">
                  <c:v>-0.18</c:v>
                </c:pt>
                <c:pt idx="17">
                  <c:v>-0.18</c:v>
                </c:pt>
                <c:pt idx="18">
                  <c:v>-0.17</c:v>
                </c:pt>
                <c:pt idx="19">
                  <c:v>-0.16</c:v>
                </c:pt>
                <c:pt idx="20">
                  <c:v>-0.16</c:v>
                </c:pt>
                <c:pt idx="21">
                  <c:v>-0.13</c:v>
                </c:pt>
                <c:pt idx="22">
                  <c:v>-0.12</c:v>
                </c:pt>
                <c:pt idx="23">
                  <c:v>-0.12</c:v>
                </c:pt>
                <c:pt idx="24">
                  <c:v>-0.11</c:v>
                </c:pt>
                <c:pt idx="25">
                  <c:v>-0.11</c:v>
                </c:pt>
                <c:pt idx="26">
                  <c:v>-0.1</c:v>
                </c:pt>
                <c:pt idx="27">
                  <c:v>-0.1</c:v>
                </c:pt>
                <c:pt idx="28">
                  <c:v>-0.09</c:v>
                </c:pt>
                <c:pt idx="29">
                  <c:v>-0.09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-0.06</c:v>
                </c:pt>
                <c:pt idx="36">
                  <c:v>-0.06</c:v>
                </c:pt>
                <c:pt idx="37">
                  <c:v>-0.06</c:v>
                </c:pt>
                <c:pt idx="38">
                  <c:v>-0.05</c:v>
                </c:pt>
                <c:pt idx="39">
                  <c:v>-0.05</c:v>
                </c:pt>
                <c:pt idx="40">
                  <c:v>-0.05</c:v>
                </c:pt>
                <c:pt idx="41">
                  <c:v>-0.05</c:v>
                </c:pt>
              </c:numCache>
            </c:numRef>
          </c:val>
        </c:ser>
        <c:ser>
          <c:idx val="1"/>
          <c:order val="1"/>
          <c:tx>
            <c:strRef>
              <c:f>Realised_20150623_2w_Attr!$K$47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Realised_20150623_2w_Attr!$B$49:$B$90</c:f>
              <c:strCache>
                <c:ptCount val="42"/>
                <c:pt idx="0">
                  <c:v>TENCENT HOLDINGS LTD</c:v>
                </c:pt>
                <c:pt idx="1">
                  <c:v>HSBC HOLDINGS PLC</c:v>
                </c:pt>
                <c:pt idx="2">
                  <c:v>HONG KONG EXCHANGES &amp; CLEAR</c:v>
                </c:pt>
                <c:pt idx="3">
                  <c:v>CHINA MOBILE LTD</c:v>
                </c:pt>
                <c:pt idx="4">
                  <c:v>CHINA CONSTRUCTION BANK-H</c:v>
                </c:pt>
                <c:pt idx="5">
                  <c:v>AIA GROUP LTD</c:v>
                </c:pt>
                <c:pt idx="6">
                  <c:v>BANK OF CHINA LTD-H</c:v>
                </c:pt>
                <c:pt idx="7">
                  <c:v>PING AN INSURANCE GROUP CO-H</c:v>
                </c:pt>
                <c:pt idx="8">
                  <c:v>IND &amp; COMM BK OF CHINA-H</c:v>
                </c:pt>
                <c:pt idx="9">
                  <c:v>CHINA LIFE INSURANCE CO-H</c:v>
                </c:pt>
                <c:pt idx="10">
                  <c:v>CK HUTCHISON HOLDINGS LTD</c:v>
                </c:pt>
                <c:pt idx="11">
                  <c:v>CNOOC LTD</c:v>
                </c:pt>
                <c:pt idx="12">
                  <c:v>CHINA OVERSEAS LAND &amp; INVEST</c:v>
                </c:pt>
                <c:pt idx="13">
                  <c:v>SUN HUNG KAI PROPERTIES</c:v>
                </c:pt>
                <c:pt idx="14">
                  <c:v>CK ASSET HOLDINGS LTD</c:v>
                </c:pt>
                <c:pt idx="15">
                  <c:v>BOC HONG KONG HOLDINGS LTD</c:v>
                </c:pt>
                <c:pt idx="16">
                  <c:v>LENOVO GROUP LTD</c:v>
                </c:pt>
                <c:pt idx="17">
                  <c:v>PETROCHINA CO LTD-H</c:v>
                </c:pt>
                <c:pt idx="18">
                  <c:v>CHINA RESOURCES LAND LTD</c:v>
                </c:pt>
                <c:pt idx="19">
                  <c:v>CHINA PETROLEUM &amp; CHEMICAL-H</c:v>
                </c:pt>
                <c:pt idx="20">
                  <c:v>CHINA UNICOM HONG KONG LTD</c:v>
                </c:pt>
                <c:pt idx="21">
                  <c:v>CHINA SHENHUA ENERGY CO-H</c:v>
                </c:pt>
                <c:pt idx="22">
                  <c:v>CITIC LTD</c:v>
                </c:pt>
                <c:pt idx="23">
                  <c:v>HANG SENG BANK LTD</c:v>
                </c:pt>
                <c:pt idx="24">
                  <c:v>HENGAN INTL GROUP CO LTD</c:v>
                </c:pt>
                <c:pt idx="25">
                  <c:v>POWER ASSETS HOLDINGS LTD</c:v>
                </c:pt>
                <c:pt idx="26">
                  <c:v>BELLE INTERNATIONAL HOLDINGS</c:v>
                </c:pt>
                <c:pt idx="27">
                  <c:v>NEW WORLD DEVELOPMENT</c:v>
                </c:pt>
                <c:pt idx="28">
                  <c:v>CHINA MENGNIU DAIRY CO</c:v>
                </c:pt>
                <c:pt idx="29">
                  <c:v>CHINA MERCHANTS PORT HOLDING</c:v>
                </c:pt>
                <c:pt idx="30">
                  <c:v>GALAXY ENTERTAINMENT GROUP L</c:v>
                </c:pt>
                <c:pt idx="31">
                  <c:v>HANG LUNG PROPERTIES LTD</c:v>
                </c:pt>
                <c:pt idx="32">
                  <c:v>WANT WANT CHINA HOLDINGS LTD</c:v>
                </c:pt>
                <c:pt idx="33">
                  <c:v>BANK OF EAST ASIA LTD</c:v>
                </c:pt>
                <c:pt idx="34">
                  <c:v>HONG KONG &amp; CHINA GAS</c:v>
                </c:pt>
                <c:pt idx="35">
                  <c:v>CHINA RESOURCES POWER HOLDIN</c:v>
                </c:pt>
                <c:pt idx="36">
                  <c:v>HENDERSON LAND DEVELOPMENT</c:v>
                </c:pt>
                <c:pt idx="37">
                  <c:v>MTR CORP</c:v>
                </c:pt>
                <c:pt idx="38">
                  <c:v>BANK OF COMMUNICATIONS CO-H</c:v>
                </c:pt>
                <c:pt idx="39">
                  <c:v>CLP HOLDINGS LTD</c:v>
                </c:pt>
                <c:pt idx="40">
                  <c:v>SINO LAND CO</c:v>
                </c:pt>
                <c:pt idx="41">
                  <c:v>WHARF HOLDINGS LTD</c:v>
                </c:pt>
              </c:strCache>
            </c:strRef>
          </c:cat>
          <c:val>
            <c:numRef>
              <c:f>Realised_20150623_2w_Attr!$K$49:$K$90</c:f>
              <c:numCache>
                <c:formatCode>General</c:formatCode>
                <c:ptCount val="42"/>
                <c:pt idx="0">
                  <c:v>-1.1898973358624119</c:v>
                </c:pt>
                <c:pt idx="1">
                  <c:v>-2.0304232061022969</c:v>
                </c:pt>
                <c:pt idx="2">
                  <c:v>-0.4951209227186118</c:v>
                </c:pt>
                <c:pt idx="3">
                  <c:v>-0.78536361249502107</c:v>
                </c:pt>
                <c:pt idx="4">
                  <c:v>-0.92724591870108752</c:v>
                </c:pt>
                <c:pt idx="5">
                  <c:v>-0.91172309479776137</c:v>
                </c:pt>
                <c:pt idx="6">
                  <c:v>-0.68705840580900002</c:v>
                </c:pt>
                <c:pt idx="7">
                  <c:v>-0.52074672524486243</c:v>
                </c:pt>
                <c:pt idx="8">
                  <c:v>-0.76903108892842387</c:v>
                </c:pt>
                <c:pt idx="9">
                  <c:v>-0.43730844703115102</c:v>
                </c:pt>
                <c:pt idx="10">
                  <c:v>-0.39054982038031133</c:v>
                </c:pt>
                <c:pt idx="11">
                  <c:v>-0.34088645041153931</c:v>
                </c:pt>
                <c:pt idx="12">
                  <c:v>-0.17556583237487666</c:v>
                </c:pt>
                <c:pt idx="13">
                  <c:v>-0.26665935573607302</c:v>
                </c:pt>
                <c:pt idx="14">
                  <c:v>-0.22569785100594905</c:v>
                </c:pt>
                <c:pt idx="15">
                  <c:v>-0.1421142925948552</c:v>
                </c:pt>
                <c:pt idx="16">
                  <c:v>-0.1135946228296305</c:v>
                </c:pt>
                <c:pt idx="17">
                  <c:v>-0.33267587234033641</c:v>
                </c:pt>
                <c:pt idx="18">
                  <c:v>-9.2461087812380688E-2</c:v>
                </c:pt>
                <c:pt idx="19">
                  <c:v>-0.28059777104285488</c:v>
                </c:pt>
                <c:pt idx="20">
                  <c:v>-9.3037698063735533E-2</c:v>
                </c:pt>
                <c:pt idx="21">
                  <c:v>-9.7508270761175964E-2</c:v>
                </c:pt>
                <c:pt idx="22">
                  <c:v>-0.10560522596599869</c:v>
                </c:pt>
                <c:pt idx="23">
                  <c:v>-0.11922655848087366</c:v>
                </c:pt>
                <c:pt idx="24">
                  <c:v>-6.5439607175624609E-2</c:v>
                </c:pt>
                <c:pt idx="25">
                  <c:v>-9.5894013626992167E-2</c:v>
                </c:pt>
                <c:pt idx="26">
                  <c:v>-7.3519196868747541E-2</c:v>
                </c:pt>
                <c:pt idx="27">
                  <c:v>-7.3622939475926782E-2</c:v>
                </c:pt>
                <c:pt idx="28">
                  <c:v>-6.5789089190695191E-2</c:v>
                </c:pt>
                <c:pt idx="29">
                  <c:v>-5.2942225928113415E-2</c:v>
                </c:pt>
                <c:pt idx="30">
                  <c:v>-0.14053383248435425</c:v>
                </c:pt>
                <c:pt idx="31">
                  <c:v>-6.7419076963152594E-2</c:v>
                </c:pt>
                <c:pt idx="32">
                  <c:v>-6.8950790433638026E-2</c:v>
                </c:pt>
                <c:pt idx="33">
                  <c:v>-5.1184869179514189E-2</c:v>
                </c:pt>
                <c:pt idx="34">
                  <c:v>-0.10629599203328705</c:v>
                </c:pt>
                <c:pt idx="35">
                  <c:v>-5.0260591490848647E-2</c:v>
                </c:pt>
                <c:pt idx="36">
                  <c:v>-7.4050569892215187E-2</c:v>
                </c:pt>
                <c:pt idx="37">
                  <c:v>-5.4988230045162012E-2</c:v>
                </c:pt>
                <c:pt idx="38">
                  <c:v>-0.10054466719371803</c:v>
                </c:pt>
                <c:pt idx="39">
                  <c:v>-0.12472352546575584</c:v>
                </c:pt>
                <c:pt idx="40">
                  <c:v>-4.5415191888791992E-2</c:v>
                </c:pt>
                <c:pt idx="41">
                  <c:v>-9.9528234909540061E-2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959104"/>
        <c:axId val="332960896"/>
      </c:barChart>
      <c:catAx>
        <c:axId val="3329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960896"/>
        <c:crosses val="autoZero"/>
        <c:auto val="1"/>
        <c:lblAlgn val="ctr"/>
        <c:lblOffset val="100"/>
        <c:noMultiLvlLbl val="0"/>
      </c:catAx>
      <c:valAx>
        <c:axId val="332960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959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Realised_20141205_2w_Attr!$J$47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Realised_20141205_2w_Attr!$B$49:$B$90</c:f>
              <c:strCache>
                <c:ptCount val="42"/>
                <c:pt idx="0">
                  <c:v>TENCENT HOLDINGS LTD</c:v>
                </c:pt>
                <c:pt idx="1">
                  <c:v>HSBC HOLDINGS PLC</c:v>
                </c:pt>
                <c:pt idx="2">
                  <c:v>AIA GROUP LTD</c:v>
                </c:pt>
                <c:pt idx="3">
                  <c:v>CHINA MOBILE LTD</c:v>
                </c:pt>
                <c:pt idx="4">
                  <c:v>CHEUNG KONG HOLDINGS LTD</c:v>
                </c:pt>
                <c:pt idx="5">
                  <c:v>HUTCHISON WHAMPOA LTD</c:v>
                </c:pt>
                <c:pt idx="6">
                  <c:v>CNOOC LTD</c:v>
                </c:pt>
                <c:pt idx="7">
                  <c:v>CHINA PETROLEUM &amp; CHEMICAL-H</c:v>
                </c:pt>
                <c:pt idx="8">
                  <c:v>GALAXY ENTERTAINMENT GROUP L</c:v>
                </c:pt>
                <c:pt idx="9">
                  <c:v>IND &amp; COMM BK OF CHINA-H</c:v>
                </c:pt>
                <c:pt idx="10">
                  <c:v>HONG KONG EXCHANGES &amp; CLEAR</c:v>
                </c:pt>
                <c:pt idx="11">
                  <c:v>CHINA OVERSEAS LAND &amp; INVEST</c:v>
                </c:pt>
                <c:pt idx="12">
                  <c:v>CHINA CONSTRUCTION BANK-H</c:v>
                </c:pt>
                <c:pt idx="13">
                  <c:v>PETROCHINA CO LTD-H</c:v>
                </c:pt>
                <c:pt idx="14">
                  <c:v>SANDS CHINA LTD</c:v>
                </c:pt>
                <c:pt idx="15">
                  <c:v>BOC HONG KONG HOLDINGS LTD</c:v>
                </c:pt>
                <c:pt idx="16">
                  <c:v>CHINA LIFE INSURANCE CO-H</c:v>
                </c:pt>
                <c:pt idx="17">
                  <c:v>LINK REIT</c:v>
                </c:pt>
                <c:pt idx="18">
                  <c:v>CHINA SHENHUA ENERGY CO-H</c:v>
                </c:pt>
                <c:pt idx="19">
                  <c:v>CHINA UNICOM HONG KONG LTD</c:v>
                </c:pt>
                <c:pt idx="20">
                  <c:v>SUN HUNG KAI PROPERTIES</c:v>
                </c:pt>
                <c:pt idx="21">
                  <c:v>CITIC LTD</c:v>
                </c:pt>
                <c:pt idx="22">
                  <c:v>HONG KONG &amp; CHINA GAS</c:v>
                </c:pt>
                <c:pt idx="23">
                  <c:v>WANT WANT CHINA HOLDINGS LTD</c:v>
                </c:pt>
                <c:pt idx="24">
                  <c:v>CHINA MENGNIU DAIRY CO</c:v>
                </c:pt>
                <c:pt idx="25">
                  <c:v>CLP HOLDINGS LTD</c:v>
                </c:pt>
                <c:pt idx="26">
                  <c:v>LENOVO GROUP LTD</c:v>
                </c:pt>
                <c:pt idx="27">
                  <c:v>LI &amp; FUNG LTD</c:v>
                </c:pt>
                <c:pt idx="28">
                  <c:v>CHINA RESOURCES POWER HOLDIN</c:v>
                </c:pt>
                <c:pt idx="29">
                  <c:v>KUNLUN ENERGY CO LTD</c:v>
                </c:pt>
                <c:pt idx="30">
                  <c:v>SWIRE PACIFIC LTD - CL A</c:v>
                </c:pt>
                <c:pt idx="31">
                  <c:v>TINGYI (CAYMAN ISLN) HLDG CO</c:v>
                </c:pt>
                <c:pt idx="32">
                  <c:v>BANK OF COMMUNICATIONS CO-H</c:v>
                </c:pt>
                <c:pt idx="33">
                  <c:v>BANK OF EAST ASIA LTD</c:v>
                </c:pt>
                <c:pt idx="34">
                  <c:v>HANG LUNG PROPERTIES LTD</c:v>
                </c:pt>
                <c:pt idx="35">
                  <c:v>HANG SENG BANK LTD</c:v>
                </c:pt>
                <c:pt idx="36">
                  <c:v>HENGAN INTL GROUP CO LTD</c:v>
                </c:pt>
                <c:pt idx="37">
                  <c:v>NEW WORLD DEVELOPMENT</c:v>
                </c:pt>
                <c:pt idx="38">
                  <c:v>POWER ASSETS HOLDINGS LTD</c:v>
                </c:pt>
                <c:pt idx="39">
                  <c:v>BELLE INTERNATIONAL HOLDINGS</c:v>
                </c:pt>
                <c:pt idx="40">
                  <c:v>CHINA MERCHANTS PORT HOLDING</c:v>
                </c:pt>
                <c:pt idx="41">
                  <c:v>CHINA RESOURCES LAND LTD</c:v>
                </c:pt>
              </c:strCache>
            </c:strRef>
          </c:cat>
          <c:val>
            <c:numRef>
              <c:f>Realised_20141205_2w_Attr!$J$49:$J$90</c:f>
              <c:numCache>
                <c:formatCode>#,##0.00</c:formatCode>
                <c:ptCount val="42"/>
                <c:pt idx="0">
                  <c:v>-0.97</c:v>
                </c:pt>
                <c:pt idx="1">
                  <c:v>-0.76</c:v>
                </c:pt>
                <c:pt idx="2">
                  <c:v>-0.56000000000000005</c:v>
                </c:pt>
                <c:pt idx="3">
                  <c:v>-0.55000000000000004</c:v>
                </c:pt>
                <c:pt idx="4">
                  <c:v>-0.23</c:v>
                </c:pt>
                <c:pt idx="5">
                  <c:v>-0.22</c:v>
                </c:pt>
                <c:pt idx="6">
                  <c:v>-0.2</c:v>
                </c:pt>
                <c:pt idx="7">
                  <c:v>-0.19</c:v>
                </c:pt>
                <c:pt idx="8">
                  <c:v>-0.18</c:v>
                </c:pt>
                <c:pt idx="9">
                  <c:v>-0.16</c:v>
                </c:pt>
                <c:pt idx="10">
                  <c:v>-0.13</c:v>
                </c:pt>
                <c:pt idx="11">
                  <c:v>-0.11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-0.09</c:v>
                </c:pt>
                <c:pt idx="16">
                  <c:v>-0.09</c:v>
                </c:pt>
                <c:pt idx="17">
                  <c:v>-0.09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-0.06</c:v>
                </c:pt>
                <c:pt idx="22">
                  <c:v>-0.06</c:v>
                </c:pt>
                <c:pt idx="23">
                  <c:v>-0.06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-0.04</c:v>
                </c:pt>
                <c:pt idx="29">
                  <c:v>-0.04</c:v>
                </c:pt>
                <c:pt idx="30">
                  <c:v>-0.04</c:v>
                </c:pt>
                <c:pt idx="31">
                  <c:v>-0.04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-0.02</c:v>
                </c:pt>
                <c:pt idx="40">
                  <c:v>-0.02</c:v>
                </c:pt>
                <c:pt idx="41">
                  <c:v>-0.02</c:v>
                </c:pt>
              </c:numCache>
            </c:numRef>
          </c:val>
        </c:ser>
        <c:ser>
          <c:idx val="1"/>
          <c:order val="1"/>
          <c:tx>
            <c:strRef>
              <c:f>Realised_20141205_2w_Attr!$K$47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Realised_20141205_2w_Attr!$B$49:$B$90</c:f>
              <c:strCache>
                <c:ptCount val="42"/>
                <c:pt idx="0">
                  <c:v>TENCENT HOLDINGS LTD</c:v>
                </c:pt>
                <c:pt idx="1">
                  <c:v>HSBC HOLDINGS PLC</c:v>
                </c:pt>
                <c:pt idx="2">
                  <c:v>AIA GROUP LTD</c:v>
                </c:pt>
                <c:pt idx="3">
                  <c:v>CHINA MOBILE LTD</c:v>
                </c:pt>
                <c:pt idx="4">
                  <c:v>CHEUNG KONG HOLDINGS LTD</c:v>
                </c:pt>
                <c:pt idx="5">
                  <c:v>HUTCHISON WHAMPOA LTD</c:v>
                </c:pt>
                <c:pt idx="6">
                  <c:v>CNOOC LTD</c:v>
                </c:pt>
                <c:pt idx="7">
                  <c:v>CHINA PETROLEUM &amp; CHEMICAL-H</c:v>
                </c:pt>
                <c:pt idx="8">
                  <c:v>GALAXY ENTERTAINMENT GROUP L</c:v>
                </c:pt>
                <c:pt idx="9">
                  <c:v>IND &amp; COMM BK OF CHINA-H</c:v>
                </c:pt>
                <c:pt idx="10">
                  <c:v>HONG KONG EXCHANGES &amp; CLEAR</c:v>
                </c:pt>
                <c:pt idx="11">
                  <c:v>CHINA OVERSEAS LAND &amp; INVEST</c:v>
                </c:pt>
                <c:pt idx="12">
                  <c:v>CHINA CONSTRUCTION BANK-H</c:v>
                </c:pt>
                <c:pt idx="13">
                  <c:v>PETROCHINA CO LTD-H</c:v>
                </c:pt>
                <c:pt idx="14">
                  <c:v>SANDS CHINA LTD</c:v>
                </c:pt>
                <c:pt idx="15">
                  <c:v>BOC HONG KONG HOLDINGS LTD</c:v>
                </c:pt>
                <c:pt idx="16">
                  <c:v>CHINA LIFE INSURANCE CO-H</c:v>
                </c:pt>
                <c:pt idx="17">
                  <c:v>LINK REIT</c:v>
                </c:pt>
                <c:pt idx="18">
                  <c:v>CHINA SHENHUA ENERGY CO-H</c:v>
                </c:pt>
                <c:pt idx="19">
                  <c:v>CHINA UNICOM HONG KONG LTD</c:v>
                </c:pt>
                <c:pt idx="20">
                  <c:v>SUN HUNG KAI PROPERTIES</c:v>
                </c:pt>
                <c:pt idx="21">
                  <c:v>CITIC LTD</c:v>
                </c:pt>
                <c:pt idx="22">
                  <c:v>HONG KONG &amp; CHINA GAS</c:v>
                </c:pt>
                <c:pt idx="23">
                  <c:v>WANT WANT CHINA HOLDINGS LTD</c:v>
                </c:pt>
                <c:pt idx="24">
                  <c:v>CHINA MENGNIU DAIRY CO</c:v>
                </c:pt>
                <c:pt idx="25">
                  <c:v>CLP HOLDINGS LTD</c:v>
                </c:pt>
                <c:pt idx="26">
                  <c:v>LENOVO GROUP LTD</c:v>
                </c:pt>
                <c:pt idx="27">
                  <c:v>LI &amp; FUNG LTD</c:v>
                </c:pt>
                <c:pt idx="28">
                  <c:v>CHINA RESOURCES POWER HOLDIN</c:v>
                </c:pt>
                <c:pt idx="29">
                  <c:v>KUNLUN ENERGY CO LTD</c:v>
                </c:pt>
                <c:pt idx="30">
                  <c:v>SWIRE PACIFIC LTD - CL A</c:v>
                </c:pt>
                <c:pt idx="31">
                  <c:v>TINGYI (CAYMAN ISLN) HLDG CO</c:v>
                </c:pt>
                <c:pt idx="32">
                  <c:v>BANK OF COMMUNICATIONS CO-H</c:v>
                </c:pt>
                <c:pt idx="33">
                  <c:v>BANK OF EAST ASIA LTD</c:v>
                </c:pt>
                <c:pt idx="34">
                  <c:v>HANG LUNG PROPERTIES LTD</c:v>
                </c:pt>
                <c:pt idx="35">
                  <c:v>HANG SENG BANK LTD</c:v>
                </c:pt>
                <c:pt idx="36">
                  <c:v>HENGAN INTL GROUP CO LTD</c:v>
                </c:pt>
                <c:pt idx="37">
                  <c:v>NEW WORLD DEVELOPMENT</c:v>
                </c:pt>
                <c:pt idx="38">
                  <c:v>POWER ASSETS HOLDINGS LTD</c:v>
                </c:pt>
                <c:pt idx="39">
                  <c:v>BELLE INTERNATIONAL HOLDINGS</c:v>
                </c:pt>
                <c:pt idx="40">
                  <c:v>CHINA MERCHANTS PORT HOLDING</c:v>
                </c:pt>
                <c:pt idx="41">
                  <c:v>CHINA RESOURCES LAND LTD</c:v>
                </c:pt>
              </c:strCache>
            </c:strRef>
          </c:cat>
          <c:val>
            <c:numRef>
              <c:f>Realised_20141205_2w_Attr!$K$49:$K$90</c:f>
              <c:numCache>
                <c:formatCode>General</c:formatCode>
                <c:ptCount val="42"/>
                <c:pt idx="0">
                  <c:v>-0.95793392005899936</c:v>
                </c:pt>
                <c:pt idx="1">
                  <c:v>-2.3088589783797375</c:v>
                </c:pt>
                <c:pt idx="2">
                  <c:v>-0.81654514296724812</c:v>
                </c:pt>
                <c:pt idx="3">
                  <c:v>-0.71220033364439961</c:v>
                </c:pt>
                <c:pt idx="4">
                  <c:v>0</c:v>
                </c:pt>
                <c:pt idx="5">
                  <c:v>-0.27452583381954532</c:v>
                </c:pt>
                <c:pt idx="6">
                  <c:v>-0.39399341443178415</c:v>
                </c:pt>
                <c:pt idx="7">
                  <c:v>-0.34727005016782669</c:v>
                </c:pt>
                <c:pt idx="8">
                  <c:v>-0.21407807405944357</c:v>
                </c:pt>
                <c:pt idx="9">
                  <c:v>-0.76146126864525809</c:v>
                </c:pt>
                <c:pt idx="10">
                  <c:v>-0.2888165397051195</c:v>
                </c:pt>
                <c:pt idx="11">
                  <c:v>-0.18572322278692716</c:v>
                </c:pt>
                <c:pt idx="12">
                  <c:v>-0.92079637316769691</c:v>
                </c:pt>
                <c:pt idx="13">
                  <c:v>-0.37678920152350015</c:v>
                </c:pt>
                <c:pt idx="14">
                  <c:v>-0.18992042105003878</c:v>
                </c:pt>
                <c:pt idx="15">
                  <c:v>-0.13278761891854912</c:v>
                </c:pt>
                <c:pt idx="16">
                  <c:v>-0.40559248416372284</c:v>
                </c:pt>
                <c:pt idx="17">
                  <c:v>0</c:v>
                </c:pt>
                <c:pt idx="18">
                  <c:v>-0.15497793557430006</c:v>
                </c:pt>
                <c:pt idx="19">
                  <c:v>-9.3391864024349333E-2</c:v>
                </c:pt>
                <c:pt idx="20">
                  <c:v>-0.22046596773649796</c:v>
                </c:pt>
                <c:pt idx="21">
                  <c:v>-0.13093560710593796</c:v>
                </c:pt>
                <c:pt idx="22">
                  <c:v>-0.1121731915859311</c:v>
                </c:pt>
                <c:pt idx="23">
                  <c:v>-8.4009729102729414E-2</c:v>
                </c:pt>
                <c:pt idx="24">
                  <c:v>-5.0949482064269781E-2</c:v>
                </c:pt>
                <c:pt idx="25">
                  <c:v>-0.12768265102216314</c:v>
                </c:pt>
                <c:pt idx="26">
                  <c:v>-0.1106673496514784</c:v>
                </c:pt>
                <c:pt idx="27">
                  <c:v>-6.8138138410431676E-2</c:v>
                </c:pt>
                <c:pt idx="28">
                  <c:v>-5.4038616236119191E-2</c:v>
                </c:pt>
                <c:pt idx="29">
                  <c:v>-3.9539191079183224E-2</c:v>
                </c:pt>
                <c:pt idx="30">
                  <c:v>-9.4096763286806676E-2</c:v>
                </c:pt>
                <c:pt idx="31">
                  <c:v>-3.976593161282687E-2</c:v>
                </c:pt>
                <c:pt idx="32">
                  <c:v>-0.10185500541124334</c:v>
                </c:pt>
                <c:pt idx="33">
                  <c:v>-5.2754890937090126E-2</c:v>
                </c:pt>
                <c:pt idx="34">
                  <c:v>-7.3940858406583043E-2</c:v>
                </c:pt>
                <c:pt idx="35">
                  <c:v>-0.1060587959970198</c:v>
                </c:pt>
                <c:pt idx="36">
                  <c:v>-6.1146850521165461E-2</c:v>
                </c:pt>
                <c:pt idx="37">
                  <c:v>-8.3612687391993193E-2</c:v>
                </c:pt>
                <c:pt idx="38">
                  <c:v>-0.10630539922182955</c:v>
                </c:pt>
                <c:pt idx="39">
                  <c:v>-5.8457826728572054E-2</c:v>
                </c:pt>
                <c:pt idx="40">
                  <c:v>-4.6578165520064274E-2</c:v>
                </c:pt>
                <c:pt idx="41">
                  <c:v>-7.8329974593978155E-2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23008"/>
        <c:axId val="332524544"/>
      </c:barChart>
      <c:catAx>
        <c:axId val="3325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524544"/>
        <c:crosses val="autoZero"/>
        <c:auto val="1"/>
        <c:lblAlgn val="ctr"/>
        <c:lblOffset val="100"/>
        <c:noMultiLvlLbl val="0"/>
      </c:catAx>
      <c:valAx>
        <c:axId val="332524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52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Realised_20140122_2w_Attr!$J$47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Realised_20140122_2w_Attr!$B$49:$B$90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AIA GROUP LTD</c:v>
                </c:pt>
                <c:pt idx="3">
                  <c:v>CHINA MOBILE LTD</c:v>
                </c:pt>
                <c:pt idx="4">
                  <c:v>GALAXY ENTERTAINMENT GROUP L</c:v>
                </c:pt>
                <c:pt idx="5">
                  <c:v>IND &amp; COMM BK OF CHINA-H</c:v>
                </c:pt>
                <c:pt idx="6">
                  <c:v>CHINA LIFE INSURANCE CO-H</c:v>
                </c:pt>
                <c:pt idx="7">
                  <c:v>CNOOC LTD</c:v>
                </c:pt>
                <c:pt idx="8">
                  <c:v>BANK OF CHINA LTD-H</c:v>
                </c:pt>
                <c:pt idx="9">
                  <c:v>HUTCHISON WHAMPOA LTD</c:v>
                </c:pt>
                <c:pt idx="10">
                  <c:v>TENCENT HOLDINGS LTD</c:v>
                </c:pt>
                <c:pt idx="11">
                  <c:v>SANDS CHINA LTD</c:v>
                </c:pt>
                <c:pt idx="12">
                  <c:v>PING AN INSURANCE GROUP CO-H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LENOVO GROUP LTD</c:v>
                </c:pt>
                <c:pt idx="16">
                  <c:v>WHARF HOLDINGS LTD</c:v>
                </c:pt>
                <c:pt idx="17">
                  <c:v>CHEUNG KONG HOLDINGS LTD</c:v>
                </c:pt>
                <c:pt idx="18">
                  <c:v>CHINA OVERSEAS LAND &amp; INVEST</c:v>
                </c:pt>
                <c:pt idx="19">
                  <c:v>CHINA SHENHUA ENERGY CO-H</c:v>
                </c:pt>
                <c:pt idx="20">
                  <c:v>HONG KONG &amp; CHINA GAS</c:v>
                </c:pt>
                <c:pt idx="21">
                  <c:v>HONG KONG EXCHANGES &amp; CLEAR</c:v>
                </c:pt>
                <c:pt idx="22">
                  <c:v>SUN HUNG KAI PROPERTIES</c:v>
                </c:pt>
                <c:pt idx="23">
                  <c:v>HANG LUNG PROPERTIES LTD</c:v>
                </c:pt>
                <c:pt idx="24">
                  <c:v>BOC HONG KONG HOLDINGS LTD</c:v>
                </c:pt>
                <c:pt idx="25">
                  <c:v>CLP HOLDINGS LTD</c:v>
                </c:pt>
                <c:pt idx="26">
                  <c:v>BELLE INTERNATIONAL HOLDINGS</c:v>
                </c:pt>
                <c:pt idx="27">
                  <c:v>HANG SENG BANK LTD</c:v>
                </c:pt>
                <c:pt idx="28">
                  <c:v>HENDERSON LAND DEVELOPMENT</c:v>
                </c:pt>
                <c:pt idx="29">
                  <c:v>KUNLUN ENERGY CO LTD</c:v>
                </c:pt>
                <c:pt idx="30">
                  <c:v>LI &amp; FUNG LTD</c:v>
                </c:pt>
                <c:pt idx="31">
                  <c:v>POWER ASSETS HOLDINGS LTD</c:v>
                </c:pt>
                <c:pt idx="32">
                  <c:v>SWIRE PACIFIC LTD - CL A</c:v>
                </c:pt>
                <c:pt idx="33">
                  <c:v>TINGYI (CAYMAN ISLN) HLDG CO</c:v>
                </c:pt>
                <c:pt idx="34">
                  <c:v>WANT WANT CHINA HOLDINGS LTD</c:v>
                </c:pt>
                <c:pt idx="35">
                  <c:v>BANK OF EAST ASIA LTD</c:v>
                </c:pt>
                <c:pt idx="36">
                  <c:v>CHINA RESOURCES LAND LTD</c:v>
                </c:pt>
                <c:pt idx="37">
                  <c:v>HENGAN INTL GROUP CO LTD</c:v>
                </c:pt>
                <c:pt idx="38">
                  <c:v>NEW WORLD DEVELOPMENT</c:v>
                </c:pt>
                <c:pt idx="39">
                  <c:v>BANK OF COMMUNICATIONS CO-H</c:v>
                </c:pt>
                <c:pt idx="40">
                  <c:v>CHINA MERCHANTS PORT HOLDING</c:v>
                </c:pt>
                <c:pt idx="41">
                  <c:v>CHINA UNICOM HONG KONG LTD</c:v>
                </c:pt>
              </c:strCache>
            </c:strRef>
          </c:cat>
          <c:val>
            <c:numRef>
              <c:f>Realised_20140122_2w_Attr!$J$49:$J$90</c:f>
              <c:numCache>
                <c:formatCode>#,##0.00</c:formatCode>
                <c:ptCount val="42"/>
                <c:pt idx="0">
                  <c:v>-1.33</c:v>
                </c:pt>
                <c:pt idx="1">
                  <c:v>-0.51</c:v>
                </c:pt>
                <c:pt idx="2">
                  <c:v>-0.42</c:v>
                </c:pt>
                <c:pt idx="3">
                  <c:v>-0.42</c:v>
                </c:pt>
                <c:pt idx="4">
                  <c:v>-0.34</c:v>
                </c:pt>
                <c:pt idx="5">
                  <c:v>-0.32</c:v>
                </c:pt>
                <c:pt idx="6">
                  <c:v>-0.31</c:v>
                </c:pt>
                <c:pt idx="7">
                  <c:v>-0.31</c:v>
                </c:pt>
                <c:pt idx="8">
                  <c:v>-0.27</c:v>
                </c:pt>
                <c:pt idx="9">
                  <c:v>-0.27</c:v>
                </c:pt>
                <c:pt idx="10">
                  <c:v>-0.25</c:v>
                </c:pt>
                <c:pt idx="11">
                  <c:v>-0.24</c:v>
                </c:pt>
                <c:pt idx="12">
                  <c:v>-0.2</c:v>
                </c:pt>
                <c:pt idx="13">
                  <c:v>-0.19</c:v>
                </c:pt>
                <c:pt idx="14">
                  <c:v>-0.18</c:v>
                </c:pt>
                <c:pt idx="15">
                  <c:v>-0.17</c:v>
                </c:pt>
                <c:pt idx="16">
                  <c:v>-0.16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-0.11</c:v>
                </c:pt>
                <c:pt idx="21">
                  <c:v>-0.11</c:v>
                </c:pt>
                <c:pt idx="22">
                  <c:v>-0.1</c:v>
                </c:pt>
                <c:pt idx="23">
                  <c:v>-0.09</c:v>
                </c:pt>
                <c:pt idx="24">
                  <c:v>-0.08</c:v>
                </c:pt>
                <c:pt idx="25">
                  <c:v>-7.0000000000000007E-2</c:v>
                </c:pt>
                <c:pt idx="26">
                  <c:v>-0.06</c:v>
                </c:pt>
                <c:pt idx="27">
                  <c:v>-0.06</c:v>
                </c:pt>
                <c:pt idx="28">
                  <c:v>-0.06</c:v>
                </c:pt>
                <c:pt idx="29">
                  <c:v>-0.06</c:v>
                </c:pt>
                <c:pt idx="30">
                  <c:v>-0.06</c:v>
                </c:pt>
                <c:pt idx="31">
                  <c:v>-0.06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-0.05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</c:numCache>
            </c:numRef>
          </c:val>
        </c:ser>
        <c:ser>
          <c:idx val="1"/>
          <c:order val="1"/>
          <c:tx>
            <c:strRef>
              <c:f>Realised_20140122_2w_Attr!$K$47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Realised_20140122_2w_Attr!$B$49:$B$90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AIA GROUP LTD</c:v>
                </c:pt>
                <c:pt idx="3">
                  <c:v>CHINA MOBILE LTD</c:v>
                </c:pt>
                <c:pt idx="4">
                  <c:v>GALAXY ENTERTAINMENT GROUP L</c:v>
                </c:pt>
                <c:pt idx="5">
                  <c:v>IND &amp; COMM BK OF CHINA-H</c:v>
                </c:pt>
                <c:pt idx="6">
                  <c:v>CHINA LIFE INSURANCE CO-H</c:v>
                </c:pt>
                <c:pt idx="7">
                  <c:v>CNOOC LTD</c:v>
                </c:pt>
                <c:pt idx="8">
                  <c:v>BANK OF CHINA LTD-H</c:v>
                </c:pt>
                <c:pt idx="9">
                  <c:v>HUTCHISON WHAMPOA LTD</c:v>
                </c:pt>
                <c:pt idx="10">
                  <c:v>TENCENT HOLDINGS LTD</c:v>
                </c:pt>
                <c:pt idx="11">
                  <c:v>SANDS CHINA LTD</c:v>
                </c:pt>
                <c:pt idx="12">
                  <c:v>PING AN INSURANCE GROUP CO-H</c:v>
                </c:pt>
                <c:pt idx="13">
                  <c:v>CHINA PETROLEUM &amp; CHEMICAL-H</c:v>
                </c:pt>
                <c:pt idx="14">
                  <c:v>PETROCHINA CO LTD-H</c:v>
                </c:pt>
                <c:pt idx="15">
                  <c:v>LENOVO GROUP LTD</c:v>
                </c:pt>
                <c:pt idx="16">
                  <c:v>WHARF HOLDINGS LTD</c:v>
                </c:pt>
                <c:pt idx="17">
                  <c:v>CHEUNG KONG HOLDINGS LTD</c:v>
                </c:pt>
                <c:pt idx="18">
                  <c:v>CHINA OVERSEAS LAND &amp; INVEST</c:v>
                </c:pt>
                <c:pt idx="19">
                  <c:v>CHINA SHENHUA ENERGY CO-H</c:v>
                </c:pt>
                <c:pt idx="20">
                  <c:v>HONG KONG &amp; CHINA GAS</c:v>
                </c:pt>
                <c:pt idx="21">
                  <c:v>HONG KONG EXCHANGES &amp; CLEAR</c:v>
                </c:pt>
                <c:pt idx="22">
                  <c:v>SUN HUNG KAI PROPERTIES</c:v>
                </c:pt>
                <c:pt idx="23">
                  <c:v>HANG LUNG PROPERTIES LTD</c:v>
                </c:pt>
                <c:pt idx="24">
                  <c:v>BOC HONG KONG HOLDINGS LTD</c:v>
                </c:pt>
                <c:pt idx="25">
                  <c:v>CLP HOLDINGS LTD</c:v>
                </c:pt>
                <c:pt idx="26">
                  <c:v>BELLE INTERNATIONAL HOLDINGS</c:v>
                </c:pt>
                <c:pt idx="27">
                  <c:v>HANG SENG BANK LTD</c:v>
                </c:pt>
                <c:pt idx="28">
                  <c:v>HENDERSON LAND DEVELOPMENT</c:v>
                </c:pt>
                <c:pt idx="29">
                  <c:v>KUNLUN ENERGY CO LTD</c:v>
                </c:pt>
                <c:pt idx="30">
                  <c:v>LI &amp; FUNG LTD</c:v>
                </c:pt>
                <c:pt idx="31">
                  <c:v>POWER ASSETS HOLDINGS LTD</c:v>
                </c:pt>
                <c:pt idx="32">
                  <c:v>SWIRE PACIFIC LTD - CL A</c:v>
                </c:pt>
                <c:pt idx="33">
                  <c:v>TINGYI (CAYMAN ISLN) HLDG CO</c:v>
                </c:pt>
                <c:pt idx="34">
                  <c:v>WANT WANT CHINA HOLDINGS LTD</c:v>
                </c:pt>
                <c:pt idx="35">
                  <c:v>BANK OF EAST ASIA LTD</c:v>
                </c:pt>
                <c:pt idx="36">
                  <c:v>CHINA RESOURCES LAND LTD</c:v>
                </c:pt>
                <c:pt idx="37">
                  <c:v>HENGAN INTL GROUP CO LTD</c:v>
                </c:pt>
                <c:pt idx="38">
                  <c:v>NEW WORLD DEVELOPMENT</c:v>
                </c:pt>
                <c:pt idx="39">
                  <c:v>BANK OF COMMUNICATIONS CO-H</c:v>
                </c:pt>
                <c:pt idx="40">
                  <c:v>CHINA MERCHANTS PORT HOLDING</c:v>
                </c:pt>
                <c:pt idx="41">
                  <c:v>CHINA UNICOM HONG KONG LTD</c:v>
                </c:pt>
              </c:strCache>
            </c:strRef>
          </c:cat>
          <c:val>
            <c:numRef>
              <c:f>Realised_20140122_2w_Attr!$K$49:$K$90</c:f>
              <c:numCache>
                <c:formatCode>General</c:formatCode>
                <c:ptCount val="42"/>
                <c:pt idx="0">
                  <c:v>-2.7699343915595369</c:v>
                </c:pt>
                <c:pt idx="1">
                  <c:v>-0.98376379400770231</c:v>
                </c:pt>
                <c:pt idx="2">
                  <c:v>-0.81983786723944574</c:v>
                </c:pt>
                <c:pt idx="3">
                  <c:v>-0.64729547685992916</c:v>
                </c:pt>
                <c:pt idx="4">
                  <c:v>-0.33756628369762792</c:v>
                </c:pt>
                <c:pt idx="5">
                  <c:v>-0.74349838363950582</c:v>
                </c:pt>
                <c:pt idx="6">
                  <c:v>-0.39783161275932172</c:v>
                </c:pt>
                <c:pt idx="7">
                  <c:v>-0.46361972669025692</c:v>
                </c:pt>
                <c:pt idx="8">
                  <c:v>-0.56817772200519112</c:v>
                </c:pt>
                <c:pt idx="9">
                  <c:v>-0.31898259789159383</c:v>
                </c:pt>
                <c:pt idx="10">
                  <c:v>-0.90285949235099539</c:v>
                </c:pt>
                <c:pt idx="11">
                  <c:v>-0.26495584589372451</c:v>
                </c:pt>
                <c:pt idx="12">
                  <c:v>-0.31614337585749136</c:v>
                </c:pt>
                <c:pt idx="13">
                  <c:v>-0.38538915568057336</c:v>
                </c:pt>
                <c:pt idx="14">
                  <c:v>-0.39664401827062712</c:v>
                </c:pt>
                <c:pt idx="15">
                  <c:v>-0.11885870552772372</c:v>
                </c:pt>
                <c:pt idx="16">
                  <c:v>-0.1639786588185842</c:v>
                </c:pt>
                <c:pt idx="17">
                  <c:v>0</c:v>
                </c:pt>
                <c:pt idx="18">
                  <c:v>-0.17290293972387161</c:v>
                </c:pt>
                <c:pt idx="19">
                  <c:v>-0.18324123794484534</c:v>
                </c:pt>
                <c:pt idx="20">
                  <c:v>-0.10377095288999438</c:v>
                </c:pt>
                <c:pt idx="21">
                  <c:v>-0.21110750960554289</c:v>
                </c:pt>
                <c:pt idx="22">
                  <c:v>-0.24000689888487792</c:v>
                </c:pt>
                <c:pt idx="23">
                  <c:v>-9.0243742501933483E-2</c:v>
                </c:pt>
                <c:pt idx="24">
                  <c:v>-0.13588133541137587</c:v>
                </c:pt>
                <c:pt idx="25">
                  <c:v>-0.12779026279247205</c:v>
                </c:pt>
                <c:pt idx="26">
                  <c:v>-8.9973307906178593E-2</c:v>
                </c:pt>
                <c:pt idx="27">
                  <c:v>-0.1318562737888011</c:v>
                </c:pt>
                <c:pt idx="28">
                  <c:v>-7.2015265926668917E-2</c:v>
                </c:pt>
                <c:pt idx="29">
                  <c:v>-6.8466775595196608E-2</c:v>
                </c:pt>
                <c:pt idx="30">
                  <c:v>-0.12010076160722337</c:v>
                </c:pt>
                <c:pt idx="31">
                  <c:v>-8.8166568434741605E-2</c:v>
                </c:pt>
                <c:pt idx="32">
                  <c:v>-9.079380837458105E-2</c:v>
                </c:pt>
                <c:pt idx="33">
                  <c:v>-5.5544046080166998E-2</c:v>
                </c:pt>
                <c:pt idx="34">
                  <c:v>-9.7243756289431507E-2</c:v>
                </c:pt>
                <c:pt idx="35">
                  <c:v>-5.960675823882873E-2</c:v>
                </c:pt>
                <c:pt idx="36">
                  <c:v>-7.5037732535724516E-2</c:v>
                </c:pt>
                <c:pt idx="37">
                  <c:v>-8.3496133896206609E-2</c:v>
                </c:pt>
                <c:pt idx="38">
                  <c:v>-8.1565887150287827E-2</c:v>
                </c:pt>
                <c:pt idx="39">
                  <c:v>-8.8271722484616608E-2</c:v>
                </c:pt>
                <c:pt idx="40">
                  <c:v>-5.6004536699989088E-2</c:v>
                </c:pt>
                <c:pt idx="41">
                  <c:v>-9.7170691821667377E-2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571392"/>
        <c:axId val="332572928"/>
      </c:barChart>
      <c:catAx>
        <c:axId val="3325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2572928"/>
        <c:crosses val="autoZero"/>
        <c:auto val="1"/>
        <c:lblAlgn val="ctr"/>
        <c:lblOffset val="100"/>
        <c:noMultiLvlLbl val="0"/>
      </c:catAx>
      <c:valAx>
        <c:axId val="332572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257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Realised_20130528_2w_Attr!$J$47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Realised_20130528_2w_Attr!$B$49:$B$90</c:f>
              <c:strCache>
                <c:ptCount val="42"/>
                <c:pt idx="0">
                  <c:v>CHINA CONSTRUCTION BANK-H</c:v>
                </c:pt>
                <c:pt idx="1">
                  <c:v>HSBC HOLDINGS PLC</c:v>
                </c:pt>
                <c:pt idx="2">
                  <c:v>CHINA MOBILE LTD</c:v>
                </c:pt>
                <c:pt idx="3">
                  <c:v>IND &amp; COMM BK OF CHINA-H</c:v>
                </c:pt>
                <c:pt idx="4">
                  <c:v>BANK OF CHINA LTD-H</c:v>
                </c:pt>
                <c:pt idx="5">
                  <c:v>AIA GROUP LTD</c:v>
                </c:pt>
                <c:pt idx="6">
                  <c:v>PETROCHINA CO LTD-H</c:v>
                </c:pt>
                <c:pt idx="7">
                  <c:v>CHINA PETROLEUM &amp; CHEMICAL-H</c:v>
                </c:pt>
                <c:pt idx="8">
                  <c:v>SUN HUNG KAI PROPERTIES</c:v>
                </c:pt>
                <c:pt idx="9">
                  <c:v>CNOOC LTD</c:v>
                </c:pt>
                <c:pt idx="10">
                  <c:v>CHINA LIFE INSURANCE CO-H</c:v>
                </c:pt>
                <c:pt idx="11">
                  <c:v>CHEUNG KONG HOLDINGS LTD</c:v>
                </c:pt>
                <c:pt idx="12">
                  <c:v>HONG KONG &amp; CHINA GAS</c:v>
                </c:pt>
                <c:pt idx="13">
                  <c:v>CHINA OVERSEAS LAND &amp; INVEST</c:v>
                </c:pt>
                <c:pt idx="14">
                  <c:v>CLP HOLDINGS LTD</c:v>
                </c:pt>
                <c:pt idx="15">
                  <c:v>HUTCHISON WHAMPOA LTD</c:v>
                </c:pt>
                <c:pt idx="16">
                  <c:v>CHINA SHENHUA ENERGY CO-H</c:v>
                </c:pt>
                <c:pt idx="17">
                  <c:v>PING AN INSURANCE GROUP CO-H</c:v>
                </c:pt>
                <c:pt idx="18">
                  <c:v>BOC HONG KONG HOLDINGS LTD</c:v>
                </c:pt>
                <c:pt idx="19">
                  <c:v>POWER ASSETS HOLDINGS LTD</c:v>
                </c:pt>
                <c:pt idx="20">
                  <c:v>HANG SENG BANK LTD</c:v>
                </c:pt>
                <c:pt idx="21">
                  <c:v>HONG KONG EXCHANGES &amp; CLEAR</c:v>
                </c:pt>
                <c:pt idx="22">
                  <c:v>WHARF HOLDINGS LTD</c:v>
                </c:pt>
                <c:pt idx="23">
                  <c:v>NEW WORLD DEVELOPMENT</c:v>
                </c:pt>
                <c:pt idx="24">
                  <c:v>SWIRE PACIFIC LTD - CL A</c:v>
                </c:pt>
                <c:pt idx="25">
                  <c:v>WANT WANT CHINA HOLDINGS LTD</c:v>
                </c:pt>
                <c:pt idx="26">
                  <c:v>HANG LUNG PROPERTIES LTD</c:v>
                </c:pt>
                <c:pt idx="27">
                  <c:v>HENDERSON LAND DEVELOPMENT</c:v>
                </c:pt>
                <c:pt idx="28">
                  <c:v>HENGAN INTL GROUP CO LTD</c:v>
                </c:pt>
                <c:pt idx="29">
                  <c:v>CHINA RESOURCES LAND LTD</c:v>
                </c:pt>
                <c:pt idx="30">
                  <c:v>BANK OF COMMUNICATIONS CO-H</c:v>
                </c:pt>
                <c:pt idx="31">
                  <c:v>MTR CORP</c:v>
                </c:pt>
                <c:pt idx="32">
                  <c:v>SINO LAND CO</c:v>
                </c:pt>
                <c:pt idx="33">
                  <c:v>BANK OF EAST ASIA LTD</c:v>
                </c:pt>
                <c:pt idx="34">
                  <c:v>BELLE INTERNATIONAL HOLDINGS</c:v>
                </c:pt>
                <c:pt idx="35">
                  <c:v>CHINA UNICOM HONG KONG LTD</c:v>
                </c:pt>
                <c:pt idx="36">
                  <c:v>KUNLUN ENERGY CO LTD</c:v>
                </c:pt>
                <c:pt idx="37">
                  <c:v>TENCENT HOLDINGS LTD</c:v>
                </c:pt>
                <c:pt idx="38">
                  <c:v>CHINA COAL ENERGY CO-H</c:v>
                </c:pt>
                <c:pt idx="39">
                  <c:v>CHINA MERCHANTS PORT HOLDING</c:v>
                </c:pt>
                <c:pt idx="40">
                  <c:v>CHINA RESOURCES POWER HOLDIN</c:v>
                </c:pt>
                <c:pt idx="41">
                  <c:v>CITIC LTD</c:v>
                </c:pt>
              </c:strCache>
            </c:strRef>
          </c:cat>
          <c:val>
            <c:numRef>
              <c:f>Realised_20130528_2w_Attr!$J$49:$J$90</c:f>
              <c:numCache>
                <c:formatCode>#,##0.00</c:formatCode>
                <c:ptCount val="42"/>
                <c:pt idx="0">
                  <c:v>-0.71</c:v>
                </c:pt>
                <c:pt idx="1">
                  <c:v>-0.68</c:v>
                </c:pt>
                <c:pt idx="2">
                  <c:v>-0.51</c:v>
                </c:pt>
                <c:pt idx="3">
                  <c:v>-0.44</c:v>
                </c:pt>
                <c:pt idx="4">
                  <c:v>-0.41</c:v>
                </c:pt>
                <c:pt idx="5">
                  <c:v>-0.36</c:v>
                </c:pt>
                <c:pt idx="6">
                  <c:v>-0.33</c:v>
                </c:pt>
                <c:pt idx="7">
                  <c:v>-0.25</c:v>
                </c:pt>
                <c:pt idx="8">
                  <c:v>-0.23</c:v>
                </c:pt>
                <c:pt idx="9">
                  <c:v>-0.2</c:v>
                </c:pt>
                <c:pt idx="10">
                  <c:v>-0.19</c:v>
                </c:pt>
                <c:pt idx="11">
                  <c:v>-0.17</c:v>
                </c:pt>
                <c:pt idx="12">
                  <c:v>-0.17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-0.13</c:v>
                </c:pt>
                <c:pt idx="19">
                  <c:v>-0.13</c:v>
                </c:pt>
                <c:pt idx="20">
                  <c:v>-0.12</c:v>
                </c:pt>
                <c:pt idx="21">
                  <c:v>-0.12</c:v>
                </c:pt>
                <c:pt idx="22">
                  <c:v>-0.12</c:v>
                </c:pt>
                <c:pt idx="23">
                  <c:v>-0.11</c:v>
                </c:pt>
                <c:pt idx="24">
                  <c:v>-0.11</c:v>
                </c:pt>
                <c:pt idx="25">
                  <c:v>-0.1</c:v>
                </c:pt>
                <c:pt idx="26">
                  <c:v>-0.09</c:v>
                </c:pt>
                <c:pt idx="27">
                  <c:v>-0.09</c:v>
                </c:pt>
                <c:pt idx="28">
                  <c:v>-0.09</c:v>
                </c:pt>
                <c:pt idx="29">
                  <c:v>-0.08</c:v>
                </c:pt>
                <c:pt idx="30">
                  <c:v>-7.0000000000000007E-2</c:v>
                </c:pt>
                <c:pt idx="31">
                  <c:v>-7.0000000000000007E-2</c:v>
                </c:pt>
                <c:pt idx="32">
                  <c:v>-7.0000000000000007E-2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-0.05</c:v>
                </c:pt>
                <c:pt idx="37">
                  <c:v>-0.05</c:v>
                </c:pt>
                <c:pt idx="38">
                  <c:v>-0.04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Realised_20130528_2w_Attr!$K$47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Realised_20130528_2w_Attr!$B$49:$B$90</c:f>
              <c:strCache>
                <c:ptCount val="42"/>
                <c:pt idx="0">
                  <c:v>CHINA CONSTRUCTION BANK-H</c:v>
                </c:pt>
                <c:pt idx="1">
                  <c:v>HSBC HOLDINGS PLC</c:v>
                </c:pt>
                <c:pt idx="2">
                  <c:v>CHINA MOBILE LTD</c:v>
                </c:pt>
                <c:pt idx="3">
                  <c:v>IND &amp; COMM BK OF CHINA-H</c:v>
                </c:pt>
                <c:pt idx="4">
                  <c:v>BANK OF CHINA LTD-H</c:v>
                </c:pt>
                <c:pt idx="5">
                  <c:v>AIA GROUP LTD</c:v>
                </c:pt>
                <c:pt idx="6">
                  <c:v>PETROCHINA CO LTD-H</c:v>
                </c:pt>
                <c:pt idx="7">
                  <c:v>CHINA PETROLEUM &amp; CHEMICAL-H</c:v>
                </c:pt>
                <c:pt idx="8">
                  <c:v>SUN HUNG KAI PROPERTIES</c:v>
                </c:pt>
                <c:pt idx="9">
                  <c:v>CNOOC LTD</c:v>
                </c:pt>
                <c:pt idx="10">
                  <c:v>CHINA LIFE INSURANCE CO-H</c:v>
                </c:pt>
                <c:pt idx="11">
                  <c:v>CHEUNG KONG HOLDINGS LTD</c:v>
                </c:pt>
                <c:pt idx="12">
                  <c:v>HONG KONG &amp; CHINA GAS</c:v>
                </c:pt>
                <c:pt idx="13">
                  <c:v>CHINA OVERSEAS LAND &amp; INVEST</c:v>
                </c:pt>
                <c:pt idx="14">
                  <c:v>CLP HOLDINGS LTD</c:v>
                </c:pt>
                <c:pt idx="15">
                  <c:v>HUTCHISON WHAMPOA LTD</c:v>
                </c:pt>
                <c:pt idx="16">
                  <c:v>CHINA SHENHUA ENERGY CO-H</c:v>
                </c:pt>
                <c:pt idx="17">
                  <c:v>PING AN INSURANCE GROUP CO-H</c:v>
                </c:pt>
                <c:pt idx="18">
                  <c:v>BOC HONG KONG HOLDINGS LTD</c:v>
                </c:pt>
                <c:pt idx="19">
                  <c:v>POWER ASSETS HOLDINGS LTD</c:v>
                </c:pt>
                <c:pt idx="20">
                  <c:v>HANG SENG BANK LTD</c:v>
                </c:pt>
                <c:pt idx="21">
                  <c:v>HONG KONG EXCHANGES &amp; CLEAR</c:v>
                </c:pt>
                <c:pt idx="22">
                  <c:v>WHARF HOLDINGS LTD</c:v>
                </c:pt>
                <c:pt idx="23">
                  <c:v>NEW WORLD DEVELOPMENT</c:v>
                </c:pt>
                <c:pt idx="24">
                  <c:v>SWIRE PACIFIC LTD - CL A</c:v>
                </c:pt>
                <c:pt idx="25">
                  <c:v>WANT WANT CHINA HOLDINGS LTD</c:v>
                </c:pt>
                <c:pt idx="26">
                  <c:v>HANG LUNG PROPERTIES LTD</c:v>
                </c:pt>
                <c:pt idx="27">
                  <c:v>HENDERSON LAND DEVELOPMENT</c:v>
                </c:pt>
                <c:pt idx="28">
                  <c:v>HENGAN INTL GROUP CO LTD</c:v>
                </c:pt>
                <c:pt idx="29">
                  <c:v>CHINA RESOURCES LAND LTD</c:v>
                </c:pt>
                <c:pt idx="30">
                  <c:v>BANK OF COMMUNICATIONS CO-H</c:v>
                </c:pt>
                <c:pt idx="31">
                  <c:v>MTR CORP</c:v>
                </c:pt>
                <c:pt idx="32">
                  <c:v>SINO LAND CO</c:v>
                </c:pt>
                <c:pt idx="33">
                  <c:v>BANK OF EAST ASIA LTD</c:v>
                </c:pt>
                <c:pt idx="34">
                  <c:v>BELLE INTERNATIONAL HOLDINGS</c:v>
                </c:pt>
                <c:pt idx="35">
                  <c:v>CHINA UNICOM HONG KONG LTD</c:v>
                </c:pt>
                <c:pt idx="36">
                  <c:v>KUNLUN ENERGY CO LTD</c:v>
                </c:pt>
                <c:pt idx="37">
                  <c:v>TENCENT HOLDINGS LTD</c:v>
                </c:pt>
                <c:pt idx="38">
                  <c:v>CHINA COAL ENERGY CO-H</c:v>
                </c:pt>
                <c:pt idx="39">
                  <c:v>CHINA MERCHANTS PORT HOLDING</c:v>
                </c:pt>
                <c:pt idx="40">
                  <c:v>CHINA RESOURCES POWER HOLDIN</c:v>
                </c:pt>
                <c:pt idx="41">
                  <c:v>CITIC LTD</c:v>
                </c:pt>
              </c:strCache>
            </c:strRef>
          </c:cat>
          <c:val>
            <c:numRef>
              <c:f>Realised_20130528_2w_Attr!$K$49:$K$90</c:f>
              <c:numCache>
                <c:formatCode>General</c:formatCode>
                <c:ptCount val="42"/>
                <c:pt idx="0">
                  <c:v>-1.171317224941268</c:v>
                </c:pt>
                <c:pt idx="1">
                  <c:v>-2.9333000308988022</c:v>
                </c:pt>
                <c:pt idx="2">
                  <c:v>-0.70301734650717562</c:v>
                </c:pt>
                <c:pt idx="3">
                  <c:v>-0.94078484359563663</c:v>
                </c:pt>
                <c:pt idx="4">
                  <c:v>-0.66179101512584271</c:v>
                </c:pt>
                <c:pt idx="5">
                  <c:v>-0.79024069247004347</c:v>
                </c:pt>
                <c:pt idx="6">
                  <c:v>-0.49597760292851822</c:v>
                </c:pt>
                <c:pt idx="7">
                  <c:v>-0.41276331381856485</c:v>
                </c:pt>
                <c:pt idx="8">
                  <c:v>-0.30294966268302354</c:v>
                </c:pt>
                <c:pt idx="9">
                  <c:v>-0.58413781627128869</c:v>
                </c:pt>
                <c:pt idx="10">
                  <c:v>-0.35771777128258159</c:v>
                </c:pt>
                <c:pt idx="11">
                  <c:v>0</c:v>
                </c:pt>
                <c:pt idx="12">
                  <c:v>-0.13241002756580175</c:v>
                </c:pt>
                <c:pt idx="13">
                  <c:v>-0.18966717128403535</c:v>
                </c:pt>
                <c:pt idx="14">
                  <c:v>-0.16257558217922938</c:v>
                </c:pt>
                <c:pt idx="15">
                  <c:v>-0.29431089652714026</c:v>
                </c:pt>
                <c:pt idx="16">
                  <c:v>-0.22491041902024872</c:v>
                </c:pt>
                <c:pt idx="17">
                  <c:v>-0.28586488150394768</c:v>
                </c:pt>
                <c:pt idx="18">
                  <c:v>-0.16574567245606833</c:v>
                </c:pt>
                <c:pt idx="19">
                  <c:v>-0.10992294762109968</c:v>
                </c:pt>
                <c:pt idx="20">
                  <c:v>-0.14585662996282125</c:v>
                </c:pt>
                <c:pt idx="21">
                  <c:v>-0.25398632942790594</c:v>
                </c:pt>
                <c:pt idx="22">
                  <c:v>-0.21426466716218692</c:v>
                </c:pt>
                <c:pt idx="23">
                  <c:v>-0.10267307670236833</c:v>
                </c:pt>
                <c:pt idx="24">
                  <c:v>-0.12086488753566789</c:v>
                </c:pt>
                <c:pt idx="25">
                  <c:v>-0.12014247347198735</c:v>
                </c:pt>
                <c:pt idx="26">
                  <c:v>-0.10952247909123036</c:v>
                </c:pt>
                <c:pt idx="27">
                  <c:v>-9.6821314539741701E-2</c:v>
                </c:pt>
                <c:pt idx="28">
                  <c:v>-9.658405212473635E-2</c:v>
                </c:pt>
                <c:pt idx="29">
                  <c:v>-9.1564755789788108E-2</c:v>
                </c:pt>
                <c:pt idx="30">
                  <c:v>-0.11063224887893157</c:v>
                </c:pt>
                <c:pt idx="31">
                  <c:v>-6.6604020754687993E-2</c:v>
                </c:pt>
                <c:pt idx="32">
                  <c:v>-7.0662878335238696E-2</c:v>
                </c:pt>
                <c:pt idx="33">
                  <c:v>-6.4292466490550398E-2</c:v>
                </c:pt>
                <c:pt idx="34">
                  <c:v>-0.11459652589707323</c:v>
                </c:pt>
                <c:pt idx="35">
                  <c:v>-9.0324504698048147E-2</c:v>
                </c:pt>
                <c:pt idx="36">
                  <c:v>-6.6043232516595163E-2</c:v>
                </c:pt>
                <c:pt idx="37">
                  <c:v>-0.62814987813319345</c:v>
                </c:pt>
                <c:pt idx="38">
                  <c:v>-5.5774842566136525E-2</c:v>
                </c:pt>
                <c:pt idx="39">
                  <c:v>-6.1831284050240402E-2</c:v>
                </c:pt>
                <c:pt idx="40">
                  <c:v>-5.8713111072572509E-2</c:v>
                </c:pt>
                <c:pt idx="41">
                  <c:v>-3.4822930119590534E-2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212096"/>
        <c:axId val="334217984"/>
      </c:barChart>
      <c:catAx>
        <c:axId val="3342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4217984"/>
        <c:crosses val="autoZero"/>
        <c:auto val="1"/>
        <c:lblAlgn val="ctr"/>
        <c:lblOffset val="100"/>
        <c:noMultiLvlLbl val="0"/>
      </c:catAx>
      <c:valAx>
        <c:axId val="334217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421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987563138036038E-2"/>
          <c:y val="0.35416364258815475"/>
          <c:w val="0.88745234261890837"/>
          <c:h val="0.62602195595115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Realised_20120502_2w_Attr!$J$47</c:f>
              <c:strCache>
                <c:ptCount val="1"/>
                <c:pt idx="0">
                  <c:v>P&amp;L (%, Realised)</c:v>
                </c:pt>
              </c:strCache>
            </c:strRef>
          </c:tx>
          <c:invertIfNegative val="0"/>
          <c:cat>
            <c:strRef>
              <c:f>Realised_20120502_2w_Attr!$B$49:$B$90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CNOOC LTD</c:v>
                </c:pt>
                <c:pt idx="3">
                  <c:v>IND &amp; COMM BK OF CHINA-H</c:v>
                </c:pt>
                <c:pt idx="4">
                  <c:v>PETROCHINA CO LTD-H</c:v>
                </c:pt>
                <c:pt idx="5">
                  <c:v>BANK OF CHINA LTD-H</c:v>
                </c:pt>
                <c:pt idx="6">
                  <c:v>CHINA MOBILE LTD</c:v>
                </c:pt>
                <c:pt idx="7">
                  <c:v>CHINA LIFE INSURANCE CO-H</c:v>
                </c:pt>
                <c:pt idx="8">
                  <c:v>CHINA SHENHUA ENERGY CO-H</c:v>
                </c:pt>
                <c:pt idx="9">
                  <c:v>TENCENT HOLDINGS LTD</c:v>
                </c:pt>
                <c:pt idx="10">
                  <c:v>HUTCHISON WHAMPOA LTD</c:v>
                </c:pt>
                <c:pt idx="11">
                  <c:v>CHEUNG KONG HOLDINGS LTD</c:v>
                </c:pt>
                <c:pt idx="12">
                  <c:v>AIA GROUP LTD</c:v>
                </c:pt>
                <c:pt idx="13">
                  <c:v>PING AN INSURANCE GROUP CO-H</c:v>
                </c:pt>
                <c:pt idx="14">
                  <c:v>HONG KONG EXCHANGES &amp; CLEAR</c:v>
                </c:pt>
                <c:pt idx="15">
                  <c:v>CHINA PETROLEUM &amp; CHEMICAL-H</c:v>
                </c:pt>
                <c:pt idx="16">
                  <c:v>LI &amp; FUNG LTD</c:v>
                </c:pt>
                <c:pt idx="17">
                  <c:v>HANG LUNG PROPERTIES LTD</c:v>
                </c:pt>
                <c:pt idx="18">
                  <c:v>SUN HUNG KAI PROPERTIES</c:v>
                </c:pt>
                <c:pt idx="19">
                  <c:v>CHINA OVERSEAS LAND &amp; INVEST</c:v>
                </c:pt>
                <c:pt idx="20">
                  <c:v>CHINA UNICOM HONG KONG LTD</c:v>
                </c:pt>
                <c:pt idx="21">
                  <c:v>HONG KONG &amp; CHINA GAS</c:v>
                </c:pt>
                <c:pt idx="22">
                  <c:v>WHARF HOLDINGS LTD</c:v>
                </c:pt>
                <c:pt idx="23">
                  <c:v>BOC HONG KONG HOLDINGS LTD</c:v>
                </c:pt>
                <c:pt idx="24">
                  <c:v>BELLE INTERNATIONAL HOLDINGS</c:v>
                </c:pt>
                <c:pt idx="25">
                  <c:v>BANK OF COMMUNICATIONS CO-H</c:v>
                </c:pt>
                <c:pt idx="26">
                  <c:v>CHINA COAL ENERGY CO-H</c:v>
                </c:pt>
                <c:pt idx="27">
                  <c:v>SINO LAND CO</c:v>
                </c:pt>
                <c:pt idx="28">
                  <c:v>SWIRE PACIFIC LTD - CL A</c:v>
                </c:pt>
                <c:pt idx="29">
                  <c:v>HENDERSON LAND DEVELOPMENT</c:v>
                </c:pt>
                <c:pt idx="30">
                  <c:v>NEW WORLD DEVELOPMENT</c:v>
                </c:pt>
                <c:pt idx="31">
                  <c:v>CLP HOLDINGS LTD</c:v>
                </c:pt>
                <c:pt idx="32">
                  <c:v>ESPRIT HOLDINGS LTD</c:v>
                </c:pt>
                <c:pt idx="33">
                  <c:v>BANK OF EAST ASIA LTD</c:v>
                </c:pt>
                <c:pt idx="34">
                  <c:v>CHINA RESOURCES LAND LTD</c:v>
                </c:pt>
                <c:pt idx="35">
                  <c:v>CHINA MERCHANTS PORT HOLDING</c:v>
                </c:pt>
                <c:pt idx="36">
                  <c:v>COSCO SHIPPING PORTS LTD</c:v>
                </c:pt>
                <c:pt idx="37">
                  <c:v>HANG SENG BANK LTD</c:v>
                </c:pt>
                <c:pt idx="38">
                  <c:v>HENGAN INTL GROUP CO LTD</c:v>
                </c:pt>
                <c:pt idx="39">
                  <c:v>CHINA RESOURCES BEER HOLDIN</c:v>
                </c:pt>
                <c:pt idx="40">
                  <c:v>MTR CORP</c:v>
                </c:pt>
                <c:pt idx="41">
                  <c:v>ALUMINUM CORP OF CHINA LTD-H</c:v>
                </c:pt>
              </c:strCache>
            </c:strRef>
          </c:cat>
          <c:val>
            <c:numRef>
              <c:f>Realised_20120502_2w_Attr!$J$49:$J$90</c:f>
              <c:numCache>
                <c:formatCode>#,##0.00</c:formatCode>
                <c:ptCount val="42"/>
                <c:pt idx="0">
                  <c:v>-1.55</c:v>
                </c:pt>
                <c:pt idx="1">
                  <c:v>-1.27</c:v>
                </c:pt>
                <c:pt idx="2">
                  <c:v>-0.67</c:v>
                </c:pt>
                <c:pt idx="3">
                  <c:v>-0.59</c:v>
                </c:pt>
                <c:pt idx="4">
                  <c:v>-0.52</c:v>
                </c:pt>
                <c:pt idx="5">
                  <c:v>-0.46</c:v>
                </c:pt>
                <c:pt idx="6">
                  <c:v>-0.42</c:v>
                </c:pt>
                <c:pt idx="7">
                  <c:v>-0.37</c:v>
                </c:pt>
                <c:pt idx="8">
                  <c:v>-0.33</c:v>
                </c:pt>
                <c:pt idx="9">
                  <c:v>-0.31</c:v>
                </c:pt>
                <c:pt idx="10">
                  <c:v>-0.3</c:v>
                </c:pt>
                <c:pt idx="11">
                  <c:v>-0.28999999999999998</c:v>
                </c:pt>
                <c:pt idx="12">
                  <c:v>-0.28000000000000003</c:v>
                </c:pt>
                <c:pt idx="13">
                  <c:v>-0.26</c:v>
                </c:pt>
                <c:pt idx="14">
                  <c:v>-0.25</c:v>
                </c:pt>
                <c:pt idx="15">
                  <c:v>-0.23</c:v>
                </c:pt>
                <c:pt idx="16">
                  <c:v>-0.21</c:v>
                </c:pt>
                <c:pt idx="17">
                  <c:v>-0.16</c:v>
                </c:pt>
                <c:pt idx="18">
                  <c:v>-0.16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-0.14000000000000001</c:v>
                </c:pt>
                <c:pt idx="22">
                  <c:v>-0.14000000000000001</c:v>
                </c:pt>
                <c:pt idx="23">
                  <c:v>-0.13</c:v>
                </c:pt>
                <c:pt idx="24">
                  <c:v>-0.11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-0.09</c:v>
                </c:pt>
                <c:pt idx="30">
                  <c:v>-0.09</c:v>
                </c:pt>
                <c:pt idx="31">
                  <c:v>-0.08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-7.0000000000000007E-2</c:v>
                </c:pt>
                <c:pt idx="35">
                  <c:v>-0.05</c:v>
                </c:pt>
                <c:pt idx="36">
                  <c:v>-0.05</c:v>
                </c:pt>
                <c:pt idx="37">
                  <c:v>-0.05</c:v>
                </c:pt>
                <c:pt idx="38">
                  <c:v>-0.05</c:v>
                </c:pt>
                <c:pt idx="39">
                  <c:v>-0.04</c:v>
                </c:pt>
                <c:pt idx="40">
                  <c:v>-0.04</c:v>
                </c:pt>
                <c:pt idx="41">
                  <c:v>-0.03</c:v>
                </c:pt>
              </c:numCache>
            </c:numRef>
          </c:val>
        </c:ser>
        <c:ser>
          <c:idx val="1"/>
          <c:order val="1"/>
          <c:tx>
            <c:strRef>
              <c:f>Realised_20120502_2w_Attr!$K$47</c:f>
              <c:strCache>
                <c:ptCount val="1"/>
                <c:pt idx="0">
                  <c:v>P&amp;L (%, Simulated)</c:v>
                </c:pt>
              </c:strCache>
            </c:strRef>
          </c:tx>
          <c:invertIfNegative val="0"/>
          <c:cat>
            <c:strRef>
              <c:f>Realised_20120502_2w_Attr!$B$49:$B$90</c:f>
              <c:strCache>
                <c:ptCount val="42"/>
                <c:pt idx="0">
                  <c:v>HSBC HOLDINGS PLC</c:v>
                </c:pt>
                <c:pt idx="1">
                  <c:v>CHINA CONSTRUCTION BANK-H</c:v>
                </c:pt>
                <c:pt idx="2">
                  <c:v>CNOOC LTD</c:v>
                </c:pt>
                <c:pt idx="3">
                  <c:v>IND &amp; COMM BK OF CHINA-H</c:v>
                </c:pt>
                <c:pt idx="4">
                  <c:v>PETROCHINA CO LTD-H</c:v>
                </c:pt>
                <c:pt idx="5">
                  <c:v>BANK OF CHINA LTD-H</c:v>
                </c:pt>
                <c:pt idx="6">
                  <c:v>CHINA MOBILE LTD</c:v>
                </c:pt>
                <c:pt idx="7">
                  <c:v>CHINA LIFE INSURANCE CO-H</c:v>
                </c:pt>
                <c:pt idx="8">
                  <c:v>CHINA SHENHUA ENERGY CO-H</c:v>
                </c:pt>
                <c:pt idx="9">
                  <c:v>TENCENT HOLDINGS LTD</c:v>
                </c:pt>
                <c:pt idx="10">
                  <c:v>HUTCHISON WHAMPOA LTD</c:v>
                </c:pt>
                <c:pt idx="11">
                  <c:v>CHEUNG KONG HOLDINGS LTD</c:v>
                </c:pt>
                <c:pt idx="12">
                  <c:v>AIA GROUP LTD</c:v>
                </c:pt>
                <c:pt idx="13">
                  <c:v>PING AN INSURANCE GROUP CO-H</c:v>
                </c:pt>
                <c:pt idx="14">
                  <c:v>HONG KONG EXCHANGES &amp; CLEAR</c:v>
                </c:pt>
                <c:pt idx="15">
                  <c:v>CHINA PETROLEUM &amp; CHEMICAL-H</c:v>
                </c:pt>
                <c:pt idx="16">
                  <c:v>LI &amp; FUNG LTD</c:v>
                </c:pt>
                <c:pt idx="17">
                  <c:v>HANG LUNG PROPERTIES LTD</c:v>
                </c:pt>
                <c:pt idx="18">
                  <c:v>SUN HUNG KAI PROPERTIES</c:v>
                </c:pt>
                <c:pt idx="19">
                  <c:v>CHINA OVERSEAS LAND &amp; INVEST</c:v>
                </c:pt>
                <c:pt idx="20">
                  <c:v>CHINA UNICOM HONG KONG LTD</c:v>
                </c:pt>
                <c:pt idx="21">
                  <c:v>HONG KONG &amp; CHINA GAS</c:v>
                </c:pt>
                <c:pt idx="22">
                  <c:v>WHARF HOLDINGS LTD</c:v>
                </c:pt>
                <c:pt idx="23">
                  <c:v>BOC HONG KONG HOLDINGS LTD</c:v>
                </c:pt>
                <c:pt idx="24">
                  <c:v>BELLE INTERNATIONAL HOLDINGS</c:v>
                </c:pt>
                <c:pt idx="25">
                  <c:v>BANK OF COMMUNICATIONS CO-H</c:v>
                </c:pt>
                <c:pt idx="26">
                  <c:v>CHINA COAL ENERGY CO-H</c:v>
                </c:pt>
                <c:pt idx="27">
                  <c:v>SINO LAND CO</c:v>
                </c:pt>
                <c:pt idx="28">
                  <c:v>SWIRE PACIFIC LTD - CL A</c:v>
                </c:pt>
                <c:pt idx="29">
                  <c:v>HENDERSON LAND DEVELOPMENT</c:v>
                </c:pt>
                <c:pt idx="30">
                  <c:v>NEW WORLD DEVELOPMENT</c:v>
                </c:pt>
                <c:pt idx="31">
                  <c:v>CLP HOLDINGS LTD</c:v>
                </c:pt>
                <c:pt idx="32">
                  <c:v>ESPRIT HOLDINGS LTD</c:v>
                </c:pt>
                <c:pt idx="33">
                  <c:v>BANK OF EAST ASIA LTD</c:v>
                </c:pt>
                <c:pt idx="34">
                  <c:v>CHINA RESOURCES LAND LTD</c:v>
                </c:pt>
                <c:pt idx="35">
                  <c:v>CHINA MERCHANTS PORT HOLDING</c:v>
                </c:pt>
                <c:pt idx="36">
                  <c:v>COSCO SHIPPING PORTS LTD</c:v>
                </c:pt>
                <c:pt idx="37">
                  <c:v>HANG SENG BANK LTD</c:v>
                </c:pt>
                <c:pt idx="38">
                  <c:v>HENGAN INTL GROUP CO LTD</c:v>
                </c:pt>
                <c:pt idx="39">
                  <c:v>CHINA RESOURCES BEER HOLDIN</c:v>
                </c:pt>
                <c:pt idx="40">
                  <c:v>MTR CORP</c:v>
                </c:pt>
                <c:pt idx="41">
                  <c:v>ALUMINUM CORP OF CHINA LTD-H</c:v>
                </c:pt>
              </c:strCache>
            </c:strRef>
          </c:cat>
          <c:val>
            <c:numRef>
              <c:f>Realised_20120502_2w_Attr!$K$49:$K$90</c:f>
              <c:numCache>
                <c:formatCode>General</c:formatCode>
                <c:ptCount val="42"/>
                <c:pt idx="0">
                  <c:v>-2.3448722138487939</c:v>
                </c:pt>
                <c:pt idx="1">
                  <c:v>-1.2334690461417788</c:v>
                </c:pt>
                <c:pt idx="2">
                  <c:v>-0.78791201753593099</c:v>
                </c:pt>
                <c:pt idx="3">
                  <c:v>-0.9296569378756081</c:v>
                </c:pt>
                <c:pt idx="4">
                  <c:v>-0.61819847668548722</c:v>
                </c:pt>
                <c:pt idx="5">
                  <c:v>-0.60806111288800069</c:v>
                </c:pt>
                <c:pt idx="6">
                  <c:v>-0.74735413088719971</c:v>
                </c:pt>
                <c:pt idx="7">
                  <c:v>-0.40893200694920234</c:v>
                </c:pt>
                <c:pt idx="8">
                  <c:v>-0.29310998300801827</c:v>
                </c:pt>
                <c:pt idx="9">
                  <c:v>-0.55201282020798059</c:v>
                </c:pt>
                <c:pt idx="10">
                  <c:v>-0.33237115107085125</c:v>
                </c:pt>
                <c:pt idx="11">
                  <c:v>0</c:v>
                </c:pt>
                <c:pt idx="12">
                  <c:v>-0.47541483719797528</c:v>
                </c:pt>
                <c:pt idx="13">
                  <c:v>-0.37891783658207318</c:v>
                </c:pt>
                <c:pt idx="14">
                  <c:v>-0.24448406022439376</c:v>
                </c:pt>
                <c:pt idx="15">
                  <c:v>-0.35041020138853907</c:v>
                </c:pt>
                <c:pt idx="16">
                  <c:v>-0.23562679856549223</c:v>
                </c:pt>
                <c:pt idx="17">
                  <c:v>-0.12398885447164648</c:v>
                </c:pt>
                <c:pt idx="18">
                  <c:v>-0.29160895935200265</c:v>
                </c:pt>
                <c:pt idx="19">
                  <c:v>-0.16839760278474247</c:v>
                </c:pt>
                <c:pt idx="20">
                  <c:v>-0.10608148746955268</c:v>
                </c:pt>
                <c:pt idx="21">
                  <c:v>-0.11252420487287569</c:v>
                </c:pt>
                <c:pt idx="22">
                  <c:v>-0.15736330357862868</c:v>
                </c:pt>
                <c:pt idx="23">
                  <c:v>-0.18106708851156497</c:v>
                </c:pt>
                <c:pt idx="24">
                  <c:v>-0.1445414364346011</c:v>
                </c:pt>
                <c:pt idx="25">
                  <c:v>-0.10566705676639382</c:v>
                </c:pt>
                <c:pt idx="26">
                  <c:v>-9.3683271128337964E-2</c:v>
                </c:pt>
                <c:pt idx="27">
                  <c:v>-7.6442434882102991E-2</c:v>
                </c:pt>
                <c:pt idx="28">
                  <c:v>-0.12461256073237525</c:v>
                </c:pt>
                <c:pt idx="29">
                  <c:v>-8.3565156922173187E-2</c:v>
                </c:pt>
                <c:pt idx="30">
                  <c:v>-8.812406004123588E-2</c:v>
                </c:pt>
                <c:pt idx="31">
                  <c:v>-0.16604380431753729</c:v>
                </c:pt>
                <c:pt idx="32">
                  <c:v>-6.3926783538106366E-2</c:v>
                </c:pt>
                <c:pt idx="33">
                  <c:v>-8.3668772730357943E-2</c:v>
                </c:pt>
                <c:pt idx="34">
                  <c:v>-7.6694208371714256E-2</c:v>
                </c:pt>
                <c:pt idx="35">
                  <c:v>-7.2648971348050428E-2</c:v>
                </c:pt>
                <c:pt idx="36">
                  <c:v>-4.3935769026154127E-2</c:v>
                </c:pt>
                <c:pt idx="37">
                  <c:v>-0.13905489109501606</c:v>
                </c:pt>
                <c:pt idx="38">
                  <c:v>-0.10124395243390909</c:v>
                </c:pt>
                <c:pt idx="39">
                  <c:v>-5.543788981837694E-2</c:v>
                </c:pt>
                <c:pt idx="40">
                  <c:v>-6.2770730101055702E-2</c:v>
                </c:pt>
                <c:pt idx="41">
                  <c:v>-4.0860763395966698E-2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362880"/>
        <c:axId val="334376960"/>
      </c:barChart>
      <c:catAx>
        <c:axId val="33436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high"/>
        <c:crossAx val="334376960"/>
        <c:crosses val="autoZero"/>
        <c:auto val="1"/>
        <c:lblAlgn val="ctr"/>
        <c:lblOffset val="100"/>
        <c:noMultiLvlLbl val="0"/>
      </c:catAx>
      <c:valAx>
        <c:axId val="334376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numFmt formatCode="#,##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3436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6.0300346950808235E-2"/>
          <c:y val="1.8519790289371726E-2"/>
          <c:w val="0.20845823201969169"/>
          <c:h val="4.733776698965260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561975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542925</xdr:colOff>
      <xdr:row>33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38</xdr:col>
      <xdr:colOff>454249</xdr:colOff>
      <xdr:row>42</xdr:row>
      <xdr:rowOff>103762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619049" cy="81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246248</xdr:colOff>
      <xdr:row>42</xdr:row>
      <xdr:rowOff>103762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19048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0</xdr:rowOff>
    </xdr:from>
    <xdr:to>
      <xdr:col>18</xdr:col>
      <xdr:colOff>581025</xdr:colOff>
      <xdr:row>33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Testing_WTI10_H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_20180126"/>
      <sheetName val="Realised_20180126_2w_Attr"/>
      <sheetName val="Sim_20160104"/>
      <sheetName val="Realised_20160104_2w_Attr"/>
      <sheetName val="Sim_20151229"/>
      <sheetName val="Realised_20151229_2w_Attr"/>
      <sheetName val="Sim_20150810"/>
      <sheetName val="Realised_20150810_2w_Attr"/>
      <sheetName val="data"/>
      <sheetName val="Sim_20150623"/>
      <sheetName val="Realised_20150623_2w_Attr"/>
      <sheetName val="Sim_20141205"/>
      <sheetName val="Realised_20141205_2w_Attr"/>
      <sheetName val="Sim_20140122"/>
      <sheetName val="Realised_20140122_2w_Attr"/>
      <sheetName val="Sim_20130528"/>
      <sheetName val="Realised_20130528_2w_Attr"/>
      <sheetName val="Sim_20120502"/>
      <sheetName val="Realised_20120502_2w_Attr"/>
      <sheetName val="Sim_20110801"/>
      <sheetName val="Realised_20110801_1w_Attr"/>
      <sheetName val="Sim_20110927"/>
      <sheetName val="Realised_20110927_1w_Attr"/>
      <sheetName val="Sim_20111114"/>
      <sheetName val="Realised_20111125_2w_Attr"/>
      <sheetName val="Sim_20100119"/>
      <sheetName val="Realised_20100119_2w_Attr"/>
      <sheetName val="2009_2018"/>
    </sheetNames>
    <sheetDataSet>
      <sheetData sheetId="0"/>
      <sheetData sheetId="1"/>
      <sheetData sheetId="2"/>
      <sheetData sheetId="3"/>
      <sheetData sheetId="4"/>
      <sheetData sheetId="5">
        <row r="47">
          <cell r="J47" t="str">
            <v>P&amp;L (%, Realised)</v>
          </cell>
          <cell r="K47" t="str">
            <v>P&amp;L (%, Simulated)</v>
          </cell>
        </row>
        <row r="49">
          <cell r="B49" t="str">
            <v>HSBC HOLDINGS PLC</v>
          </cell>
          <cell r="J49">
            <v>-1.3</v>
          </cell>
          <cell r="K49">
            <v>-1.5398285908890594</v>
          </cell>
          <cell r="M49">
            <v>10.210000000000001</v>
          </cell>
        </row>
        <row r="50">
          <cell r="B50" t="str">
            <v>CHINA CONSTRUCTION BANK-H</v>
          </cell>
          <cell r="J50">
            <v>-0.73</v>
          </cell>
          <cell r="K50">
            <v>-0.49478761056036979</v>
          </cell>
          <cell r="M50">
            <v>6.31</v>
          </cell>
        </row>
        <row r="51">
          <cell r="B51" t="str">
            <v>IND &amp; COMM BK OF CHINA-H</v>
          </cell>
          <cell r="J51">
            <v>-0.72</v>
          </cell>
          <cell r="K51">
            <v>-0.4257540488270834</v>
          </cell>
          <cell r="M51">
            <v>4.8</v>
          </cell>
        </row>
        <row r="52">
          <cell r="B52" t="str">
            <v>TENCENT HOLDINGS LTD</v>
          </cell>
          <cell r="J52">
            <v>-0.71</v>
          </cell>
          <cell r="K52">
            <v>-1.159031014789248</v>
          </cell>
          <cell r="M52">
            <v>10.01</v>
          </cell>
        </row>
        <row r="53">
          <cell r="B53" t="str">
            <v>AIA GROUP LTD</v>
          </cell>
          <cell r="J53">
            <v>-0.67</v>
          </cell>
          <cell r="K53">
            <v>-0.63597520278213748</v>
          </cell>
          <cell r="M53">
            <v>7.93</v>
          </cell>
        </row>
        <row r="54">
          <cell r="B54" t="str">
            <v>PING AN INSURANCE GROUP CO-H</v>
          </cell>
          <cell r="J54">
            <v>-0.52</v>
          </cell>
          <cell r="K54">
            <v>-0.35918901441276857</v>
          </cell>
          <cell r="M54">
            <v>3.02</v>
          </cell>
        </row>
        <row r="55">
          <cell r="B55" t="str">
            <v>BANK OF CHINA LTD-H</v>
          </cell>
          <cell r="J55">
            <v>-0.51</v>
          </cell>
          <cell r="K55">
            <v>-0.38097681116261739</v>
          </cell>
          <cell r="M55">
            <v>3.85</v>
          </cell>
        </row>
        <row r="56">
          <cell r="B56" t="str">
            <v>CHINA LIFE INSURANCE CO-H</v>
          </cell>
          <cell r="J56">
            <v>-0.5</v>
          </cell>
          <cell r="K56">
            <v>-0.27584989187186948</v>
          </cell>
          <cell r="M56">
            <v>2.52</v>
          </cell>
        </row>
        <row r="57">
          <cell r="B57" t="str">
            <v>CHINA MOBILE LTD</v>
          </cell>
          <cell r="J57">
            <v>-0.4</v>
          </cell>
          <cell r="K57">
            <v>-0.65956501233476827</v>
          </cell>
          <cell r="M57">
            <v>7.6</v>
          </cell>
        </row>
        <row r="58">
          <cell r="B58" t="str">
            <v>HONG KONG EXCHANGES &amp; CLEAR</v>
          </cell>
          <cell r="J58">
            <v>-0.37</v>
          </cell>
          <cell r="K58">
            <v>-0.36369251545813108</v>
          </cell>
          <cell r="M58">
            <v>3.16</v>
          </cell>
        </row>
        <row r="59">
          <cell r="B59" t="str">
            <v>CK HUTCHISON HOLDINGS LTD</v>
          </cell>
          <cell r="J59">
            <v>-0.32</v>
          </cell>
          <cell r="K59">
            <v>-0.42134566699218384</v>
          </cell>
          <cell r="M59">
            <v>4.0599999999999996</v>
          </cell>
        </row>
        <row r="60">
          <cell r="B60" t="str">
            <v>CNOOC LTD</v>
          </cell>
          <cell r="J60">
            <v>-0.32</v>
          </cell>
          <cell r="K60">
            <v>-0.24066866616500784</v>
          </cell>
          <cell r="M60">
            <v>2.0299999999999998</v>
          </cell>
        </row>
        <row r="61">
          <cell r="B61" t="str">
            <v>CITIC LTD</v>
          </cell>
          <cell r="J61">
            <v>-0.24</v>
          </cell>
          <cell r="K61">
            <v>-0.13836973338799802</v>
          </cell>
          <cell r="M61">
            <v>1.37</v>
          </cell>
        </row>
        <row r="62">
          <cell r="B62" t="str">
            <v>CK ASSET HOLDINGS LTD</v>
          </cell>
          <cell r="J62">
            <v>-0.24</v>
          </cell>
          <cell r="K62">
            <v>-0.22068696388589248</v>
          </cell>
          <cell r="M62">
            <v>1.93</v>
          </cell>
        </row>
        <row r="63">
          <cell r="B63" t="str">
            <v>CHINA OVERSEAS LAND &amp; INVEST</v>
          </cell>
          <cell r="J63">
            <v>-0.23</v>
          </cell>
          <cell r="K63">
            <v>-0.17275108823170601</v>
          </cell>
          <cell r="M63">
            <v>1.48</v>
          </cell>
        </row>
        <row r="64">
          <cell r="B64" t="str">
            <v>HANG SENG BANK LTD</v>
          </cell>
          <cell r="J64">
            <v>-0.2</v>
          </cell>
          <cell r="K64">
            <v>-0.11127376444288772</v>
          </cell>
          <cell r="M64">
            <v>1.59</v>
          </cell>
        </row>
        <row r="65">
          <cell r="B65" t="str">
            <v>PETROCHINA CO LTD-H</v>
          </cell>
          <cell r="J65">
            <v>-0.2</v>
          </cell>
          <cell r="K65">
            <v>-0.19599942722330815</v>
          </cell>
          <cell r="M65">
            <v>1.49</v>
          </cell>
        </row>
        <row r="66">
          <cell r="B66" t="str">
            <v>CHINA PETROLEUM &amp; CHEMICAL-H</v>
          </cell>
          <cell r="J66">
            <v>-0.19</v>
          </cell>
          <cell r="K66">
            <v>-0.19865124557873984</v>
          </cell>
          <cell r="M66">
            <v>1.58</v>
          </cell>
        </row>
        <row r="67">
          <cell r="B67" t="str">
            <v>SUN HUNG KAI PROPERTIES</v>
          </cell>
          <cell r="J67">
            <v>-0.19</v>
          </cell>
          <cell r="K67">
            <v>-0.18966897293341675</v>
          </cell>
          <cell r="M67">
            <v>2.15</v>
          </cell>
        </row>
        <row r="68">
          <cell r="B68" t="str">
            <v>BOC HONG KONG HOLDINGS LTD</v>
          </cell>
          <cell r="J68">
            <v>-0.15</v>
          </cell>
          <cell r="K68">
            <v>-0.10574575468458645</v>
          </cell>
          <cell r="M68">
            <v>1.25</v>
          </cell>
        </row>
        <row r="69">
          <cell r="B69" t="str">
            <v>CHINA RESOURCES LAND LTD</v>
          </cell>
          <cell r="J69">
            <v>-0.15</v>
          </cell>
          <cell r="K69">
            <v>-0.10561199993924791</v>
          </cell>
          <cell r="M69">
            <v>0.83</v>
          </cell>
        </row>
        <row r="70">
          <cell r="B70" t="str">
            <v>LENOVO GROUP LTD</v>
          </cell>
          <cell r="J70">
            <v>-0.11</v>
          </cell>
          <cell r="K70">
            <v>-0.14807740973472927</v>
          </cell>
          <cell r="M70">
            <v>0.77</v>
          </cell>
        </row>
        <row r="71">
          <cell r="B71" t="str">
            <v>SANDS CHINA LTD</v>
          </cell>
          <cell r="J71">
            <v>-0.11</v>
          </cell>
          <cell r="K71">
            <v>-0.10768688640694327</v>
          </cell>
          <cell r="M71">
            <v>0.87</v>
          </cell>
        </row>
        <row r="72">
          <cell r="B72" t="str">
            <v>SWIRE PACIFIC LTD - CL A</v>
          </cell>
          <cell r="J72">
            <v>-0.11</v>
          </cell>
          <cell r="K72">
            <v>-6.197805137089854E-2</v>
          </cell>
          <cell r="M72">
            <v>0.72</v>
          </cell>
        </row>
        <row r="73">
          <cell r="B73" t="str">
            <v>WHARF HOLDINGS LTD</v>
          </cell>
          <cell r="J73">
            <v>-0.1</v>
          </cell>
          <cell r="K73">
            <v>-7.8879684092533986E-2</v>
          </cell>
          <cell r="M73">
            <v>0.83</v>
          </cell>
        </row>
        <row r="74">
          <cell r="B74" t="str">
            <v>BANK OF COMMUNICATIONS CO-H</v>
          </cell>
          <cell r="J74">
            <v>-0.09</v>
          </cell>
          <cell r="K74">
            <v>-5.7971497615655121E-2</v>
          </cell>
          <cell r="M74">
            <v>0.66</v>
          </cell>
        </row>
        <row r="75">
          <cell r="B75" t="str">
            <v>BANK OF EAST ASIA LTD</v>
          </cell>
          <cell r="J75">
            <v>-0.09</v>
          </cell>
          <cell r="K75">
            <v>-4.4893007521718022E-2</v>
          </cell>
          <cell r="M75">
            <v>0.56000000000000005</v>
          </cell>
        </row>
        <row r="76">
          <cell r="B76" t="str">
            <v>HANG LUNG PROPERTIES LTD</v>
          </cell>
          <cell r="J76">
            <v>-0.08</v>
          </cell>
          <cell r="K76">
            <v>-5.4101353340381103E-2</v>
          </cell>
          <cell r="M76">
            <v>0.56000000000000005</v>
          </cell>
        </row>
        <row r="77">
          <cell r="B77" t="str">
            <v>WANT WANT CHINA HOLDINGS LTD</v>
          </cell>
          <cell r="J77">
            <v>-0.08</v>
          </cell>
          <cell r="K77">
            <v>-5.9964741907784475E-2</v>
          </cell>
          <cell r="M77">
            <v>0.57999999999999996</v>
          </cell>
        </row>
        <row r="78">
          <cell r="B78" t="str">
            <v>BELLE INTERNATIONAL HOLDINGS</v>
          </cell>
          <cell r="J78">
            <v>-7.0000000000000007E-2</v>
          </cell>
          <cell r="K78">
            <v>-6.1916125179085617E-2</v>
          </cell>
          <cell r="M78">
            <v>0.55000000000000004</v>
          </cell>
        </row>
        <row r="79">
          <cell r="B79" t="str">
            <v>CHINA SHENHUA ENERGY CO-H</v>
          </cell>
          <cell r="J79">
            <v>-7.0000000000000007E-2</v>
          </cell>
          <cell r="K79">
            <v>-7.4913778212452153E-2</v>
          </cell>
          <cell r="M79">
            <v>0.57999999999999996</v>
          </cell>
        </row>
        <row r="80">
          <cell r="B80" t="str">
            <v>CHINA UNICOM HONG KONG LTD</v>
          </cell>
          <cell r="J80">
            <v>-7.0000000000000007E-2</v>
          </cell>
          <cell r="K80">
            <v>-9.7334502177932686E-2</v>
          </cell>
          <cell r="M80">
            <v>0.79</v>
          </cell>
        </row>
        <row r="81">
          <cell r="B81" t="str">
            <v>GALAXY ENTERTAINMENT GROUP L</v>
          </cell>
          <cell r="J81">
            <v>-7.0000000000000007E-2</v>
          </cell>
          <cell r="K81">
            <v>-0.13244430843740507</v>
          </cell>
          <cell r="M81">
            <v>0.8</v>
          </cell>
        </row>
        <row r="82">
          <cell r="B82" t="str">
            <v>HONG KONG &amp; CHINA GAS</v>
          </cell>
          <cell r="J82">
            <v>-7.0000000000000007E-2</v>
          </cell>
          <cell r="K82">
            <v>-0.10903679852160231</v>
          </cell>
          <cell r="M82">
            <v>1.53</v>
          </cell>
        </row>
        <row r="83">
          <cell r="B83" t="str">
            <v>CHINA MERCHANTS PORT HOLDING</v>
          </cell>
          <cell r="J83">
            <v>-0.06</v>
          </cell>
          <cell r="K83">
            <v>-5.8607676348207988E-2</v>
          </cell>
          <cell r="M83">
            <v>0.44</v>
          </cell>
        </row>
        <row r="84">
          <cell r="B84" t="str">
            <v>HENDERSON LAND DEVELOPMENT</v>
          </cell>
          <cell r="J84">
            <v>-0.06</v>
          </cell>
          <cell r="K84">
            <v>-6.1782765737221183E-2</v>
          </cell>
          <cell r="M84">
            <v>0.67</v>
          </cell>
        </row>
        <row r="85">
          <cell r="B85" t="str">
            <v>HENGAN INTL GROUP CO LTD</v>
          </cell>
          <cell r="J85">
            <v>-0.06</v>
          </cell>
          <cell r="K85">
            <v>-7.3499024023319814E-2</v>
          </cell>
          <cell r="M85">
            <v>0.81</v>
          </cell>
        </row>
        <row r="86">
          <cell r="B86" t="str">
            <v>KUNLUN ENERGY CO LTD</v>
          </cell>
          <cell r="J86">
            <v>-0.06</v>
          </cell>
          <cell r="K86">
            <v>-3.8237959772010624E-2</v>
          </cell>
          <cell r="M86">
            <v>0.3</v>
          </cell>
        </row>
        <row r="87">
          <cell r="B87" t="str">
            <v>LI &amp; FUNG LTD</v>
          </cell>
          <cell r="J87">
            <v>-0.06</v>
          </cell>
          <cell r="K87">
            <v>-4.3919232026394084E-2</v>
          </cell>
          <cell r="M87">
            <v>0.43</v>
          </cell>
        </row>
        <row r="88">
          <cell r="B88" t="str">
            <v>NEW WORLD DEVELOPMENT</v>
          </cell>
          <cell r="J88">
            <v>-0.06</v>
          </cell>
          <cell r="K88">
            <v>-5.526243378786546E-2</v>
          </cell>
          <cell r="M88">
            <v>0.57999999999999996</v>
          </cell>
        </row>
        <row r="89">
          <cell r="B89" t="str">
            <v>SINO LAND CO</v>
          </cell>
          <cell r="J89">
            <v>-0.06</v>
          </cell>
          <cell r="K89">
            <v>-4.2503829737116083E-2</v>
          </cell>
          <cell r="M89">
            <v>0.49</v>
          </cell>
        </row>
        <row r="90">
          <cell r="B90" t="str">
            <v>CHINA MENGNIU DAIRY CO</v>
          </cell>
          <cell r="J90">
            <v>-0.05</v>
          </cell>
          <cell r="K90">
            <v>-6.0622776948903917E-2</v>
          </cell>
          <cell r="M90">
            <v>0.49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55"/>
  <sheetViews>
    <sheetView tabSelected="1" workbookViewId="0">
      <selection activeCell="G60" sqref="G60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43131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10379543.3869061</v>
      </c>
      <c r="E3">
        <v>-14.97526169</v>
      </c>
      <c r="G3" s="3">
        <f>SUM(G4:G1000)</f>
        <v>-14.975260336668637</v>
      </c>
    </row>
    <row r="4" spans="1:7" x14ac:dyDescent="0.25">
      <c r="A4" t="s">
        <v>10</v>
      </c>
      <c r="B4">
        <v>0.92395740999999998</v>
      </c>
      <c r="C4">
        <v>733.2</v>
      </c>
      <c r="D4">
        <v>95902.56</v>
      </c>
      <c r="E4">
        <v>-15.17083263</v>
      </c>
      <c r="G4" s="3">
        <f>E4*B4/100</f>
        <v>-0.14017203224358288</v>
      </c>
    </row>
    <row r="5" spans="1:7" x14ac:dyDescent="0.25">
      <c r="A5" t="s">
        <v>54</v>
      </c>
      <c r="B5">
        <v>7.7939300200000003</v>
      </c>
      <c r="C5">
        <v>12074.244000000001</v>
      </c>
      <c r="D5">
        <v>808974.348</v>
      </c>
      <c r="E5">
        <v>-15.602694509999999</v>
      </c>
      <c r="G5" s="3">
        <f t="shared" ref="G5:G68" si="0">E5*B5/100</f>
        <v>-1.216063091343782</v>
      </c>
    </row>
    <row r="6" spans="1:7" x14ac:dyDescent="0.25">
      <c r="A6" t="s">
        <v>38</v>
      </c>
      <c r="B6">
        <v>3.6048587099999998</v>
      </c>
      <c r="C6">
        <v>79441.162200000006</v>
      </c>
      <c r="D6">
        <v>374167.87396200001</v>
      </c>
      <c r="E6">
        <v>-15.61804867</v>
      </c>
      <c r="G6" s="3">
        <f t="shared" si="0"/>
        <v>-0.56300858781253416</v>
      </c>
    </row>
    <row r="7" spans="1:7" x14ac:dyDescent="0.25">
      <c r="A7" t="s">
        <v>39</v>
      </c>
      <c r="B7">
        <v>0.57175065999999997</v>
      </c>
      <c r="C7">
        <v>8752.9657499999994</v>
      </c>
      <c r="D7">
        <v>59345.107785</v>
      </c>
      <c r="E7">
        <v>-14.33101368</v>
      </c>
      <c r="G7" s="3">
        <f t="shared" si="0"/>
        <v>-8.1937665300090293E-2</v>
      </c>
    </row>
    <row r="8" spans="1:7" x14ac:dyDescent="0.25">
      <c r="A8" t="s">
        <v>55</v>
      </c>
      <c r="B8">
        <v>0.45093494000000001</v>
      </c>
      <c r="C8">
        <v>1382.7175</v>
      </c>
      <c r="D8">
        <v>46804.987374999997</v>
      </c>
      <c r="E8">
        <v>-9.8547582600000005</v>
      </c>
      <c r="G8" s="3">
        <f t="shared" si="0"/>
        <v>-4.4438548246876042E-2</v>
      </c>
    </row>
    <row r="9" spans="1:7" x14ac:dyDescent="0.25">
      <c r="A9" t="s">
        <v>56</v>
      </c>
      <c r="B9">
        <v>1.42428131</v>
      </c>
      <c r="C9">
        <v>3700.473</v>
      </c>
      <c r="D9">
        <v>147833.89635</v>
      </c>
      <c r="E9">
        <v>-11.067551610000001</v>
      </c>
      <c r="G9" s="3">
        <f t="shared" si="0"/>
        <v>-0.1576330690558341</v>
      </c>
    </row>
    <row r="10" spans="1:7" x14ac:dyDescent="0.25">
      <c r="A10" t="s">
        <v>40</v>
      </c>
      <c r="B10">
        <v>9.4017035799999995</v>
      </c>
      <c r="C10">
        <v>108187.79399999999</v>
      </c>
      <c r="D10">
        <v>975853.90188000002</v>
      </c>
      <c r="E10">
        <v>-14.692148209999999</v>
      </c>
      <c r="G10" s="3">
        <f t="shared" si="0"/>
        <v>-1.3813122242384759</v>
      </c>
    </row>
    <row r="11" spans="1:7" x14ac:dyDescent="0.25">
      <c r="A11" t="s">
        <v>41</v>
      </c>
      <c r="B11">
        <v>1.8962209699999999</v>
      </c>
      <c r="C11">
        <v>7441.1750000000002</v>
      </c>
      <c r="D11">
        <v>196819.07874999999</v>
      </c>
      <c r="E11">
        <v>-17.962642670000001</v>
      </c>
      <c r="G11" s="3">
        <f t="shared" si="0"/>
        <v>-0.34061139707470789</v>
      </c>
    </row>
    <row r="12" spans="1:7" x14ac:dyDescent="0.25">
      <c r="A12" t="s">
        <v>13</v>
      </c>
      <c r="B12">
        <v>0.67670702000000005</v>
      </c>
      <c r="C12">
        <v>2749.0841</v>
      </c>
      <c r="D12">
        <v>70239.098754999999</v>
      </c>
      <c r="E12">
        <v>-12.40792274</v>
      </c>
      <c r="G12" s="3">
        <f t="shared" si="0"/>
        <v>-8.3965284217756342E-2</v>
      </c>
    </row>
    <row r="13" spans="1:7" x14ac:dyDescent="0.25">
      <c r="A13" t="s">
        <v>11</v>
      </c>
      <c r="B13">
        <v>0.26146319000000001</v>
      </c>
      <c r="C13">
        <v>1311.0476000000001</v>
      </c>
      <c r="D13">
        <v>27138.685320000001</v>
      </c>
      <c r="E13">
        <v>-11.636051180000001</v>
      </c>
      <c r="G13" s="3">
        <f t="shared" si="0"/>
        <v>-3.0423990605260645E-2</v>
      </c>
    </row>
    <row r="14" spans="1:7" x14ac:dyDescent="0.25">
      <c r="A14" t="s">
        <v>37</v>
      </c>
      <c r="B14">
        <v>4.8882927699999996</v>
      </c>
      <c r="C14">
        <v>6142.6449000000002</v>
      </c>
      <c r="D14">
        <v>507382.46873999998</v>
      </c>
      <c r="E14">
        <v>-11.035739899999999</v>
      </c>
      <c r="G14" s="3">
        <f t="shared" si="0"/>
        <v>-0.53945927564770513</v>
      </c>
    </row>
    <row r="15" spans="1:7" x14ac:dyDescent="0.25">
      <c r="A15" t="s">
        <v>42</v>
      </c>
      <c r="B15">
        <v>1.11941844</v>
      </c>
      <c r="C15">
        <v>3834.6707000000001</v>
      </c>
      <c r="D15">
        <v>116190.52221</v>
      </c>
      <c r="E15">
        <v>-15.567186359999999</v>
      </c>
      <c r="G15" s="3">
        <f t="shared" si="0"/>
        <v>-0.17426195470300476</v>
      </c>
    </row>
    <row r="16" spans="1:7" x14ac:dyDescent="0.25">
      <c r="A16" t="s">
        <v>43</v>
      </c>
      <c r="B16">
        <v>1.6616419499999999</v>
      </c>
      <c r="C16">
        <v>25513.438999999998</v>
      </c>
      <c r="D16">
        <v>172470.84763999999</v>
      </c>
      <c r="E16">
        <v>-17.634075159999998</v>
      </c>
      <c r="G16" s="3">
        <f t="shared" si="0"/>
        <v>-0.29301519035308954</v>
      </c>
    </row>
    <row r="17" spans="1:7" x14ac:dyDescent="0.25">
      <c r="A17" t="s">
        <v>44</v>
      </c>
      <c r="B17">
        <v>0.83335199000000004</v>
      </c>
      <c r="C17">
        <v>2772.3760000000002</v>
      </c>
      <c r="D17">
        <v>86498.131200000003</v>
      </c>
      <c r="E17">
        <v>-15.588851930000001</v>
      </c>
      <c r="G17" s="3">
        <f t="shared" si="0"/>
        <v>-0.12991000777680842</v>
      </c>
    </row>
    <row r="18" spans="1:7" x14ac:dyDescent="0.25">
      <c r="A18" t="s">
        <v>45</v>
      </c>
      <c r="B18">
        <v>0.26769120000000002</v>
      </c>
      <c r="C18">
        <v>1924.1776</v>
      </c>
      <c r="D18">
        <v>27785.124543999998</v>
      </c>
      <c r="E18">
        <v>-12.00667763</v>
      </c>
      <c r="G18" s="3">
        <f t="shared" si="0"/>
        <v>-3.2140819427878567E-2</v>
      </c>
    </row>
    <row r="19" spans="1:7" x14ac:dyDescent="0.25">
      <c r="A19" t="s">
        <v>46</v>
      </c>
      <c r="B19">
        <v>0.79729395000000003</v>
      </c>
      <c r="C19">
        <v>3398.5819999999999</v>
      </c>
      <c r="D19">
        <v>82755.471699999995</v>
      </c>
      <c r="E19">
        <v>-17.81416321</v>
      </c>
      <c r="G19" s="3">
        <f t="shared" si="0"/>
        <v>-0.1420312455164558</v>
      </c>
    </row>
    <row r="20" spans="1:7" x14ac:dyDescent="0.25">
      <c r="A20" t="s">
        <v>47</v>
      </c>
      <c r="B20">
        <v>0.81119114000000003</v>
      </c>
      <c r="C20">
        <v>7184.1243000000004</v>
      </c>
      <c r="D20">
        <v>84197.936795999995</v>
      </c>
      <c r="E20">
        <v>-10.986814499999999</v>
      </c>
      <c r="G20" s="3">
        <f t="shared" si="0"/>
        <v>-8.9124065792235307E-2</v>
      </c>
    </row>
    <row r="21" spans="1:7" x14ac:dyDescent="0.25">
      <c r="A21" t="s">
        <v>48</v>
      </c>
      <c r="B21">
        <v>0.69169486999999996</v>
      </c>
      <c r="C21">
        <v>5818.0526</v>
      </c>
      <c r="D21">
        <v>71794.769084</v>
      </c>
      <c r="E21">
        <v>-13.968224530000001</v>
      </c>
      <c r="G21" s="3">
        <f t="shared" si="0"/>
        <v>-9.6617492504091601E-2</v>
      </c>
    </row>
    <row r="22" spans="1:7" x14ac:dyDescent="0.25">
      <c r="A22" t="s">
        <v>57</v>
      </c>
      <c r="B22">
        <v>1.86147697</v>
      </c>
      <c r="C22">
        <v>2588.2492999999999</v>
      </c>
      <c r="D22">
        <v>193212.810245</v>
      </c>
      <c r="E22">
        <v>-13.98327351</v>
      </c>
      <c r="G22" s="3">
        <f t="shared" si="0"/>
        <v>-0.26029541604076067</v>
      </c>
    </row>
    <row r="23" spans="1:7" x14ac:dyDescent="0.25">
      <c r="A23" t="s">
        <v>58</v>
      </c>
      <c r="B23">
        <v>2.7473227599999999</v>
      </c>
      <c r="C23">
        <v>2700.3746000000001</v>
      </c>
      <c r="D23">
        <v>285159.55776</v>
      </c>
      <c r="E23">
        <v>-13.20920753</v>
      </c>
      <c r="G23" s="3">
        <f t="shared" si="0"/>
        <v>-0.36289956488732378</v>
      </c>
    </row>
    <row r="24" spans="1:7" x14ac:dyDescent="0.25">
      <c r="A24" t="s">
        <v>59</v>
      </c>
      <c r="B24">
        <v>0.44467173999999998</v>
      </c>
      <c r="C24">
        <v>662.66899999999998</v>
      </c>
      <c r="D24">
        <v>46154.895850000001</v>
      </c>
      <c r="E24">
        <v>-8.9375009500000004</v>
      </c>
      <c r="G24" s="3">
        <f t="shared" si="0"/>
        <v>-3.9742540986881528E-2</v>
      </c>
    </row>
    <row r="25" spans="1:7" x14ac:dyDescent="0.25">
      <c r="A25" t="s">
        <v>60</v>
      </c>
      <c r="B25">
        <v>1.45770222</v>
      </c>
      <c r="C25">
        <v>1894.83825</v>
      </c>
      <c r="D25">
        <v>151302.83426249999</v>
      </c>
      <c r="E25">
        <v>-10.345142360000001</v>
      </c>
      <c r="G25" s="3">
        <f t="shared" si="0"/>
        <v>-0.1508013698438804</v>
      </c>
    </row>
    <row r="26" spans="1:7" x14ac:dyDescent="0.25">
      <c r="A26" t="s">
        <v>8</v>
      </c>
      <c r="B26">
        <v>2.09568376</v>
      </c>
      <c r="C26">
        <v>17858.982400000001</v>
      </c>
      <c r="D26">
        <v>217522.40563200001</v>
      </c>
      <c r="E26">
        <v>-16.037658690000001</v>
      </c>
      <c r="G26" s="3">
        <f t="shared" si="0"/>
        <v>-0.33609860865055879</v>
      </c>
    </row>
    <row r="27" spans="1:7" x14ac:dyDescent="0.25">
      <c r="A27" t="s">
        <v>49</v>
      </c>
      <c r="B27">
        <v>1.2076971599999999</v>
      </c>
      <c r="C27">
        <v>7452.64275</v>
      </c>
      <c r="D27">
        <v>125353.451055</v>
      </c>
      <c r="E27">
        <v>-17.472723009999999</v>
      </c>
      <c r="G27" s="3">
        <f t="shared" si="0"/>
        <v>-0.21101757956643649</v>
      </c>
    </row>
    <row r="28" spans="1:7" x14ac:dyDescent="0.25">
      <c r="A28" t="s">
        <v>61</v>
      </c>
      <c r="B28">
        <v>1.5810826899999999</v>
      </c>
      <c r="C28">
        <v>2368.0976000000001</v>
      </c>
      <c r="D28">
        <v>164109.16368</v>
      </c>
      <c r="E28">
        <v>-14.78678513</v>
      </c>
      <c r="G28" s="3">
        <f t="shared" si="0"/>
        <v>-0.23379130009792398</v>
      </c>
    </row>
    <row r="29" spans="1:7" x14ac:dyDescent="0.25">
      <c r="A29" t="s">
        <v>7</v>
      </c>
      <c r="B29">
        <v>1.2987239900000001</v>
      </c>
      <c r="C29">
        <v>5381.3022000000001</v>
      </c>
      <c r="D29">
        <v>134801.62010999999</v>
      </c>
      <c r="E29">
        <v>-16.221796040000001</v>
      </c>
      <c r="G29" s="3">
        <f t="shared" si="0"/>
        <v>-0.21067635678035004</v>
      </c>
    </row>
    <row r="30" spans="1:7" x14ac:dyDescent="0.25">
      <c r="A30" t="s">
        <v>62</v>
      </c>
      <c r="B30">
        <v>0.40362970999999997</v>
      </c>
      <c r="C30">
        <v>2023.9092000000001</v>
      </c>
      <c r="D30">
        <v>41894.920440000002</v>
      </c>
      <c r="E30">
        <v>-11.943552970000001</v>
      </c>
      <c r="G30" s="3">
        <f t="shared" si="0"/>
        <v>-4.8207728216507387E-2</v>
      </c>
    </row>
    <row r="31" spans="1:7" x14ac:dyDescent="0.25">
      <c r="A31" t="s">
        <v>63</v>
      </c>
      <c r="B31">
        <v>1.3718721700000001</v>
      </c>
      <c r="C31">
        <v>764.73720000000003</v>
      </c>
      <c r="D31">
        <v>142394.06664</v>
      </c>
      <c r="E31">
        <v>-9.956213</v>
      </c>
      <c r="G31" s="3">
        <f t="shared" si="0"/>
        <v>-0.1365865153329221</v>
      </c>
    </row>
    <row r="32" spans="1:7" x14ac:dyDescent="0.25">
      <c r="A32" t="s">
        <v>64</v>
      </c>
      <c r="B32">
        <v>0.63257894000000003</v>
      </c>
      <c r="C32">
        <v>1200.3438000000001</v>
      </c>
      <c r="D32">
        <v>65658.805859999993</v>
      </c>
      <c r="E32">
        <v>-13.04442978</v>
      </c>
      <c r="G32" s="3">
        <f t="shared" si="0"/>
        <v>-8.2516315631368325E-2</v>
      </c>
    </row>
    <row r="33" spans="1:7" x14ac:dyDescent="0.25">
      <c r="A33" t="s">
        <v>50</v>
      </c>
      <c r="B33">
        <v>0.52237500000000003</v>
      </c>
      <c r="C33">
        <v>722.93520000000001</v>
      </c>
      <c r="D33">
        <v>54220.14</v>
      </c>
      <c r="E33">
        <v>-11.08058643</v>
      </c>
      <c r="G33" s="3">
        <f t="shared" si="0"/>
        <v>-5.7882213363712506E-2</v>
      </c>
    </row>
    <row r="34" spans="1:7" x14ac:dyDescent="0.25">
      <c r="A34" t="s">
        <v>65</v>
      </c>
      <c r="B34">
        <v>1.25004925</v>
      </c>
      <c r="C34">
        <v>8392.5876000000007</v>
      </c>
      <c r="D34">
        <v>129749.40429599999</v>
      </c>
      <c r="E34">
        <v>-8.9430847199999999</v>
      </c>
      <c r="G34" s="3">
        <f t="shared" si="0"/>
        <v>-0.1117929634692246</v>
      </c>
    </row>
    <row r="35" spans="1:7" x14ac:dyDescent="0.25">
      <c r="A35" t="s">
        <v>66</v>
      </c>
      <c r="B35">
        <v>3.36339861</v>
      </c>
      <c r="C35">
        <v>1177.81855</v>
      </c>
      <c r="D35">
        <v>349105.41821999999</v>
      </c>
      <c r="E35">
        <v>-14.2971468</v>
      </c>
      <c r="G35" s="3">
        <f t="shared" si="0"/>
        <v>-0.48087003674085949</v>
      </c>
    </row>
    <row r="36" spans="1:7" x14ac:dyDescent="0.25">
      <c r="A36" t="s">
        <v>67</v>
      </c>
      <c r="B36">
        <v>9.6816127499999993</v>
      </c>
      <c r="C36">
        <v>11934.764800000001</v>
      </c>
      <c r="D36">
        <v>1004907.1961600001</v>
      </c>
      <c r="E36">
        <v>-18.85486221</v>
      </c>
      <c r="G36" s="3">
        <f t="shared" si="0"/>
        <v>-1.8254547437182915</v>
      </c>
    </row>
    <row r="37" spans="1:7" x14ac:dyDescent="0.25">
      <c r="A37" t="s">
        <v>51</v>
      </c>
      <c r="B37">
        <v>5.2597163699999996</v>
      </c>
      <c r="C37">
        <v>73774.938250000007</v>
      </c>
      <c r="D37">
        <v>545934.54304999998</v>
      </c>
      <c r="E37">
        <v>-15.10874557</v>
      </c>
      <c r="G37" s="3">
        <f t="shared" si="0"/>
        <v>-0.79467716404693978</v>
      </c>
    </row>
    <row r="38" spans="1:7" x14ac:dyDescent="0.25">
      <c r="A38" t="s">
        <v>14</v>
      </c>
      <c r="B38">
        <v>0.28712912000000002</v>
      </c>
      <c r="C38">
        <v>6608.1355999999996</v>
      </c>
      <c r="D38">
        <v>29802.691556000002</v>
      </c>
      <c r="E38">
        <v>-14.443857189999999</v>
      </c>
      <c r="G38" s="3">
        <f t="shared" si="0"/>
        <v>-4.1472520043703727E-2</v>
      </c>
    </row>
    <row r="39" spans="1:7" x14ac:dyDescent="0.25">
      <c r="A39" t="s">
        <v>68</v>
      </c>
      <c r="B39">
        <v>1.4666485199999999</v>
      </c>
      <c r="C39">
        <v>2199.8760000000002</v>
      </c>
      <c r="D39">
        <v>152231.4192</v>
      </c>
      <c r="E39">
        <v>-11.958342549999999</v>
      </c>
      <c r="G39" s="3">
        <f t="shared" si="0"/>
        <v>-0.17538685402610527</v>
      </c>
    </row>
    <row r="40" spans="1:7" x14ac:dyDescent="0.25">
      <c r="A40" t="s">
        <v>69</v>
      </c>
      <c r="B40">
        <v>0.77768658999999996</v>
      </c>
      <c r="C40">
        <v>1801.7927999999999</v>
      </c>
      <c r="D40">
        <v>80720.317439999999</v>
      </c>
      <c r="E40">
        <v>-11.26038456</v>
      </c>
      <c r="G40" s="3">
        <f t="shared" si="0"/>
        <v>-8.7570500705550489E-2</v>
      </c>
    </row>
    <row r="41" spans="1:7" x14ac:dyDescent="0.25">
      <c r="A41" t="s">
        <v>70</v>
      </c>
      <c r="B41">
        <v>0.71986309000000004</v>
      </c>
      <c r="C41">
        <v>5901.9354000000003</v>
      </c>
      <c r="D41">
        <v>74718.502164000005</v>
      </c>
      <c r="E41">
        <v>-13.65914345</v>
      </c>
      <c r="G41" s="3">
        <f t="shared" si="0"/>
        <v>-9.8327132106702617E-2</v>
      </c>
    </row>
    <row r="42" spans="1:7" x14ac:dyDescent="0.25">
      <c r="A42" t="s">
        <v>5</v>
      </c>
      <c r="B42">
        <v>1.26029802</v>
      </c>
      <c r="C42">
        <v>21098.9</v>
      </c>
      <c r="D42">
        <v>130813.18</v>
      </c>
      <c r="E42">
        <v>-18.627231600000002</v>
      </c>
      <c r="G42" s="3">
        <f t="shared" si="0"/>
        <v>-0.23475863103561434</v>
      </c>
    </row>
    <row r="43" spans="1:7" x14ac:dyDescent="0.25">
      <c r="A43" t="s">
        <v>9</v>
      </c>
      <c r="B43">
        <v>4.6535053499999997</v>
      </c>
      <c r="C43">
        <v>5213.3038999999999</v>
      </c>
      <c r="D43">
        <v>483012.60633500002</v>
      </c>
      <c r="E43">
        <v>-18.74802399</v>
      </c>
      <c r="G43" s="3">
        <f t="shared" si="0"/>
        <v>-0.87244029939393342</v>
      </c>
    </row>
    <row r="44" spans="1:7" x14ac:dyDescent="0.25">
      <c r="A44" t="s">
        <v>71</v>
      </c>
      <c r="B44">
        <v>0.92956545000000002</v>
      </c>
      <c r="C44">
        <v>1387.2702999999999</v>
      </c>
      <c r="D44">
        <v>96484.649365000005</v>
      </c>
      <c r="E44">
        <v>-7.9358520500000003</v>
      </c>
      <c r="G44" s="3">
        <f t="shared" si="0"/>
        <v>-7.3768938819916724E-2</v>
      </c>
    </row>
    <row r="45" spans="1:7" x14ac:dyDescent="0.25">
      <c r="A45" t="s">
        <v>72</v>
      </c>
      <c r="B45">
        <v>1.0874086000000001</v>
      </c>
      <c r="C45">
        <v>2422.0610999999999</v>
      </c>
      <c r="D45">
        <v>112868.04726000001</v>
      </c>
      <c r="E45">
        <v>-13.91650486</v>
      </c>
      <c r="G45" s="3">
        <f t="shared" si="0"/>
        <v>-0.15132927066705798</v>
      </c>
    </row>
    <row r="46" spans="1:7" x14ac:dyDescent="0.25">
      <c r="A46" t="s">
        <v>73</v>
      </c>
      <c r="B46">
        <v>0.43870229999999999</v>
      </c>
      <c r="C46">
        <v>3157.7874999999999</v>
      </c>
      <c r="D46">
        <v>45535.295749999997</v>
      </c>
      <c r="E46">
        <v>-11.688897130000001</v>
      </c>
      <c r="G46" s="3">
        <f t="shared" si="0"/>
        <v>-5.1279460553943987E-2</v>
      </c>
    </row>
    <row r="47" spans="1:7" x14ac:dyDescent="0.25">
      <c r="A47" t="s">
        <v>74</v>
      </c>
      <c r="B47">
        <v>1.7067208300000001</v>
      </c>
      <c r="C47">
        <v>1303.5307499999999</v>
      </c>
      <c r="D47">
        <v>177149.82892500001</v>
      </c>
      <c r="E47">
        <v>-13.695087429999999</v>
      </c>
      <c r="G47" s="3">
        <f t="shared" si="0"/>
        <v>-0.23373690985452167</v>
      </c>
    </row>
    <row r="48" spans="1:7" x14ac:dyDescent="0.25">
      <c r="A48" t="s">
        <v>4</v>
      </c>
      <c r="B48">
        <v>0.74399530000000003</v>
      </c>
      <c r="C48">
        <v>713.05</v>
      </c>
      <c r="D48">
        <v>77223.315000000002</v>
      </c>
      <c r="E48">
        <v>-16.731571200000001</v>
      </c>
      <c r="G48" s="3">
        <f t="shared" si="0"/>
        <v>-0.12448210334415361</v>
      </c>
    </row>
    <row r="49" spans="1:7" x14ac:dyDescent="0.25">
      <c r="A49" t="s">
        <v>75</v>
      </c>
      <c r="B49">
        <v>0.37533253</v>
      </c>
      <c r="C49">
        <v>497.86329999999998</v>
      </c>
      <c r="D49">
        <v>38957.803225000003</v>
      </c>
      <c r="E49">
        <v>-13.895200729999999</v>
      </c>
      <c r="G49" s="3">
        <f t="shared" si="0"/>
        <v>-5.2153208448487469E-2</v>
      </c>
    </row>
    <row r="50" spans="1:7" x14ac:dyDescent="0.25">
      <c r="A50" t="s">
        <v>6</v>
      </c>
      <c r="B50">
        <v>9.9838588300000009</v>
      </c>
      <c r="C50">
        <v>2235.2867959999999</v>
      </c>
      <c r="D50">
        <v>1036278.9586256</v>
      </c>
      <c r="E50">
        <v>-16.162584299999999</v>
      </c>
      <c r="G50" s="3">
        <f t="shared" si="0"/>
        <v>-1.6136495997917435</v>
      </c>
    </row>
    <row r="51" spans="1:7" x14ac:dyDescent="0.25">
      <c r="A51" t="s">
        <v>52</v>
      </c>
      <c r="B51">
        <v>0.41634145</v>
      </c>
      <c r="C51">
        <v>6253.8845000000001</v>
      </c>
      <c r="D51">
        <v>43214.341894999998</v>
      </c>
      <c r="E51">
        <v>-10.43125725</v>
      </c>
      <c r="G51" s="3">
        <f t="shared" si="0"/>
        <v>-4.3429647687880123E-2</v>
      </c>
    </row>
    <row r="52" spans="1:7" x14ac:dyDescent="0.25">
      <c r="A52" t="s">
        <v>76</v>
      </c>
      <c r="B52">
        <v>0.88952591999999997</v>
      </c>
      <c r="C52">
        <v>9528.2486000000008</v>
      </c>
      <c r="D52">
        <v>92328.728933999999</v>
      </c>
      <c r="E52">
        <v>-12.59423542</v>
      </c>
      <c r="G52" s="3">
        <f t="shared" si="0"/>
        <v>-0.11202898848672087</v>
      </c>
    </row>
    <row r="53" spans="1:7" x14ac:dyDescent="0.25">
      <c r="A53" t="s">
        <v>77</v>
      </c>
      <c r="B53">
        <v>0.37501100999999998</v>
      </c>
      <c r="C53">
        <v>1214.4908</v>
      </c>
      <c r="D53">
        <v>38924.430139999997</v>
      </c>
      <c r="E53">
        <v>-14.903411869999999</v>
      </c>
      <c r="G53" s="3">
        <f t="shared" si="0"/>
        <v>-5.5889435378146883E-2</v>
      </c>
    </row>
    <row r="54" spans="1:7" x14ac:dyDescent="0.25">
      <c r="A54" t="s">
        <v>78</v>
      </c>
      <c r="B54">
        <v>0.63242885999999998</v>
      </c>
      <c r="C54">
        <v>1214.4908</v>
      </c>
      <c r="D54">
        <v>65643.227740000002</v>
      </c>
      <c r="E54">
        <v>-11.719970699999999</v>
      </c>
      <c r="G54" s="3">
        <f t="shared" si="0"/>
        <v>-7.4120477090344014E-2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55" si="2">E133*B133/100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&amp;Sim_20150623!E2</f>
        <v>Scenario Back-Testing: Realised P&amp;L (6/23/2015-7/8/2015)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104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105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-13.53</v>
      </c>
      <c r="F48" s="17">
        <v>-13.53</v>
      </c>
      <c r="G48" s="21"/>
      <c r="H48" s="21"/>
      <c r="I48" s="21"/>
      <c r="J48" s="8">
        <f t="shared" ref="J48" si="0">F48</f>
        <v>-13.53</v>
      </c>
      <c r="K48">
        <f>Sim_20150623!G3</f>
        <v>-13.454153883983343</v>
      </c>
    </row>
    <row r="49" spans="1:11" ht="15" x14ac:dyDescent="0.25">
      <c r="A49" s="20"/>
      <c r="B49" s="20" t="s">
        <v>6</v>
      </c>
      <c r="C49" s="17">
        <v>9.89</v>
      </c>
      <c r="D49" s="17">
        <v>9.61</v>
      </c>
      <c r="E49" s="17">
        <v>-14.74</v>
      </c>
      <c r="F49" s="17">
        <v>-1.46</v>
      </c>
      <c r="G49" s="21"/>
      <c r="H49" s="21"/>
      <c r="I49" s="21"/>
      <c r="J49" s="8">
        <f t="shared" ref="J49:J80" si="1">F49</f>
        <v>-1.46</v>
      </c>
      <c r="K49">
        <f>IF(ISNUMBER(VLOOKUP(B49,Sim_20150623!$A$4:$G$1000,7,0)),VLOOKUP(B49,Sim_20150623!$A$4:$G$1000,7,0),"")</f>
        <v>-1.1898973358624119</v>
      </c>
    </row>
    <row r="50" spans="1:11" ht="15" x14ac:dyDescent="0.25">
      <c r="A50" s="20"/>
      <c r="B50" s="20" t="s">
        <v>67</v>
      </c>
      <c r="C50" s="17">
        <v>11.03</v>
      </c>
      <c r="D50" s="17">
        <v>11.47</v>
      </c>
      <c r="E50" s="17">
        <v>-10.79</v>
      </c>
      <c r="F50" s="17">
        <v>-1.18</v>
      </c>
      <c r="G50" s="21"/>
      <c r="H50" s="21"/>
      <c r="I50" s="21"/>
      <c r="J50" s="8">
        <f t="shared" si="1"/>
        <v>-1.18</v>
      </c>
      <c r="K50">
        <f>IF(ISNUMBER(VLOOKUP(B50,Sim_20150623!$A$4:$G$1000,7,0)),VLOOKUP(B50,Sim_20150623!$A$4:$G$1000,7,0),"")</f>
        <v>-2.0304232061022969</v>
      </c>
    </row>
    <row r="51" spans="1:11" ht="15" x14ac:dyDescent="0.25">
      <c r="A51" s="20"/>
      <c r="B51" s="20" t="s">
        <v>66</v>
      </c>
      <c r="C51" s="17">
        <v>3.44</v>
      </c>
      <c r="D51" s="17">
        <v>2.92</v>
      </c>
      <c r="E51" s="17">
        <v>-29.03</v>
      </c>
      <c r="F51" s="17">
        <v>-1.03</v>
      </c>
      <c r="G51" s="21"/>
      <c r="H51" s="21"/>
      <c r="I51" s="21"/>
      <c r="J51" s="8">
        <f t="shared" si="1"/>
        <v>-1.03</v>
      </c>
      <c r="K51">
        <f>IF(ISNUMBER(VLOOKUP(B51,Sim_20150623!$A$4:$G$1000,7,0)),VLOOKUP(B51,Sim_20150623!$A$4:$G$1000,7,0),"")</f>
        <v>-0.4951209227186118</v>
      </c>
    </row>
    <row r="52" spans="1:11" ht="15" x14ac:dyDescent="0.25">
      <c r="A52" s="20"/>
      <c r="B52" s="20" t="s">
        <v>37</v>
      </c>
      <c r="C52" s="17">
        <v>6.95</v>
      </c>
      <c r="D52" s="17">
        <v>7</v>
      </c>
      <c r="E52" s="17">
        <v>-14.09</v>
      </c>
      <c r="F52" s="17">
        <v>-0.98</v>
      </c>
      <c r="G52" s="21"/>
      <c r="H52" s="21"/>
      <c r="I52" s="21"/>
      <c r="J52" s="8">
        <f t="shared" si="1"/>
        <v>-0.98</v>
      </c>
      <c r="K52">
        <f>IF(ISNUMBER(VLOOKUP(B52,Sim_20150623!$A$4:$G$1000,7,0)),VLOOKUP(B52,Sim_20150623!$A$4:$G$1000,7,0),"")</f>
        <v>-0.78536361249502107</v>
      </c>
    </row>
    <row r="53" spans="1:11" ht="15" x14ac:dyDescent="0.25">
      <c r="A53" s="20"/>
      <c r="B53" s="20" t="s">
        <v>40</v>
      </c>
      <c r="C53" s="17">
        <v>6.75</v>
      </c>
      <c r="D53" s="17">
        <v>6.81</v>
      </c>
      <c r="E53" s="17">
        <v>-13.65</v>
      </c>
      <c r="F53" s="17">
        <v>-0.92</v>
      </c>
      <c r="G53" s="21"/>
      <c r="H53" s="21"/>
      <c r="I53" s="21"/>
      <c r="J53" s="8">
        <f t="shared" si="1"/>
        <v>-0.92</v>
      </c>
      <c r="K53">
        <f>IF(ISNUMBER(VLOOKUP(B53,Sim_20150623!$A$4:$G$1000,7,0)),VLOOKUP(B53,Sim_20150623!$A$4:$G$1000,7,0),"")</f>
        <v>-0.92724591870108752</v>
      </c>
    </row>
    <row r="54" spans="1:11" ht="15" x14ac:dyDescent="0.25">
      <c r="A54" s="20"/>
      <c r="B54" s="20" t="s">
        <v>54</v>
      </c>
      <c r="C54" s="17">
        <v>6.99</v>
      </c>
      <c r="D54" s="17">
        <v>7.19</v>
      </c>
      <c r="E54" s="17">
        <v>-10.71</v>
      </c>
      <c r="F54" s="17">
        <v>-0.75</v>
      </c>
      <c r="G54" s="21"/>
      <c r="H54" s="21"/>
      <c r="I54" s="21"/>
      <c r="J54" s="8">
        <f t="shared" si="1"/>
        <v>-0.75</v>
      </c>
      <c r="K54">
        <f>IF(ISNUMBER(VLOOKUP(B54,Sim_20150623!$A$4:$G$1000,7,0)),VLOOKUP(B54,Sim_20150623!$A$4:$G$1000,7,0),"")</f>
        <v>-0.91172309479776137</v>
      </c>
    </row>
    <row r="55" spans="1:11" ht="15" x14ac:dyDescent="0.25">
      <c r="A55" s="20"/>
      <c r="B55" s="20" t="s">
        <v>38</v>
      </c>
      <c r="C55" s="17">
        <v>4.53</v>
      </c>
      <c r="D55" s="17">
        <v>4.37</v>
      </c>
      <c r="E55" s="17">
        <v>-15.91</v>
      </c>
      <c r="F55" s="17">
        <v>-0.72</v>
      </c>
      <c r="G55" s="21"/>
      <c r="H55" s="21"/>
      <c r="I55" s="21"/>
      <c r="J55" s="8">
        <f t="shared" si="1"/>
        <v>-0.72</v>
      </c>
      <c r="K55">
        <f>IF(ISNUMBER(VLOOKUP(B55,Sim_20150623!$A$4:$G$1000,7,0)),VLOOKUP(B55,Sim_20150623!$A$4:$G$1000,7,0),"")</f>
        <v>-0.68705840580900002</v>
      </c>
    </row>
    <row r="56" spans="1:11" ht="15" x14ac:dyDescent="0.25">
      <c r="A56" s="20"/>
      <c r="B56" s="20" t="s">
        <v>9</v>
      </c>
      <c r="C56" s="17">
        <v>3.05</v>
      </c>
      <c r="D56" s="17">
        <v>2.83</v>
      </c>
      <c r="E56" s="17">
        <v>-22.91</v>
      </c>
      <c r="F56" s="17">
        <v>-0.72</v>
      </c>
      <c r="G56" s="21"/>
      <c r="H56" s="21"/>
      <c r="I56" s="21"/>
      <c r="J56" s="8">
        <f t="shared" si="1"/>
        <v>-0.72</v>
      </c>
      <c r="K56">
        <f>IF(ISNUMBER(VLOOKUP(B56,Sim_20150623!$A$4:$G$1000,7,0)),VLOOKUP(B56,Sim_20150623!$A$4:$G$1000,7,0),"")</f>
        <v>-0.52074672524486243</v>
      </c>
    </row>
    <row r="57" spans="1:11" ht="15" x14ac:dyDescent="0.25">
      <c r="A57" s="20"/>
      <c r="B57" s="20" t="s">
        <v>51</v>
      </c>
      <c r="C57" s="17">
        <v>5.27</v>
      </c>
      <c r="D57" s="17">
        <v>5.14</v>
      </c>
      <c r="E57" s="17">
        <v>-12.71</v>
      </c>
      <c r="F57" s="17">
        <v>-0.67</v>
      </c>
      <c r="G57" s="21"/>
      <c r="H57" s="21"/>
      <c r="I57" s="21"/>
      <c r="J57" s="8">
        <f t="shared" si="1"/>
        <v>-0.67</v>
      </c>
      <c r="K57">
        <f>IF(ISNUMBER(VLOOKUP(B57,Sim_20150623!$A$4:$G$1000,7,0)),VLOOKUP(B57,Sim_20150623!$A$4:$G$1000,7,0),"")</f>
        <v>-0.76903108892842387</v>
      </c>
    </row>
    <row r="58" spans="1:11" ht="15" x14ac:dyDescent="0.25">
      <c r="A58" s="20"/>
      <c r="B58" s="20" t="s">
        <v>41</v>
      </c>
      <c r="C58" s="17">
        <v>2.8</v>
      </c>
      <c r="D58" s="17">
        <v>2.63</v>
      </c>
      <c r="E58" s="17">
        <v>-20.51</v>
      </c>
      <c r="F58" s="17">
        <v>-0.57999999999999996</v>
      </c>
      <c r="G58" s="21"/>
      <c r="H58" s="21"/>
      <c r="I58" s="21"/>
      <c r="J58" s="8">
        <f t="shared" si="1"/>
        <v>-0.57999999999999996</v>
      </c>
      <c r="K58">
        <f>IF(ISNUMBER(VLOOKUP(B58,Sim_20150623!$A$4:$G$1000,7,0)),VLOOKUP(B58,Sim_20150623!$A$4:$G$1000,7,0),"")</f>
        <v>-0.43730844703115102</v>
      </c>
    </row>
    <row r="59" spans="1:11" ht="15" x14ac:dyDescent="0.25">
      <c r="A59" s="20"/>
      <c r="B59" s="20" t="s">
        <v>58</v>
      </c>
      <c r="C59" s="17">
        <v>3.48</v>
      </c>
      <c r="D59" s="17">
        <v>3.6</v>
      </c>
      <c r="E59" s="17">
        <v>-11</v>
      </c>
      <c r="F59" s="17">
        <v>-0.38</v>
      </c>
      <c r="G59" s="21"/>
      <c r="H59" s="21"/>
      <c r="I59" s="21"/>
      <c r="J59" s="8">
        <f t="shared" si="1"/>
        <v>-0.38</v>
      </c>
      <c r="K59">
        <f>IF(ISNUMBER(VLOOKUP(B59,Sim_20150623!$A$4:$G$1000,7,0)),VLOOKUP(B59,Sim_20150623!$A$4:$G$1000,7,0),"")</f>
        <v>-0.39054982038031133</v>
      </c>
    </row>
    <row r="60" spans="1:11" ht="15" x14ac:dyDescent="0.25">
      <c r="A60" s="20"/>
      <c r="B60" s="20" t="s">
        <v>8</v>
      </c>
      <c r="C60" s="17">
        <v>2.23</v>
      </c>
      <c r="D60" s="17">
        <v>2.1800000000000002</v>
      </c>
      <c r="E60" s="17">
        <v>-14.08</v>
      </c>
      <c r="F60" s="17">
        <v>-0.31</v>
      </c>
      <c r="G60" s="21"/>
      <c r="H60" s="21"/>
      <c r="I60" s="21"/>
      <c r="J60" s="8">
        <f t="shared" si="1"/>
        <v>-0.31</v>
      </c>
      <c r="K60">
        <f>IF(ISNUMBER(VLOOKUP(B60,Sim_20150623!$A$4:$G$1000,7,0)),VLOOKUP(B60,Sim_20150623!$A$4:$G$1000,7,0),"")</f>
        <v>-0.34088645041153931</v>
      </c>
    </row>
    <row r="61" spans="1:11" ht="15" x14ac:dyDescent="0.25">
      <c r="A61" s="20"/>
      <c r="B61" s="20" t="s">
        <v>42</v>
      </c>
      <c r="C61" s="17">
        <v>1.26</v>
      </c>
      <c r="D61" s="17">
        <v>1.17</v>
      </c>
      <c r="E61" s="17">
        <v>-19.79</v>
      </c>
      <c r="F61" s="17">
        <v>-0.25</v>
      </c>
      <c r="G61" s="21"/>
      <c r="H61" s="21"/>
      <c r="I61" s="21"/>
      <c r="J61" s="8">
        <f t="shared" si="1"/>
        <v>-0.25</v>
      </c>
      <c r="K61">
        <f>IF(ISNUMBER(VLOOKUP(B61,Sim_20150623!$A$4:$G$1000,7,0)),VLOOKUP(B61,Sim_20150623!$A$4:$G$1000,7,0),"")</f>
        <v>-0.17556583237487666</v>
      </c>
    </row>
    <row r="62" spans="1:11" ht="15" x14ac:dyDescent="0.25">
      <c r="A62" s="20"/>
      <c r="B62" s="20" t="s">
        <v>74</v>
      </c>
      <c r="C62" s="17">
        <v>2.2599999999999998</v>
      </c>
      <c r="D62" s="17">
        <v>2.31</v>
      </c>
      <c r="E62" s="17">
        <v>-10.91</v>
      </c>
      <c r="F62" s="17">
        <v>-0.25</v>
      </c>
      <c r="G62" s="21"/>
      <c r="H62" s="21"/>
      <c r="I62" s="21"/>
      <c r="J62" s="8">
        <f t="shared" si="1"/>
        <v>-0.25</v>
      </c>
      <c r="K62">
        <f>IF(ISNUMBER(VLOOKUP(B62,Sim_20150623!$A$4:$G$1000,7,0)),VLOOKUP(B62,Sim_20150623!$A$4:$G$1000,7,0),"")</f>
        <v>-0.26665935573607302</v>
      </c>
    </row>
    <row r="63" spans="1:11" ht="15" x14ac:dyDescent="0.25">
      <c r="A63" s="20"/>
      <c r="B63" s="20" t="s">
        <v>57</v>
      </c>
      <c r="C63" s="17">
        <v>1.96</v>
      </c>
      <c r="D63" s="17">
        <v>1.98</v>
      </c>
      <c r="E63" s="17">
        <v>-12.2</v>
      </c>
      <c r="F63" s="17">
        <v>-0.24</v>
      </c>
      <c r="G63" s="21"/>
      <c r="H63" s="21"/>
      <c r="I63" s="21"/>
      <c r="J63" s="8">
        <f t="shared" si="1"/>
        <v>-0.24</v>
      </c>
      <c r="K63">
        <f>IF(ISNUMBER(VLOOKUP(B63,Sim_20150623!$A$4:$G$1000,7,0)),VLOOKUP(B63,Sim_20150623!$A$4:$G$1000,7,0),"")</f>
        <v>-0.22569785100594905</v>
      </c>
    </row>
    <row r="64" spans="1:11" ht="15" x14ac:dyDescent="0.25">
      <c r="A64" s="20"/>
      <c r="B64" s="20" t="s">
        <v>56</v>
      </c>
      <c r="C64" s="17">
        <v>1.34</v>
      </c>
      <c r="D64" s="17">
        <v>1.32</v>
      </c>
      <c r="E64" s="17">
        <v>-15.64</v>
      </c>
      <c r="F64" s="17">
        <v>-0.21</v>
      </c>
      <c r="G64" s="21"/>
      <c r="H64" s="21"/>
      <c r="I64" s="21"/>
      <c r="J64" s="8">
        <f t="shared" si="1"/>
        <v>-0.21</v>
      </c>
      <c r="K64">
        <f>IF(ISNUMBER(VLOOKUP(B64,Sim_20150623!$A$4:$G$1000,7,0)),VLOOKUP(B64,Sim_20150623!$A$4:$G$1000,7,0),"")</f>
        <v>-0.1421142925948552</v>
      </c>
    </row>
    <row r="65" spans="1:11" ht="15" x14ac:dyDescent="0.25">
      <c r="A65" s="20"/>
      <c r="B65" s="20" t="s">
        <v>14</v>
      </c>
      <c r="C65" s="17">
        <v>0.86</v>
      </c>
      <c r="D65" s="17">
        <v>0.82</v>
      </c>
      <c r="E65" s="17">
        <v>-20.56</v>
      </c>
      <c r="F65" s="17">
        <v>-0.18</v>
      </c>
      <c r="G65" s="21"/>
      <c r="H65" s="21"/>
      <c r="I65" s="21"/>
      <c r="J65" s="8">
        <f t="shared" si="1"/>
        <v>-0.18</v>
      </c>
      <c r="K65">
        <f>IF(ISNUMBER(VLOOKUP(B65,Sim_20150623!$A$4:$G$1000,7,0)),VLOOKUP(B65,Sim_20150623!$A$4:$G$1000,7,0),"")</f>
        <v>-0.1135946228296305</v>
      </c>
    </row>
    <row r="66" spans="1:11" ht="15" x14ac:dyDescent="0.25">
      <c r="A66" s="20"/>
      <c r="B66" s="20" t="s">
        <v>5</v>
      </c>
      <c r="C66" s="17">
        <v>2.08</v>
      </c>
      <c r="D66" s="17">
        <v>2.13</v>
      </c>
      <c r="E66" s="17">
        <v>-8.91</v>
      </c>
      <c r="F66" s="17">
        <v>-0.18</v>
      </c>
      <c r="G66" s="21"/>
      <c r="H66" s="21"/>
      <c r="I66" s="21"/>
      <c r="J66" s="8">
        <f t="shared" si="1"/>
        <v>-0.18</v>
      </c>
      <c r="K66">
        <f>IF(ISNUMBER(VLOOKUP(B66,Sim_20150623!$A$4:$G$1000,7,0)),VLOOKUP(B66,Sim_20150623!$A$4:$G$1000,7,0),"")</f>
        <v>-0.33267587234033641</v>
      </c>
    </row>
    <row r="67" spans="1:11" ht="15" x14ac:dyDescent="0.25">
      <c r="A67" s="20"/>
      <c r="B67" s="20" t="s">
        <v>44</v>
      </c>
      <c r="C67" s="17">
        <v>0.67</v>
      </c>
      <c r="D67" s="17">
        <v>0.59</v>
      </c>
      <c r="E67" s="17">
        <v>-24.83</v>
      </c>
      <c r="F67" s="17">
        <v>-0.17</v>
      </c>
      <c r="G67" s="21"/>
      <c r="H67" s="21"/>
      <c r="I67" s="21"/>
      <c r="J67" s="8">
        <f t="shared" si="1"/>
        <v>-0.17</v>
      </c>
      <c r="K67">
        <f>IF(ISNUMBER(VLOOKUP(B67,Sim_20150623!$A$4:$G$1000,7,0)),VLOOKUP(B67,Sim_20150623!$A$4:$G$1000,7,0),"")</f>
        <v>-9.2461087812380688E-2</v>
      </c>
    </row>
    <row r="68" spans="1:11" ht="15" x14ac:dyDescent="0.25">
      <c r="A68" s="20"/>
      <c r="B68" s="20" t="s">
        <v>43</v>
      </c>
      <c r="C68" s="17">
        <v>1.82</v>
      </c>
      <c r="D68" s="17">
        <v>1.89</v>
      </c>
      <c r="E68" s="17">
        <v>-9.14</v>
      </c>
      <c r="F68" s="17">
        <v>-0.16</v>
      </c>
      <c r="G68" s="21"/>
      <c r="H68" s="21"/>
      <c r="I68" s="21"/>
      <c r="J68" s="8">
        <f t="shared" si="1"/>
        <v>-0.16</v>
      </c>
      <c r="K68">
        <f>IF(ISNUMBER(VLOOKUP(B68,Sim_20150623!$A$4:$G$1000,7,0)),VLOOKUP(B68,Sim_20150623!$A$4:$G$1000,7,0),"")</f>
        <v>-0.28059777104285488</v>
      </c>
    </row>
    <row r="69" spans="1:11" ht="15" x14ac:dyDescent="0.25">
      <c r="A69" s="20"/>
      <c r="B69" s="20" t="s">
        <v>47</v>
      </c>
      <c r="C69" s="17">
        <v>0.82</v>
      </c>
      <c r="D69" s="17">
        <v>0.76</v>
      </c>
      <c r="E69" s="17">
        <v>-19.48</v>
      </c>
      <c r="F69" s="17">
        <v>-0.16</v>
      </c>
      <c r="G69" s="21"/>
      <c r="H69" s="21"/>
      <c r="I69" s="21"/>
      <c r="J69" s="8">
        <f t="shared" si="1"/>
        <v>-0.16</v>
      </c>
      <c r="K69">
        <f>IF(ISNUMBER(VLOOKUP(B69,Sim_20150623!$A$4:$G$1000,7,0)),VLOOKUP(B69,Sim_20150623!$A$4:$G$1000,7,0),"")</f>
        <v>-9.3037698063735533E-2</v>
      </c>
    </row>
    <row r="70" spans="1:11" ht="15" x14ac:dyDescent="0.25">
      <c r="A70" s="20"/>
      <c r="B70" s="20" t="s">
        <v>46</v>
      </c>
      <c r="C70" s="17">
        <v>0.67</v>
      </c>
      <c r="D70" s="17">
        <v>0.63</v>
      </c>
      <c r="E70" s="17">
        <v>-19.21</v>
      </c>
      <c r="F70" s="17">
        <v>-0.13</v>
      </c>
      <c r="G70" s="21"/>
      <c r="H70" s="21"/>
      <c r="I70" s="21"/>
      <c r="J70" s="8">
        <f t="shared" si="1"/>
        <v>-0.13</v>
      </c>
      <c r="K70">
        <f>IF(ISNUMBER(VLOOKUP(B70,Sim_20150623!$A$4:$G$1000,7,0)),VLOOKUP(B70,Sim_20150623!$A$4:$G$1000,7,0),"")</f>
        <v>-9.7508270761175964E-2</v>
      </c>
    </row>
    <row r="71" spans="1:11" ht="15" x14ac:dyDescent="0.25">
      <c r="A71" s="20"/>
      <c r="B71" s="20" t="s">
        <v>48</v>
      </c>
      <c r="C71" s="17">
        <v>0.78</v>
      </c>
      <c r="D71" s="17">
        <v>0.76</v>
      </c>
      <c r="E71" s="17">
        <v>-15.55</v>
      </c>
      <c r="F71" s="17">
        <v>-0.12</v>
      </c>
      <c r="G71" s="21"/>
      <c r="H71" s="21"/>
      <c r="I71" s="21"/>
      <c r="J71" s="8">
        <f t="shared" si="1"/>
        <v>-0.12</v>
      </c>
      <c r="K71">
        <f>IF(ISNUMBER(VLOOKUP(B71,Sim_20150623!$A$4:$G$1000,7,0)),VLOOKUP(B71,Sim_20150623!$A$4:$G$1000,7,0),"")</f>
        <v>-0.10560522596599869</v>
      </c>
    </row>
    <row r="72" spans="1:11" ht="15" x14ac:dyDescent="0.25">
      <c r="A72" s="20"/>
      <c r="B72" s="20" t="s">
        <v>63</v>
      </c>
      <c r="C72" s="17">
        <v>1.32</v>
      </c>
      <c r="D72" s="17">
        <v>1.38</v>
      </c>
      <c r="E72" s="17">
        <v>-8.9</v>
      </c>
      <c r="F72" s="17">
        <v>-0.12</v>
      </c>
      <c r="G72" s="21"/>
      <c r="H72" s="21"/>
      <c r="I72" s="21"/>
      <c r="J72" s="8">
        <f t="shared" si="1"/>
        <v>-0.12</v>
      </c>
      <c r="K72">
        <f>IF(ISNUMBER(VLOOKUP(B72,Sim_20150623!$A$4:$G$1000,7,0)),VLOOKUP(B72,Sim_20150623!$A$4:$G$1000,7,0),"")</f>
        <v>-0.11922655848087366</v>
      </c>
    </row>
    <row r="73" spans="1:11" ht="15" x14ac:dyDescent="0.25">
      <c r="A73" s="20"/>
      <c r="B73" s="20" t="s">
        <v>50</v>
      </c>
      <c r="C73" s="17">
        <v>0.82</v>
      </c>
      <c r="D73" s="17">
        <v>0.82</v>
      </c>
      <c r="E73" s="17">
        <v>-13.17</v>
      </c>
      <c r="F73" s="17">
        <v>-0.11</v>
      </c>
      <c r="G73" s="21"/>
      <c r="H73" s="21"/>
      <c r="I73" s="21"/>
      <c r="J73" s="8">
        <f t="shared" si="1"/>
        <v>-0.11</v>
      </c>
      <c r="K73">
        <f>IF(ISNUMBER(VLOOKUP(B73,Sim_20150623!$A$4:$G$1000,7,0)),VLOOKUP(B73,Sim_20150623!$A$4:$G$1000,7,0),"")</f>
        <v>-6.5439607175624609E-2</v>
      </c>
    </row>
    <row r="74" spans="1:11" ht="15" x14ac:dyDescent="0.25">
      <c r="A74" s="20"/>
      <c r="B74" s="20" t="s">
        <v>71</v>
      </c>
      <c r="C74" s="17">
        <v>1.1100000000000001</v>
      </c>
      <c r="D74" s="17">
        <v>1.17</v>
      </c>
      <c r="E74" s="17">
        <v>-9.6</v>
      </c>
      <c r="F74" s="17">
        <v>-0.11</v>
      </c>
      <c r="G74" s="21"/>
      <c r="H74" s="21"/>
      <c r="I74" s="21"/>
      <c r="J74" s="8">
        <f t="shared" si="1"/>
        <v>-0.11</v>
      </c>
      <c r="K74">
        <f>IF(ISNUMBER(VLOOKUP(B74,Sim_20150623!$A$4:$G$1000,7,0)),VLOOKUP(B74,Sim_20150623!$A$4:$G$1000,7,0),"")</f>
        <v>-9.5894013626992167E-2</v>
      </c>
    </row>
    <row r="75" spans="1:11" ht="15" x14ac:dyDescent="0.25">
      <c r="A75" s="20"/>
      <c r="B75" s="20" t="s">
        <v>80</v>
      </c>
      <c r="C75" s="17">
        <v>0.69</v>
      </c>
      <c r="D75" s="17">
        <v>0.68</v>
      </c>
      <c r="E75" s="17">
        <v>-13.79</v>
      </c>
      <c r="F75" s="17">
        <v>-0.1</v>
      </c>
      <c r="G75" s="21"/>
      <c r="H75" s="21"/>
      <c r="I75" s="21"/>
      <c r="J75" s="8">
        <f t="shared" si="1"/>
        <v>-0.1</v>
      </c>
      <c r="K75">
        <f>IF(ISNUMBER(VLOOKUP(B75,Sim_20150623!$A$4:$G$1000,7,0)),VLOOKUP(B75,Sim_20150623!$A$4:$G$1000,7,0),"")</f>
        <v>-7.3519196868747541E-2</v>
      </c>
    </row>
    <row r="76" spans="1:11" ht="15" x14ac:dyDescent="0.25">
      <c r="A76" s="20"/>
      <c r="B76" s="20" t="s">
        <v>70</v>
      </c>
      <c r="C76" s="17">
        <v>0.62</v>
      </c>
      <c r="D76" s="17">
        <v>0.6</v>
      </c>
      <c r="E76" s="17">
        <v>-15.74</v>
      </c>
      <c r="F76" s="17">
        <v>-0.1</v>
      </c>
      <c r="G76" s="21"/>
      <c r="H76" s="21"/>
      <c r="I76" s="21"/>
      <c r="J76" s="8">
        <f t="shared" si="1"/>
        <v>-0.1</v>
      </c>
      <c r="K76">
        <f>IF(ISNUMBER(VLOOKUP(B76,Sim_20150623!$A$4:$G$1000,7,0)),VLOOKUP(B76,Sim_20150623!$A$4:$G$1000,7,0),"")</f>
        <v>-7.3622939475926782E-2</v>
      </c>
    </row>
    <row r="77" spans="1:11" ht="15" x14ac:dyDescent="0.25">
      <c r="A77" s="20"/>
      <c r="B77" s="20" t="s">
        <v>13</v>
      </c>
      <c r="C77" s="17">
        <v>0.6</v>
      </c>
      <c r="D77" s="17">
        <v>0.61</v>
      </c>
      <c r="E77" s="17">
        <v>-15.57</v>
      </c>
      <c r="F77" s="17">
        <v>-0.09</v>
      </c>
      <c r="G77" s="21"/>
      <c r="H77" s="21"/>
      <c r="I77" s="21"/>
      <c r="J77" s="8">
        <f t="shared" si="1"/>
        <v>-0.09</v>
      </c>
      <c r="K77">
        <f>IF(ISNUMBER(VLOOKUP(B77,Sim_20150623!$A$4:$G$1000,7,0)),VLOOKUP(B77,Sim_20150623!$A$4:$G$1000,7,0),"")</f>
        <v>-6.5789089190695191E-2</v>
      </c>
    </row>
    <row r="78" spans="1:11" ht="15" x14ac:dyDescent="0.25">
      <c r="A78" s="20"/>
      <c r="B78" s="20" t="s">
        <v>11</v>
      </c>
      <c r="C78" s="17">
        <v>0.47</v>
      </c>
      <c r="D78" s="17">
        <v>0.45</v>
      </c>
      <c r="E78" s="17">
        <v>-18.84</v>
      </c>
      <c r="F78" s="17">
        <v>-0.09</v>
      </c>
      <c r="G78" s="21"/>
      <c r="H78" s="21"/>
      <c r="I78" s="21"/>
      <c r="J78" s="8">
        <f t="shared" si="1"/>
        <v>-0.09</v>
      </c>
      <c r="K78">
        <f>IF(ISNUMBER(VLOOKUP(B78,Sim_20150623!$A$4:$G$1000,7,0)),VLOOKUP(B78,Sim_20150623!$A$4:$G$1000,7,0),"")</f>
        <v>-5.2942225928113415E-2</v>
      </c>
    </row>
    <row r="79" spans="1:11" ht="15" x14ac:dyDescent="0.25">
      <c r="A79" s="20"/>
      <c r="B79" s="20" t="s">
        <v>61</v>
      </c>
      <c r="C79" s="17">
        <v>0.87</v>
      </c>
      <c r="D79" s="17">
        <v>0.91</v>
      </c>
      <c r="E79" s="17">
        <v>-9.2799999999999994</v>
      </c>
      <c r="F79" s="17">
        <v>-0.08</v>
      </c>
      <c r="G79" s="21"/>
      <c r="H79" s="21"/>
      <c r="I79" s="21"/>
      <c r="J79" s="8">
        <f t="shared" si="1"/>
        <v>-0.08</v>
      </c>
      <c r="K79">
        <f>IF(ISNUMBER(VLOOKUP(B79,Sim_20150623!$A$4:$G$1000,7,0)),VLOOKUP(B79,Sim_20150623!$A$4:$G$1000,7,0),"")</f>
        <v>-0.14053383248435425</v>
      </c>
    </row>
    <row r="80" spans="1:11" ht="15" x14ac:dyDescent="0.25">
      <c r="A80" s="20"/>
      <c r="B80" s="20" t="s">
        <v>62</v>
      </c>
      <c r="C80" s="17">
        <v>0.59</v>
      </c>
      <c r="D80" s="17">
        <v>0.57999999999999996</v>
      </c>
      <c r="E80" s="17">
        <v>-13.47</v>
      </c>
      <c r="F80" s="17">
        <v>-0.08</v>
      </c>
      <c r="G80" s="21"/>
      <c r="H80" s="21"/>
      <c r="I80" s="21"/>
      <c r="J80" s="8">
        <f t="shared" si="1"/>
        <v>-0.08</v>
      </c>
      <c r="K80">
        <f>IF(ISNUMBER(VLOOKUP(B80,Sim_20150623!$A$4:$G$1000,7,0)),VLOOKUP(B80,Sim_20150623!$A$4:$G$1000,7,0),"")</f>
        <v>-6.7419076963152594E-2</v>
      </c>
    </row>
    <row r="81" spans="1:11" ht="15" x14ac:dyDescent="0.25">
      <c r="A81" s="20"/>
      <c r="B81" s="20" t="s">
        <v>52</v>
      </c>
      <c r="C81" s="17">
        <v>0.68</v>
      </c>
      <c r="D81" s="17">
        <v>0.69</v>
      </c>
      <c r="E81" s="17">
        <v>-12.17</v>
      </c>
      <c r="F81" s="17">
        <v>-0.08</v>
      </c>
      <c r="G81" s="21"/>
      <c r="H81" s="21"/>
      <c r="I81" s="21"/>
      <c r="J81" s="8">
        <f t="shared" ref="J81:J98" si="2">F81</f>
        <v>-0.08</v>
      </c>
      <c r="K81">
        <f>IF(ISNUMBER(VLOOKUP(B81,Sim_20150623!$A$4:$G$1000,7,0)),VLOOKUP(B81,Sim_20150623!$A$4:$G$1000,7,0),"")</f>
        <v>-6.8950790433638026E-2</v>
      </c>
    </row>
    <row r="82" spans="1:11" ht="15" x14ac:dyDescent="0.25">
      <c r="A82" s="20"/>
      <c r="B82" s="20" t="s">
        <v>55</v>
      </c>
      <c r="C82" s="17">
        <v>0.56000000000000005</v>
      </c>
      <c r="D82" s="17">
        <v>0.56000000000000005</v>
      </c>
      <c r="E82" s="17">
        <v>-12.83</v>
      </c>
      <c r="F82" s="17">
        <v>-7.0000000000000007E-2</v>
      </c>
      <c r="G82" s="21"/>
      <c r="H82" s="21"/>
      <c r="I82" s="21"/>
      <c r="J82" s="8">
        <f t="shared" si="2"/>
        <v>-7.0000000000000007E-2</v>
      </c>
      <c r="K82">
        <f>IF(ISNUMBER(VLOOKUP(B82,Sim_20150623!$A$4:$G$1000,7,0)),VLOOKUP(B82,Sim_20150623!$A$4:$G$1000,7,0),"")</f>
        <v>-5.1184869179514189E-2</v>
      </c>
    </row>
    <row r="83" spans="1:11" ht="15" x14ac:dyDescent="0.25">
      <c r="A83" s="20"/>
      <c r="B83" s="20" t="s">
        <v>65</v>
      </c>
      <c r="C83" s="17">
        <v>1.27</v>
      </c>
      <c r="D83" s="17">
        <v>1.36</v>
      </c>
      <c r="E83" s="17">
        <v>-5.39</v>
      </c>
      <c r="F83" s="17">
        <v>-7.0000000000000007E-2</v>
      </c>
      <c r="G83" s="21"/>
      <c r="H83" s="21"/>
      <c r="I83" s="21"/>
      <c r="J83" s="8">
        <f t="shared" si="2"/>
        <v>-7.0000000000000007E-2</v>
      </c>
      <c r="K83">
        <f>IF(ISNUMBER(VLOOKUP(B83,Sim_20150623!$A$4:$G$1000,7,0)),VLOOKUP(B83,Sim_20150623!$A$4:$G$1000,7,0),"")</f>
        <v>-0.10629599203328705</v>
      </c>
    </row>
    <row r="84" spans="1:11" ht="15" x14ac:dyDescent="0.25">
      <c r="A84" s="20"/>
      <c r="B84" s="20" t="s">
        <v>45</v>
      </c>
      <c r="C84" s="17">
        <v>0.46</v>
      </c>
      <c r="D84" s="17">
        <v>0.45</v>
      </c>
      <c r="E84" s="17">
        <v>-14.01</v>
      </c>
      <c r="F84" s="17">
        <v>-0.06</v>
      </c>
      <c r="G84" s="21"/>
      <c r="H84" s="21"/>
      <c r="I84" s="21"/>
      <c r="J84" s="8">
        <f t="shared" si="2"/>
        <v>-0.06</v>
      </c>
      <c r="K84">
        <f>IF(ISNUMBER(VLOOKUP(B84,Sim_20150623!$A$4:$G$1000,7,0)),VLOOKUP(B84,Sim_20150623!$A$4:$G$1000,7,0),"")</f>
        <v>-5.0260591490848647E-2</v>
      </c>
    </row>
    <row r="85" spans="1:11" ht="15" x14ac:dyDescent="0.25">
      <c r="A85" s="20"/>
      <c r="B85" s="20" t="s">
        <v>64</v>
      </c>
      <c r="C85" s="17">
        <v>0.69</v>
      </c>
      <c r="D85" s="17">
        <v>0.72</v>
      </c>
      <c r="E85" s="17">
        <v>-8.75</v>
      </c>
      <c r="F85" s="17">
        <v>-0.06</v>
      </c>
      <c r="G85" s="21"/>
      <c r="H85" s="21"/>
      <c r="I85" s="21"/>
      <c r="J85" s="8">
        <f t="shared" si="2"/>
        <v>-0.06</v>
      </c>
      <c r="K85">
        <f>IF(ISNUMBER(VLOOKUP(B85,Sim_20150623!$A$4:$G$1000,7,0)),VLOOKUP(B85,Sim_20150623!$A$4:$G$1000,7,0),"")</f>
        <v>-7.4050569892215187E-2</v>
      </c>
    </row>
    <row r="86" spans="1:11" ht="15" x14ac:dyDescent="0.25">
      <c r="A86" s="20"/>
      <c r="B86" s="20" t="s">
        <v>69</v>
      </c>
      <c r="C86" s="17">
        <v>0.59</v>
      </c>
      <c r="D86" s="17">
        <v>0.63</v>
      </c>
      <c r="E86" s="17">
        <v>-10.039999999999999</v>
      </c>
      <c r="F86" s="17">
        <v>-0.06</v>
      </c>
      <c r="G86" s="21"/>
      <c r="H86" s="21"/>
      <c r="I86" s="21"/>
      <c r="J86" s="8">
        <f t="shared" si="2"/>
        <v>-0.06</v>
      </c>
      <c r="K86">
        <f>IF(ISNUMBER(VLOOKUP(B86,Sim_20150623!$A$4:$G$1000,7,0)),VLOOKUP(B86,Sim_20150623!$A$4:$G$1000,7,0),"")</f>
        <v>-5.4988230045162012E-2</v>
      </c>
    </row>
    <row r="87" spans="1:11" ht="15" x14ac:dyDescent="0.25">
      <c r="A87" s="20"/>
      <c r="B87" s="20" t="s">
        <v>39</v>
      </c>
      <c r="C87" s="17">
        <v>0.79</v>
      </c>
      <c r="D87" s="17">
        <v>0.84</v>
      </c>
      <c r="E87" s="17">
        <v>-6.17</v>
      </c>
      <c r="F87" s="17">
        <v>-0.05</v>
      </c>
      <c r="G87" s="21"/>
      <c r="H87" s="21"/>
      <c r="I87" s="21"/>
      <c r="J87" s="8">
        <f t="shared" si="2"/>
        <v>-0.05</v>
      </c>
      <c r="K87">
        <f>IF(ISNUMBER(VLOOKUP(B87,Sim_20150623!$A$4:$G$1000,7,0)),VLOOKUP(B87,Sim_20150623!$A$4:$G$1000,7,0),"")</f>
        <v>-0.10054466719371803</v>
      </c>
    </row>
    <row r="88" spans="1:11" ht="15" x14ac:dyDescent="0.25">
      <c r="A88" s="20"/>
      <c r="B88" s="20" t="s">
        <v>60</v>
      </c>
      <c r="C88" s="17">
        <v>1.41</v>
      </c>
      <c r="D88" s="17">
        <v>1.55</v>
      </c>
      <c r="E88" s="17">
        <v>-3.81</v>
      </c>
      <c r="F88" s="17">
        <v>-0.05</v>
      </c>
      <c r="G88" s="21"/>
      <c r="H88" s="21"/>
      <c r="I88" s="21"/>
      <c r="J88" s="8">
        <f t="shared" si="2"/>
        <v>-0.05</v>
      </c>
      <c r="K88">
        <f>IF(ISNUMBER(VLOOKUP(B88,Sim_20150623!$A$4:$G$1000,7,0)),VLOOKUP(B88,Sim_20150623!$A$4:$G$1000,7,0),"")</f>
        <v>-0.12472352546575584</v>
      </c>
    </row>
    <row r="89" spans="1:11" ht="15" x14ac:dyDescent="0.25">
      <c r="A89" s="20"/>
      <c r="B89" s="20" t="s">
        <v>73</v>
      </c>
      <c r="C89" s="17">
        <v>0.44</v>
      </c>
      <c r="D89" s="17">
        <v>0.45</v>
      </c>
      <c r="E89" s="17">
        <v>-10.98</v>
      </c>
      <c r="F89" s="17">
        <v>-0.05</v>
      </c>
      <c r="G89" s="21"/>
      <c r="H89" s="21"/>
      <c r="I89" s="21"/>
      <c r="J89" s="8">
        <f t="shared" si="2"/>
        <v>-0.05</v>
      </c>
      <c r="K89">
        <f>IF(ISNUMBER(VLOOKUP(B89,Sim_20150623!$A$4:$G$1000,7,0)),VLOOKUP(B89,Sim_20150623!$A$4:$G$1000,7,0),"")</f>
        <v>-4.5415191888791992E-2</v>
      </c>
    </row>
    <row r="90" spans="1:11" ht="15" x14ac:dyDescent="0.25">
      <c r="A90" s="20"/>
      <c r="B90" s="20" t="s">
        <v>77</v>
      </c>
      <c r="C90" s="17">
        <v>0.8</v>
      </c>
      <c r="D90" s="17">
        <v>0.85</v>
      </c>
      <c r="E90" s="17">
        <v>-6.73</v>
      </c>
      <c r="F90" s="17">
        <v>-0.05</v>
      </c>
      <c r="G90" s="21"/>
      <c r="H90" s="21"/>
      <c r="I90" s="21"/>
      <c r="J90" s="8">
        <f t="shared" si="2"/>
        <v>-0.05</v>
      </c>
      <c r="K90">
        <f>IF(ISNUMBER(VLOOKUP(B90,Sim_20150623!$A$4:$G$1000,7,0)),VLOOKUP(B90,Sim_20150623!$A$4:$G$1000,7,0),"")</f>
        <v>-9.9528234909540061E-2</v>
      </c>
    </row>
    <row r="91" spans="1:11" ht="15" x14ac:dyDescent="0.25">
      <c r="A91" s="20"/>
      <c r="B91" s="20" t="s">
        <v>82</v>
      </c>
      <c r="C91" s="17">
        <v>0.34</v>
      </c>
      <c r="D91" s="17">
        <v>0.34</v>
      </c>
      <c r="E91" s="17">
        <v>-12.84</v>
      </c>
      <c r="F91" s="17">
        <v>-0.04</v>
      </c>
      <c r="G91" s="21"/>
      <c r="H91" s="21"/>
      <c r="I91" s="21"/>
      <c r="J91" s="8">
        <f t="shared" si="2"/>
        <v>-0.04</v>
      </c>
      <c r="K91">
        <f>IF(ISNUMBER(VLOOKUP(B91,Sim_20150623!$A$4:$G$1000,7,0)),VLOOKUP(B91,Sim_20150623!$A$4:$G$1000,7,0),"")</f>
        <v>-4.622339252992802E-2</v>
      </c>
    </row>
    <row r="92" spans="1:11" ht="15" x14ac:dyDescent="0.25">
      <c r="A92" s="20"/>
      <c r="B92" s="20" t="s">
        <v>83</v>
      </c>
      <c r="C92" s="17">
        <v>0.28000000000000003</v>
      </c>
      <c r="D92" s="17">
        <v>0.27</v>
      </c>
      <c r="E92" s="17">
        <v>-14.9</v>
      </c>
      <c r="F92" s="17">
        <v>-0.04</v>
      </c>
      <c r="G92" s="21"/>
      <c r="H92" s="21"/>
      <c r="I92" s="21"/>
      <c r="J92" s="8">
        <f t="shared" si="2"/>
        <v>-0.04</v>
      </c>
      <c r="K92">
        <f>IF(ISNUMBER(VLOOKUP(B92,Sim_20150623!$A$4:$G$1000,7,0)),VLOOKUP(B92,Sim_20150623!$A$4:$G$1000,7,0),"")</f>
        <v>-3.6163408789708557E-2</v>
      </c>
    </row>
    <row r="93" spans="1:11" ht="15" x14ac:dyDescent="0.25">
      <c r="A93" s="20"/>
      <c r="B93" s="20" t="s">
        <v>84</v>
      </c>
      <c r="C93" s="17">
        <v>0.42</v>
      </c>
      <c r="D93" s="17">
        <v>0.44</v>
      </c>
      <c r="E93" s="17">
        <v>-10.42</v>
      </c>
      <c r="F93" s="17">
        <v>-0.04</v>
      </c>
      <c r="G93" s="21"/>
      <c r="H93" s="21"/>
      <c r="I93" s="21"/>
      <c r="J93" s="8">
        <f t="shared" si="2"/>
        <v>-0.04</v>
      </c>
      <c r="K93">
        <f>IF(ISNUMBER(VLOOKUP(B93,Sim_20150623!$A$4:$G$1000,7,0)),VLOOKUP(B93,Sim_20150623!$A$4:$G$1000,7,0),"")</f>
        <v>-5.4716752669971509E-2</v>
      </c>
    </row>
    <row r="94" spans="1:11" ht="15" x14ac:dyDescent="0.25">
      <c r="A94" s="20"/>
      <c r="B94" s="20" t="s">
        <v>75</v>
      </c>
      <c r="C94" s="17">
        <v>0.66</v>
      </c>
      <c r="D94" s="17">
        <v>0.69</v>
      </c>
      <c r="E94" s="17">
        <v>-6.81</v>
      </c>
      <c r="F94" s="17">
        <v>-0.04</v>
      </c>
      <c r="G94" s="21"/>
      <c r="H94" s="21"/>
      <c r="I94" s="21"/>
      <c r="J94" s="8">
        <f t="shared" si="2"/>
        <v>-0.04</v>
      </c>
      <c r="K94">
        <f>IF(ISNUMBER(VLOOKUP(B94,Sim_20150623!$A$4:$G$1000,7,0)),VLOOKUP(B94,Sim_20150623!$A$4:$G$1000,7,0),"")</f>
        <v>-7.0314769130725485E-2</v>
      </c>
    </row>
    <row r="95" spans="1:11" ht="15" x14ac:dyDescent="0.25">
      <c r="A95" s="20"/>
      <c r="B95" s="20" t="s">
        <v>85</v>
      </c>
      <c r="C95" s="17">
        <v>0.35</v>
      </c>
      <c r="D95" s="17">
        <v>0.36</v>
      </c>
      <c r="E95" s="17">
        <v>-12.02</v>
      </c>
      <c r="F95" s="17">
        <v>-0.04</v>
      </c>
      <c r="G95" s="21"/>
      <c r="H95" s="21"/>
      <c r="I95" s="4"/>
      <c r="J95" s="8">
        <f t="shared" si="2"/>
        <v>-0.04</v>
      </c>
      <c r="K95">
        <f>IF(ISNUMBER(VLOOKUP(B95,Sim_20150623!$A$4:$G$1000,7,0)),VLOOKUP(B95,Sim_20150623!$A$4:$G$1000,7,0),"")</f>
        <v>-3.5973963730158223E-2</v>
      </c>
    </row>
    <row r="96" spans="1:11" ht="15" x14ac:dyDescent="0.25">
      <c r="A96" s="20"/>
      <c r="B96" s="20" t="s">
        <v>68</v>
      </c>
      <c r="C96" s="17">
        <v>1.19</v>
      </c>
      <c r="D96" s="17">
        <v>1.31</v>
      </c>
      <c r="E96" s="17">
        <v>-2.8</v>
      </c>
      <c r="F96" s="17">
        <v>-0.03</v>
      </c>
      <c r="G96" s="21"/>
      <c r="H96" s="21"/>
      <c r="I96" s="21"/>
      <c r="J96" s="8">
        <f t="shared" si="2"/>
        <v>-0.03</v>
      </c>
      <c r="K96">
        <f>IF(ISNUMBER(VLOOKUP(B96,Sim_20150623!$A$4:$G$1000,7,0)),VLOOKUP(B96,Sim_20150623!$A$4:$G$1000,7,0),"")</f>
        <v>-0.1218824267320324</v>
      </c>
    </row>
    <row r="97" spans="1:11" ht="15" x14ac:dyDescent="0.25">
      <c r="A97" s="20"/>
      <c r="B97" s="20" t="s">
        <v>81</v>
      </c>
      <c r="C97" s="17">
        <v>0.26</v>
      </c>
      <c r="D97" s="17">
        <v>0.27</v>
      </c>
      <c r="E97" s="17">
        <v>-8.61</v>
      </c>
      <c r="F97" s="17">
        <v>-0.02</v>
      </c>
      <c r="G97" s="21"/>
      <c r="H97" s="21"/>
      <c r="I97" s="21"/>
      <c r="J97" s="8">
        <f t="shared" si="2"/>
        <v>-0.02</v>
      </c>
      <c r="K97">
        <f>IF(ISNUMBER(VLOOKUP(B97,Sim_20150623!$A$4:$G$1000,7,0)),VLOOKUP(B97,Sim_20150623!$A$4:$G$1000,7,0),"")</f>
        <v>-2.7728808311191809E-2</v>
      </c>
    </row>
    <row r="98" spans="1:11" ht="15" x14ac:dyDescent="0.25">
      <c r="A98" s="20"/>
      <c r="B98" s="20" t="s">
        <v>72</v>
      </c>
      <c r="C98" s="17">
        <v>0.77</v>
      </c>
      <c r="D98" s="17">
        <v>0.86</v>
      </c>
      <c r="E98" s="17">
        <v>-2.94</v>
      </c>
      <c r="F98" s="17">
        <v>-0.02</v>
      </c>
      <c r="G98" s="21"/>
      <c r="H98" s="21"/>
      <c r="I98" s="4"/>
      <c r="J98" s="8">
        <f t="shared" si="2"/>
        <v>-0.02</v>
      </c>
      <c r="K98">
        <f>IF(ISNUMBER(VLOOKUP(B98,Sim_20150623!$A$4:$G$1000,7,0)),VLOOKUP(B98,Sim_20150623!$A$4:$G$1000,7,0),"")</f>
        <v>-0.11994825035233551</v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/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/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/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IF(ISNUMBER(VLOOKUP(B102,Sim_20150623!$A$4:$G$1000,7,0)),VLOOKUP(B102,Sim_20150623!$A$4:$G$1000,7,0),"")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IF(ISNUMBER(VLOOKUP(B103,Sim_20150623!$A$4:$G$1000,7,0)),VLOOKUP(B103,Sim_20150623!$A$4:$G$1000,7,0),"")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IF(ISNUMBER(VLOOKUP(B104,Sim_20150623!$A$4:$G$1000,7,0)),VLOOKUP(B104,Sim_20150623!$A$4:$G$1000,7,0),"")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IF(ISNUMBER(VLOOKUP(B105,Sim_20150623!$A$4:$G$1000,7,0)),VLOOKUP(B105,Sim_20150623!$A$4:$G$1000,7,0),"")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IF(ISNUMBER(VLOOKUP(B106,Sim_20150623!$A$4:$G$1000,7,0)),VLOOKUP(B106,Sim_20150623!$A$4:$G$1000,7,0),"")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IF(ISNUMBER(VLOOKUP(B107,Sim_20150623!$A$4:$G$1000,7,0)),VLOOKUP(B107,Sim_20150623!$A$4:$G$1000,7,0),"")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IF(ISNUMBER(VLOOKUP(B108,Sim_20150623!$A$4:$G$1000,7,0)),VLOOKUP(B108,Sim_20150623!$A$4:$G$1000,7,0),"")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IF(ISNUMBER(VLOOKUP(B109,Sim_20150623!$A$4:$G$1000,7,0)),VLOOKUP(B109,Sim_20150623!$A$4:$G$1000,7,0),"")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IF(ISNUMBER(VLOOKUP(B110,Sim_20150623!$A$4:$G$1000,7,0)),VLOOKUP(B110,Sim_20150623!$A$4:$G$1000,7,0),"")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IF(ISNUMBER(VLOOKUP(B111,Sim_20150623!$A$4:$G$1000,7,0)),VLOOKUP(B111,Sim_20150623!$A$4:$G$1000,7,0),"")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IF(ISNUMBER(VLOOKUP(B112,Sim_20150623!$A$4:$G$1000,7,0)),VLOOKUP(B112,Sim_20150623!$A$4:$G$1000,7,0),"")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IF(ISNUMBER(VLOOKUP(B113,Sim_20150623!$A$4:$G$1000,7,0)),VLOOKUP(B113,Sim_20150623!$A$4:$G$1000,7,0),"")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IF(ISNUMBER(VLOOKUP(B114,Sim_20150623!$A$4:$G$1000,7,0)),VLOOKUP(B114,Sim_20150623!$A$4:$G$1000,7,0),"")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IF(ISNUMBER(VLOOKUP(B115,Sim_20150623!$A$4:$G$1000,7,0)),VLOOKUP(B115,Sim_20150623!$A$4:$G$1000,7,0),"")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IF(ISNUMBER(VLOOKUP(B116,Sim_20150623!$A$4:$G$1000,7,0)),VLOOKUP(B116,Sim_20150623!$A$4:$G$1000,7,0),"")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IF(ISNUMBER(VLOOKUP(B117,Sim_20150623!$A$4:$G$1000,7,0)),VLOOKUP(B117,Sim_20150623!$A$4:$G$1000,7,0),"")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IF(ISNUMBER(VLOOKUP(B118,Sim_20150623!$A$4:$G$1000,7,0)),VLOOKUP(B118,Sim_20150623!$A$4:$G$1000,7,0),"")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IF(ISNUMBER(VLOOKUP(B119,Sim_20150623!$A$4:$G$1000,7,0)),VLOOKUP(B119,Sim_20150623!$A$4:$G$1000,7,0),"")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IF(ISNUMBER(VLOOKUP(B120,Sim_20150623!$A$4:$G$1000,7,0)),VLOOKUP(B120,Sim_20150623!$A$4:$G$1000,7,0),"")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IF(ISNUMBER(VLOOKUP(B121,Sim_20150623!$A$4:$G$1000,7,0)),VLOOKUP(B121,Sim_20150623!$A$4:$G$1000,7,0),"")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IF(ISNUMBER(VLOOKUP(B122,Sim_20150623!$A$4:$G$1000,7,0)),VLOOKUP(B122,Sim_20150623!$A$4:$G$1000,7,0),"")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IF(ISNUMBER(VLOOKUP(B123,Sim_20150623!$A$4:$G$1000,7,0)),VLOOKUP(B123,Sim_20150623!$A$4:$G$1000,7,0),"")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IF(ISNUMBER(VLOOKUP(B124,Sim_20150623!$A$4:$G$1000,7,0)),VLOOKUP(B124,Sim_20150623!$A$4:$G$1000,7,0),"")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IF(ISNUMBER(VLOOKUP(B125,Sim_20150623!$A$4:$G$1000,7,0)),VLOOKUP(B125,Sim_20150623!$A$4:$G$1000,7,0),"")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IF(ISNUMBER(VLOOKUP(B126,Sim_20150623!$A$4:$G$1000,7,0)),VLOOKUP(B126,Sim_20150623!$A$4:$G$1000,7,0),"")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IF(ISNUMBER(VLOOKUP(B127,Sim_20150623!$A$4:$G$1000,7,0)),VLOOKUP(B127,Sim_20150623!$A$4:$G$1000,7,0),"")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IF(ISNUMBER(VLOOKUP(B128,Sim_20150623!$A$4:$G$1000,7,0)),VLOOKUP(B128,Sim_20150623!$A$4:$G$1000,7,0),"")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IF(ISNUMBER(VLOOKUP(B129,Sim_20150623!$A$4:$G$1000,7,0)),VLOOKUP(B129,Sim_20150623!$A$4:$G$1000,7,0),"")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IF(ISNUMBER(VLOOKUP(B130,Sim_20150623!$A$4:$G$1000,7,0)),VLOOKUP(B130,Sim_20150623!$A$4:$G$1000,7,0),"")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IF(ISNUMBER(VLOOKUP(B131,Sim_20150623!$A$4:$G$1000,7,0)),VLOOKUP(B131,Sim_20150623!$A$4:$G$1000,7,0),"")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IF(ISNUMBER(VLOOKUP(B132,Sim_20150623!$A$4:$G$1000,7,0)),VLOOKUP(B132,Sim_20150623!$A$4:$G$1000,7,0),"")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IF(ISNUMBER(VLOOKUP(B133,Sim_20150623!$A$4:$G$1000,7,0)),VLOOKUP(B133,Sim_20150623!$A$4:$G$1000,7,0),"")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IF(ISNUMBER(VLOOKUP(B134,Sim_20150623!$A$4:$G$1000,7,0)),VLOOKUP(B134,Sim_20150623!$A$4:$G$1000,7,0),"")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IF(ISNUMBER(VLOOKUP(B135,Sim_20150623!$A$4:$G$1000,7,0)),VLOOKUP(B135,Sim_20150623!$A$4:$G$1000,7,0),"")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IF(ISNUMBER(VLOOKUP(B136,Sim_20150623!$A$4:$G$1000,7,0)),VLOOKUP(B136,Sim_20150623!$A$4:$G$1000,7,0),"")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IF(ISNUMBER(VLOOKUP(B137,Sim_20150623!$A$4:$G$1000,7,0)),VLOOKUP(B137,Sim_20150623!$A$4:$G$1000,7,0),"")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IF(ISNUMBER(VLOOKUP(B138,Sim_20150623!$A$4:$G$1000,7,0)),VLOOKUP(B138,Sim_20150623!$A$4:$G$1000,7,0),"")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IF(ISNUMBER(VLOOKUP(B139,Sim_20150623!$A$4:$G$1000,7,0)),VLOOKUP(B139,Sim_20150623!$A$4:$G$1000,7,0),"")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IF(ISNUMBER(VLOOKUP(B140,Sim_20150623!$A$4:$G$1000,7,0)),VLOOKUP(B140,Sim_20150623!$A$4:$G$1000,7,0),"")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IF(ISNUMBER(VLOOKUP(B141,Sim_20150623!$A$4:$G$1000,7,0)),VLOOKUP(B141,Sim_20150623!$A$4:$G$1000,7,0),"")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IF(ISNUMBER(VLOOKUP(B142,Sim_20150623!$A$4:$G$1000,7,0)),VLOOKUP(B142,Sim_20150623!$A$4:$G$1000,7,0),"")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IF(ISNUMBER(VLOOKUP(B143,Sim_20150623!$A$4:$G$1000,7,0)),VLOOKUP(B143,Sim_20150623!$A$4:$G$1000,7,0),"")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IF(ISNUMBER(VLOOKUP(B144,Sim_20150623!$A$4:$G$1000,7,0)),VLOOKUP(B144,Sim_20150623!$A$4:$G$1000,7,0),"")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IF(ISNUMBER(VLOOKUP(B145,Sim_20150623!$A$4:$G$1000,7,0)),VLOOKUP(B145,Sim_20150623!$A$4:$G$1000,7,0),"")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IF(ISNUMBER(VLOOKUP(B146,Sim_20150623!$A$4:$G$1000,7,0)),VLOOKUP(B146,Sim_20150623!$A$4:$G$1000,7,0),"")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IF(ISNUMBER(VLOOKUP(B147,Sim_20150623!$A$4:$G$1000,7,0)),VLOOKUP(B147,Sim_20150623!$A$4:$G$1000,7,0),"")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IF(ISNUMBER(VLOOKUP(B148,Sim_20150623!$A$4:$G$1000,7,0)),VLOOKUP(B148,Sim_20150623!$A$4:$G$1000,7,0),"")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IF(ISNUMBER(VLOOKUP(B149,Sim_20150623!$A$4:$G$1000,7,0)),VLOOKUP(B149,Sim_20150623!$A$4:$G$1000,7,0),"")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IF(ISNUMBER(VLOOKUP(B150,Sim_20150623!$A$4:$G$1000,7,0)),VLOOKUP(B150,Sim_20150623!$A$4:$G$1000,7,0),"")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IF(ISNUMBER(VLOOKUP(B151,Sim_20150623!$A$4:$G$1000,7,0)),VLOOKUP(B151,Sim_20150623!$A$4:$G$1000,7,0),"")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IF(ISNUMBER(VLOOKUP(B152,Sim_20150623!$A$4:$G$1000,7,0)),VLOOKUP(B152,Sim_20150623!$A$4:$G$1000,7,0),"")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IF(ISNUMBER(VLOOKUP(B153,Sim_20150623!$A$4:$G$1000,7,0)),VLOOKUP(B153,Sim_20150623!$A$4:$G$1000,7,0),"")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IF(ISNUMBER(VLOOKUP(B154,Sim_20150623!$A$4:$G$1000,7,0)),VLOOKUP(B154,Sim_20150623!$A$4:$G$1000,7,0),"")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IF(ISNUMBER(VLOOKUP(B155,Sim_20150623!$A$4:$G$1000,7,0)),VLOOKUP(B155,Sim_20150623!$A$4:$G$1000,7,0),"")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IF(ISNUMBER(VLOOKUP(B156,Sim_20150623!$A$4:$G$1000,7,0)),VLOOKUP(B156,Sim_20150623!$A$4:$G$1000,7,0),"")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IF(ISNUMBER(VLOOKUP(B157,Sim_20150623!$A$4:$G$1000,7,0)),VLOOKUP(B157,Sim_20150623!$A$4:$G$1000,7,0),"")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IF(ISNUMBER(VLOOKUP(B158,Sim_20150623!$A$4:$G$1000,7,0)),VLOOKUP(B158,Sim_20150623!$A$4:$G$1000,7,0),"")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IF(ISNUMBER(VLOOKUP(B159,Sim_20150623!$A$4:$G$1000,7,0)),VLOOKUP(B159,Sim_20150623!$A$4:$G$1000,7,0),"")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IF(ISNUMBER(VLOOKUP(B160,Sim_20150623!$A$4:$G$1000,7,0)),VLOOKUP(B160,Sim_20150623!$A$4:$G$1000,7,0),"")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IF(ISNUMBER(VLOOKUP(B161,Sim_20150623!$A$4:$G$1000,7,0)),VLOOKUP(B161,Sim_20150623!$A$4:$G$1000,7,0),"")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IF(ISNUMBER(VLOOKUP(B162,Sim_20150623!$A$4:$G$1000,7,0)),VLOOKUP(B162,Sim_20150623!$A$4:$G$1000,7,0),"")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IF(ISNUMBER(VLOOKUP(B163,Sim_20150623!$A$4:$G$1000,7,0)),VLOOKUP(B163,Sim_20150623!$A$4:$G$1000,7,0),"")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IF(ISNUMBER(VLOOKUP(B164,Sim_20150623!$A$4:$G$1000,7,0)),VLOOKUP(B164,Sim_20150623!$A$4:$G$1000,7,0),"")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IF(ISNUMBER(VLOOKUP(B165,Sim_20150623!$A$4:$G$1000,7,0)),VLOOKUP(B165,Sim_20150623!$A$4:$G$1000,7,0),"")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IF(ISNUMBER(VLOOKUP(B166,Sim_20150623!$A$4:$G$1000,7,0)),VLOOKUP(B166,Sim_20150623!$A$4:$G$1000,7,0),"")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IF(ISNUMBER(VLOOKUP(B167,Sim_20150623!$A$4:$G$1000,7,0)),VLOOKUP(B167,Sim_20150623!$A$4:$G$1000,7,0),"")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IF(ISNUMBER(VLOOKUP(B168,Sim_20150623!$A$4:$G$1000,7,0)),VLOOKUP(B168,Sim_20150623!$A$4:$G$1000,7,0),"")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IF(ISNUMBER(VLOOKUP(B169,Sim_20150623!$A$4:$G$1000,7,0)),VLOOKUP(B169,Sim_20150623!$A$4:$G$1000,7,0),"")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IF(ISNUMBER(VLOOKUP(B170,Sim_20150623!$A$4:$G$1000,7,0)),VLOOKUP(B170,Sim_20150623!$A$4:$G$1000,7,0),"")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IF(ISNUMBER(VLOOKUP(B171,Sim_20150623!$A$4:$G$1000,7,0)),VLOOKUP(B171,Sim_20150623!$A$4:$G$1000,7,0),"")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IF(ISNUMBER(VLOOKUP(B172,Sim_20150623!$A$4:$G$1000,7,0)),VLOOKUP(B172,Sim_20150623!$A$4:$G$1000,7,0),"")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IF(ISNUMBER(VLOOKUP(B173,Sim_20150623!$A$4:$G$1000,7,0)),VLOOKUP(B173,Sim_20150623!$A$4:$G$1000,7,0),"")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IF(ISNUMBER(VLOOKUP(B174,Sim_20150623!$A$4:$G$1000,7,0)),VLOOKUP(B174,Sim_20150623!$A$4:$G$1000,7,0),"")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IF(ISNUMBER(VLOOKUP(B175,Sim_20150623!$A$4:$G$1000,7,0)),VLOOKUP(B175,Sim_20150623!$A$4:$G$1000,7,0),"")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IF(ISNUMBER(VLOOKUP(B176,Sim_20150623!$A$4:$G$1000,7,0)),VLOOKUP(B176,Sim_20150623!$A$4:$G$1000,7,0),"")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IF(ISNUMBER(VLOOKUP(B177,Sim_20150623!$A$4:$G$1000,7,0)),VLOOKUP(B177,Sim_20150623!$A$4:$G$1000,7,0),"")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IF(ISNUMBER(VLOOKUP(B178,Sim_20150623!$A$4:$G$1000,7,0)),VLOOKUP(B178,Sim_20150623!$A$4:$G$1000,7,0),"")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IF(ISNUMBER(VLOOKUP(B179,Sim_20150623!$A$4:$G$1000,7,0)),VLOOKUP(B179,Sim_20150623!$A$4:$G$1000,7,0),"")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IF(ISNUMBER(VLOOKUP(B180,Sim_20150623!$A$4:$G$1000,7,0)),VLOOKUP(B180,Sim_20150623!$A$4:$G$1000,7,0),"")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IF(ISNUMBER(VLOOKUP(B181,Sim_20150623!$A$4:$G$1000,7,0)),VLOOKUP(B181,Sim_20150623!$A$4:$G$1000,7,0),"")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IF(ISNUMBER(VLOOKUP(B182,Sim_20150623!$A$4:$G$1000,7,0)),VLOOKUP(B182,Sim_20150623!$A$4:$G$1000,7,0),"")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IF(ISNUMBER(VLOOKUP(B183,Sim_20150623!$A$4:$G$1000,7,0)),VLOOKUP(B183,Sim_20150623!$A$4:$G$1000,7,0),"")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IF(ISNUMBER(VLOOKUP(B184,Sim_20150623!$A$4:$G$1000,7,0)),VLOOKUP(B184,Sim_20150623!$A$4:$G$1000,7,0),"")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IF(ISNUMBER(VLOOKUP(B185,Sim_20150623!$A$4:$G$1000,7,0)),VLOOKUP(B185,Sim_20150623!$A$4:$G$1000,7,0),"")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IF(ISNUMBER(VLOOKUP(B186,Sim_20150623!$A$4:$G$1000,7,0)),VLOOKUP(B186,Sim_20150623!$A$4:$G$1000,7,0),"")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IF(ISNUMBER(VLOOKUP(B187,Sim_20150623!$A$4:$G$1000,7,0)),VLOOKUP(B187,Sim_20150623!$A$4:$G$1000,7,0),"")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IF(ISNUMBER(VLOOKUP(B188,Sim_20150623!$A$4:$G$1000,7,0)),VLOOKUP(B188,Sim_20150623!$A$4:$G$1000,7,0),"")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IF(ISNUMBER(VLOOKUP(B189,Sim_20150623!$A$4:$G$1000,7,0)),VLOOKUP(B189,Sim_20150623!$A$4:$G$1000,7,0),"")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IF(ISNUMBER(VLOOKUP(B190,Sim_20150623!$A$4:$G$1000,7,0)),VLOOKUP(B190,Sim_20150623!$A$4:$G$1000,7,0),"")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IF(ISNUMBER(VLOOKUP(B191,Sim_20150623!$A$4:$G$1000,7,0)),VLOOKUP(B191,Sim_20150623!$A$4:$G$1000,7,0),"")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IF(ISNUMBER(VLOOKUP(B192,Sim_20150623!$A$4:$G$1000,7,0)),VLOOKUP(B192,Sim_20150623!$A$4:$G$1000,7,0),"")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IF(ISNUMBER(VLOOKUP(B193,Sim_20150623!$A$4:$G$1000,7,0)),VLOOKUP(B193,Sim_20150623!$A$4:$G$1000,7,0),"")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IF(ISNUMBER(VLOOKUP(B194,Sim_20150623!$A$4:$G$1000,7,0)),VLOOKUP(B194,Sim_20150623!$A$4:$G$1000,7,0),"")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IF(ISNUMBER(VLOOKUP(B195,Sim_20150623!$A$4:$G$1000,7,0)),VLOOKUP(B195,Sim_20150623!$A$4:$G$1000,7,0),"")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IF(ISNUMBER(VLOOKUP(B196,Sim_20150623!$A$4:$G$1000,7,0)),VLOOKUP(B196,Sim_20150623!$A$4:$G$1000,7,0),"")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IF(ISNUMBER(VLOOKUP(B197,Sim_20150623!$A$4:$G$1000,7,0)),VLOOKUP(B197,Sim_20150623!$A$4:$G$1000,7,0),"")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IF(ISNUMBER(VLOOKUP(B198,Sim_20150623!$A$4:$G$1000,7,0)),VLOOKUP(B198,Sim_20150623!$A$4:$G$1000,7,0),"")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IF(ISNUMBER(VLOOKUP(B199,Sim_20150623!$A$4:$G$1000,7,0)),VLOOKUP(B199,Sim_20150623!$A$4:$G$1000,7,0),"")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IF(ISNUMBER(VLOOKUP(B200,Sim_20150623!$A$4:$G$1000,7,0)),VLOOKUP(B200,Sim_20150623!$A$4:$G$1000,7,0),"")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41978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7852548.203578</v>
      </c>
      <c r="E3">
        <v>-13.07810593</v>
      </c>
      <c r="G3" s="3">
        <f>SUM(G4:G1000)</f>
        <v>-12.755697800659936</v>
      </c>
    </row>
    <row r="4" spans="1:7" x14ac:dyDescent="0.25">
      <c r="A4" t="s">
        <v>54</v>
      </c>
      <c r="B4">
        <v>6.8412487000000004</v>
      </c>
      <c r="C4">
        <v>12045.12</v>
      </c>
      <c r="D4">
        <v>537212.35199999996</v>
      </c>
      <c r="E4">
        <v>-11.935615540000001</v>
      </c>
      <c r="G4" s="3">
        <f>E4*B4/100</f>
        <v>-0.81654514296724812</v>
      </c>
    </row>
    <row r="5" spans="1:7" x14ac:dyDescent="0.25">
      <c r="A5" t="s">
        <v>38</v>
      </c>
      <c r="B5">
        <v>4.1781598400000002</v>
      </c>
      <c r="C5">
        <v>79441.165999999997</v>
      </c>
      <c r="D5">
        <v>328092.01558000001</v>
      </c>
      <c r="E5">
        <v>-14.27378845</v>
      </c>
      <c r="G5" s="3">
        <f t="shared" ref="G5:G68" si="0">E5*B5/100</f>
        <v>-0.5963816966644585</v>
      </c>
    </row>
    <row r="6" spans="1:7" x14ac:dyDescent="0.25">
      <c r="A6" t="s">
        <v>39</v>
      </c>
      <c r="B6">
        <v>0.77692189</v>
      </c>
      <c r="C6">
        <v>8752.9650000000001</v>
      </c>
      <c r="D6">
        <v>61008.16605</v>
      </c>
      <c r="E6">
        <v>-13.11007023</v>
      </c>
      <c r="G6" s="3">
        <f t="shared" si="0"/>
        <v>-0.10185500541124334</v>
      </c>
    </row>
    <row r="7" spans="1:7" x14ac:dyDescent="0.25">
      <c r="A7" t="s">
        <v>55</v>
      </c>
      <c r="B7">
        <v>0.55768236999999998</v>
      </c>
      <c r="C7">
        <v>1408.1117999999999</v>
      </c>
      <c r="D7">
        <v>43792.276980000002</v>
      </c>
      <c r="E7">
        <v>-9.4596662499999997</v>
      </c>
      <c r="G7" s="3">
        <f t="shared" si="0"/>
        <v>-5.2754890937090126E-2</v>
      </c>
    </row>
    <row r="8" spans="1:7" x14ac:dyDescent="0.25">
      <c r="A8" t="s">
        <v>80</v>
      </c>
      <c r="B8">
        <v>0.51630830000000005</v>
      </c>
      <c r="C8">
        <v>4638.8281500000003</v>
      </c>
      <c r="D8">
        <v>40543.358031000003</v>
      </c>
      <c r="E8">
        <v>-11.322271349999999</v>
      </c>
      <c r="G8" s="3">
        <f t="shared" si="0"/>
        <v>-5.8457826728572054E-2</v>
      </c>
    </row>
    <row r="9" spans="1:7" x14ac:dyDescent="0.25">
      <c r="A9" t="s">
        <v>56</v>
      </c>
      <c r="B9">
        <v>1.2912109199999999</v>
      </c>
      <c r="C9">
        <v>3700.473</v>
      </c>
      <c r="D9">
        <v>101392.9602</v>
      </c>
      <c r="E9">
        <v>-10.28396034</v>
      </c>
      <c r="G9" s="3">
        <f t="shared" si="0"/>
        <v>-0.13278761891854912</v>
      </c>
    </row>
    <row r="10" spans="1:7" x14ac:dyDescent="0.25">
      <c r="A10" t="s">
        <v>81</v>
      </c>
      <c r="B10">
        <v>0.25699460000000002</v>
      </c>
      <c r="C10">
        <v>1180.1534999999999</v>
      </c>
      <c r="D10">
        <v>20180.62485</v>
      </c>
      <c r="E10">
        <v>-10.39231873</v>
      </c>
      <c r="G10" s="3">
        <f t="shared" si="0"/>
        <v>-2.6707697950888582E-2</v>
      </c>
    </row>
    <row r="11" spans="1:7" x14ac:dyDescent="0.25">
      <c r="A11" t="s">
        <v>93</v>
      </c>
      <c r="B11">
        <v>2.46525054</v>
      </c>
      <c r="C11">
        <v>1389.6984</v>
      </c>
      <c r="D11">
        <v>193584.98712000001</v>
      </c>
      <c r="G11" s="3">
        <f t="shared" si="0"/>
        <v>0</v>
      </c>
    </row>
    <row r="12" spans="1:7" x14ac:dyDescent="0.25">
      <c r="A12" t="s">
        <v>40</v>
      </c>
      <c r="B12">
        <v>6.6116265199999997</v>
      </c>
      <c r="C12">
        <v>84146.054999999993</v>
      </c>
      <c r="D12">
        <v>519181.15934999997</v>
      </c>
      <c r="E12">
        <v>-13.926926610000001</v>
      </c>
      <c r="G12" s="3">
        <f t="shared" si="0"/>
        <v>-0.92079637316769691</v>
      </c>
    </row>
    <row r="13" spans="1:7" x14ac:dyDescent="0.25">
      <c r="A13" t="s">
        <v>41</v>
      </c>
      <c r="B13">
        <v>2.6485777100000001</v>
      </c>
      <c r="C13">
        <v>7441.1750000000002</v>
      </c>
      <c r="D13">
        <v>207980.84125</v>
      </c>
      <c r="E13">
        <v>-15.313595769999999</v>
      </c>
      <c r="G13" s="3">
        <f t="shared" si="0"/>
        <v>-0.40559248416372284</v>
      </c>
    </row>
    <row r="14" spans="1:7" x14ac:dyDescent="0.25">
      <c r="A14" t="s">
        <v>13</v>
      </c>
      <c r="B14">
        <v>0.52810570999999995</v>
      </c>
      <c r="C14">
        <v>1370.9010000000001</v>
      </c>
      <c r="D14">
        <v>41469.755250000002</v>
      </c>
      <c r="E14">
        <v>-9.6475915899999993</v>
      </c>
      <c r="G14" s="3">
        <f t="shared" si="0"/>
        <v>-5.0949482064269781E-2</v>
      </c>
    </row>
    <row r="15" spans="1:7" x14ac:dyDescent="0.25">
      <c r="A15" t="s">
        <v>11</v>
      </c>
      <c r="B15">
        <v>0.4022636</v>
      </c>
      <c r="C15">
        <v>1152.84465</v>
      </c>
      <c r="D15">
        <v>31587.94341</v>
      </c>
      <c r="E15">
        <v>-11.57901573</v>
      </c>
      <c r="G15" s="3">
        <f t="shared" si="0"/>
        <v>-4.6578165520064274E-2</v>
      </c>
    </row>
    <row r="16" spans="1:7" x14ac:dyDescent="0.25">
      <c r="A16" t="s">
        <v>37</v>
      </c>
      <c r="B16">
        <v>7.4061089100000004</v>
      </c>
      <c r="C16">
        <v>6118.5510000000004</v>
      </c>
      <c r="D16">
        <v>581568.27254999999</v>
      </c>
      <c r="E16">
        <v>-9.6163902300000004</v>
      </c>
      <c r="G16" s="3">
        <f t="shared" si="0"/>
        <v>-0.71220033364439961</v>
      </c>
    </row>
    <row r="17" spans="1:7" x14ac:dyDescent="0.25">
      <c r="A17" t="s">
        <v>42</v>
      </c>
      <c r="B17">
        <v>1.23350552</v>
      </c>
      <c r="C17">
        <v>4086.9879999999998</v>
      </c>
      <c r="D17">
        <v>96861.615600000005</v>
      </c>
      <c r="E17">
        <v>-15.056537629999999</v>
      </c>
      <c r="G17" s="3">
        <f t="shared" si="0"/>
        <v>-0.18572322278692716</v>
      </c>
    </row>
    <row r="18" spans="1:7" x14ac:dyDescent="0.25">
      <c r="A18" t="s">
        <v>43</v>
      </c>
      <c r="B18">
        <v>2.14113387</v>
      </c>
      <c r="C18">
        <v>25513.439999999999</v>
      </c>
      <c r="D18">
        <v>168133.56959999999</v>
      </c>
      <c r="E18">
        <v>-16.218978880000002</v>
      </c>
      <c r="G18" s="3">
        <f t="shared" si="0"/>
        <v>-0.34727005016782669</v>
      </c>
    </row>
    <row r="19" spans="1:7" x14ac:dyDescent="0.25">
      <c r="A19" t="s">
        <v>82</v>
      </c>
      <c r="B19">
        <v>0.24575817</v>
      </c>
      <c r="C19">
        <v>1210.6824999999999</v>
      </c>
      <c r="D19">
        <v>19298.279050000001</v>
      </c>
      <c r="E19">
        <v>-12.07756805</v>
      </c>
      <c r="G19" s="3">
        <f t="shared" si="0"/>
        <v>-2.9681610220184687E-2</v>
      </c>
    </row>
    <row r="20" spans="1:7" x14ac:dyDescent="0.25">
      <c r="A20" t="s">
        <v>44</v>
      </c>
      <c r="B20">
        <v>0.51617389000000002</v>
      </c>
      <c r="C20">
        <v>2040.9266500000001</v>
      </c>
      <c r="D20">
        <v>40532.803268999996</v>
      </c>
      <c r="E20">
        <v>-15.175113680000001</v>
      </c>
      <c r="G20" s="3">
        <f t="shared" si="0"/>
        <v>-7.8329974593978155E-2</v>
      </c>
    </row>
    <row r="21" spans="1:7" x14ac:dyDescent="0.25">
      <c r="A21" t="s">
        <v>45</v>
      </c>
      <c r="B21">
        <v>0.51559339999999998</v>
      </c>
      <c r="C21">
        <v>1918.8255999999999</v>
      </c>
      <c r="D21">
        <v>40487.220159999997</v>
      </c>
      <c r="E21">
        <v>-10.4808588</v>
      </c>
      <c r="G21" s="3">
        <f t="shared" si="0"/>
        <v>-5.4038616236119191E-2</v>
      </c>
    </row>
    <row r="22" spans="1:7" x14ac:dyDescent="0.25">
      <c r="A22" t="s">
        <v>46</v>
      </c>
      <c r="B22">
        <v>1.0149160399999999</v>
      </c>
      <c r="C22">
        <v>3398.5830000000001</v>
      </c>
      <c r="D22">
        <v>79696.771349999995</v>
      </c>
      <c r="E22">
        <v>-15.27002525</v>
      </c>
      <c r="G22" s="3">
        <f t="shared" si="0"/>
        <v>-0.15497793557430006</v>
      </c>
    </row>
    <row r="23" spans="1:7" x14ac:dyDescent="0.25">
      <c r="A23" t="s">
        <v>47</v>
      </c>
      <c r="B23">
        <v>0.84965272999999997</v>
      </c>
      <c r="C23">
        <v>5978.44</v>
      </c>
      <c r="D23">
        <v>66719.390400000004</v>
      </c>
      <c r="E23">
        <v>-10.991768840000001</v>
      </c>
      <c r="G23" s="3">
        <f t="shared" si="0"/>
        <v>-9.3391864024349333E-2</v>
      </c>
    </row>
    <row r="24" spans="1:7" x14ac:dyDescent="0.25">
      <c r="A24" t="s">
        <v>48</v>
      </c>
      <c r="B24">
        <v>0.90066851000000003</v>
      </c>
      <c r="C24">
        <v>4980.6639999999998</v>
      </c>
      <c r="D24">
        <v>70725.428799999994</v>
      </c>
      <c r="E24">
        <v>-14.537602420000001</v>
      </c>
      <c r="G24" s="3">
        <f t="shared" si="0"/>
        <v>-0.13093560710593796</v>
      </c>
    </row>
    <row r="25" spans="1:7" x14ac:dyDescent="0.25">
      <c r="A25" t="s">
        <v>60</v>
      </c>
      <c r="B25">
        <v>1.6118996299999999</v>
      </c>
      <c r="C25">
        <v>1894.83825</v>
      </c>
      <c r="D25">
        <v>126575.1951</v>
      </c>
      <c r="E25">
        <v>-7.9212531999999998</v>
      </c>
      <c r="G25" s="3">
        <f t="shared" si="0"/>
        <v>-0.12768265102216314</v>
      </c>
    </row>
    <row r="26" spans="1:7" x14ac:dyDescent="0.25">
      <c r="A26" t="s">
        <v>8</v>
      </c>
      <c r="B26">
        <v>2.45168629</v>
      </c>
      <c r="C26">
        <v>17858.984</v>
      </c>
      <c r="D26">
        <v>192519.84752000001</v>
      </c>
      <c r="E26">
        <v>-16.070302959999999</v>
      </c>
      <c r="G26" s="3">
        <f t="shared" si="0"/>
        <v>-0.39399341443178415</v>
      </c>
    </row>
    <row r="27" spans="1:7" x14ac:dyDescent="0.25">
      <c r="A27" t="s">
        <v>95</v>
      </c>
      <c r="B27">
        <v>0.23995174999999999</v>
      </c>
      <c r="C27">
        <v>1764.2628</v>
      </c>
      <c r="D27">
        <v>18842.326703999999</v>
      </c>
      <c r="E27">
        <v>-11.095736499999999</v>
      </c>
      <c r="G27" s="3">
        <f t="shared" si="0"/>
        <v>-2.6624413907138749E-2</v>
      </c>
    </row>
    <row r="28" spans="1:7" x14ac:dyDescent="0.25">
      <c r="A28" t="s">
        <v>61</v>
      </c>
      <c r="B28">
        <v>1.42818516</v>
      </c>
      <c r="C28">
        <v>2334.0047500000001</v>
      </c>
      <c r="D28">
        <v>112148.9282375</v>
      </c>
      <c r="E28">
        <v>-14.98951817</v>
      </c>
      <c r="G28" s="3">
        <f t="shared" si="0"/>
        <v>-0.21407807405944357</v>
      </c>
    </row>
    <row r="29" spans="1:7" x14ac:dyDescent="0.25">
      <c r="A29" t="s">
        <v>62</v>
      </c>
      <c r="B29">
        <v>0.62973710999999999</v>
      </c>
      <c r="C29">
        <v>2242.6489999999999</v>
      </c>
      <c r="D29">
        <v>49450.410450000003</v>
      </c>
      <c r="E29">
        <v>-11.74154377</v>
      </c>
      <c r="G29" s="3">
        <f t="shared" si="0"/>
        <v>-7.3940858406583043E-2</v>
      </c>
    </row>
    <row r="30" spans="1:7" x14ac:dyDescent="0.25">
      <c r="A30" t="s">
        <v>63</v>
      </c>
      <c r="B30">
        <v>1.2475292499999999</v>
      </c>
      <c r="C30">
        <v>764.73720000000003</v>
      </c>
      <c r="D30">
        <v>97962.835319999998</v>
      </c>
      <c r="E30">
        <v>-8.5015077600000009</v>
      </c>
      <c r="G30" s="3">
        <f t="shared" si="0"/>
        <v>-0.1060587959970198</v>
      </c>
    </row>
    <row r="31" spans="1:7" x14ac:dyDescent="0.25">
      <c r="A31" t="s">
        <v>64</v>
      </c>
      <c r="B31">
        <v>0.69940614999999995</v>
      </c>
      <c r="C31">
        <v>1050.1186499999999</v>
      </c>
      <c r="D31">
        <v>54921.205394999997</v>
      </c>
      <c r="E31">
        <v>-11.29536152</v>
      </c>
      <c r="G31" s="3">
        <f t="shared" si="0"/>
        <v>-7.9000453135613477E-2</v>
      </c>
    </row>
    <row r="32" spans="1:7" x14ac:dyDescent="0.25">
      <c r="A32" t="s">
        <v>50</v>
      </c>
      <c r="B32">
        <v>0.82903726</v>
      </c>
      <c r="C32">
        <v>795.85024999999996</v>
      </c>
      <c r="D32">
        <v>65100.550450000002</v>
      </c>
      <c r="E32">
        <v>-7.3756456400000001</v>
      </c>
      <c r="G32" s="3">
        <f t="shared" si="0"/>
        <v>-6.1146850521165461E-2</v>
      </c>
    </row>
    <row r="33" spans="1:7" x14ac:dyDescent="0.25">
      <c r="A33" t="s">
        <v>65</v>
      </c>
      <c r="B33">
        <v>1.44096074</v>
      </c>
      <c r="C33">
        <v>6307.2539999999999</v>
      </c>
      <c r="D33">
        <v>113152.13675999999</v>
      </c>
      <c r="E33">
        <v>-7.7846112300000003</v>
      </c>
      <c r="G33" s="3">
        <f t="shared" si="0"/>
        <v>-0.1121731915859311</v>
      </c>
    </row>
    <row r="34" spans="1:7" x14ac:dyDescent="0.25">
      <c r="A34" t="s">
        <v>66</v>
      </c>
      <c r="B34">
        <v>2.5153290199999998</v>
      </c>
      <c r="C34">
        <v>1109.6484499999999</v>
      </c>
      <c r="D34">
        <v>197517.4241</v>
      </c>
      <c r="E34">
        <v>-11.48225689</v>
      </c>
      <c r="G34" s="3">
        <f t="shared" si="0"/>
        <v>-0.2888165397051195</v>
      </c>
    </row>
    <row r="35" spans="1:7" x14ac:dyDescent="0.25">
      <c r="A35" t="s">
        <v>67</v>
      </c>
      <c r="B35">
        <v>13.41475883</v>
      </c>
      <c r="C35">
        <v>13671.64703</v>
      </c>
      <c r="D35">
        <v>1053400.4036615</v>
      </c>
      <c r="E35">
        <v>-17.211334229999999</v>
      </c>
      <c r="G35" s="3">
        <f t="shared" si="0"/>
        <v>-2.3088589783797375</v>
      </c>
    </row>
    <row r="36" spans="1:7" x14ac:dyDescent="0.25">
      <c r="A36" t="s">
        <v>97</v>
      </c>
      <c r="B36">
        <v>2.5599071499999999</v>
      </c>
      <c r="C36">
        <v>2131.6855</v>
      </c>
      <c r="D36">
        <v>201017.94265000001</v>
      </c>
      <c r="E36">
        <v>-10.72405434</v>
      </c>
      <c r="G36" s="3">
        <f t="shared" si="0"/>
        <v>-0.27452583381954532</v>
      </c>
    </row>
    <row r="37" spans="1:7" x14ac:dyDescent="0.25">
      <c r="A37" t="s">
        <v>51</v>
      </c>
      <c r="B37">
        <v>5.1484769999999997</v>
      </c>
      <c r="C37">
        <v>73774.933999999994</v>
      </c>
      <c r="D37">
        <v>404286.63832000003</v>
      </c>
      <c r="E37">
        <v>-14.79002953</v>
      </c>
      <c r="G37" s="3">
        <f t="shared" si="0"/>
        <v>-0.76146126864525809</v>
      </c>
    </row>
    <row r="38" spans="1:7" x14ac:dyDescent="0.25">
      <c r="A38" t="s">
        <v>83</v>
      </c>
      <c r="B38">
        <v>0.32361321999999998</v>
      </c>
      <c r="C38">
        <v>3228.9560000000001</v>
      </c>
      <c r="D38">
        <v>25411.883720000002</v>
      </c>
      <c r="E38">
        <v>-12.218039510000001</v>
      </c>
      <c r="G38" s="3">
        <f t="shared" si="0"/>
        <v>-3.9539191079183224E-2</v>
      </c>
    </row>
    <row r="39" spans="1:7" x14ac:dyDescent="0.25">
      <c r="A39" t="s">
        <v>14</v>
      </c>
      <c r="B39">
        <v>0.82630024000000002</v>
      </c>
      <c r="C39">
        <v>6109.7574999999997</v>
      </c>
      <c r="D39">
        <v>64885.624649999998</v>
      </c>
      <c r="E39">
        <v>-13.393115999999999</v>
      </c>
      <c r="G39" s="3">
        <f t="shared" si="0"/>
        <v>-0.1106673496514784</v>
      </c>
    </row>
    <row r="40" spans="1:7" x14ac:dyDescent="0.25">
      <c r="A40" t="s">
        <v>84</v>
      </c>
      <c r="B40">
        <v>0.61857516000000001</v>
      </c>
      <c r="C40">
        <v>5852.2785999999996</v>
      </c>
      <c r="D40">
        <v>48573.912380000002</v>
      </c>
      <c r="E40">
        <v>-11.01533699</v>
      </c>
      <c r="G40" s="3">
        <f t="shared" si="0"/>
        <v>-6.8138138410431676E-2</v>
      </c>
    </row>
    <row r="41" spans="1:7" x14ac:dyDescent="0.25">
      <c r="A41" t="s">
        <v>69</v>
      </c>
      <c r="B41">
        <v>0.57852987</v>
      </c>
      <c r="C41">
        <v>1456.0685000000001</v>
      </c>
      <c r="D41">
        <v>45429.337200000002</v>
      </c>
      <c r="E41">
        <v>-8.5944623900000003</v>
      </c>
      <c r="G41" s="3">
        <f t="shared" si="0"/>
        <v>-4.9721532092065895E-2</v>
      </c>
    </row>
    <row r="42" spans="1:7" x14ac:dyDescent="0.25">
      <c r="A42" t="s">
        <v>70</v>
      </c>
      <c r="B42">
        <v>0.60249209000000004</v>
      </c>
      <c r="C42">
        <v>5199.009</v>
      </c>
      <c r="D42">
        <v>47310.981899999999</v>
      </c>
      <c r="E42">
        <v>-13.877806659999999</v>
      </c>
      <c r="G42" s="3">
        <f t="shared" si="0"/>
        <v>-8.3612687391993193E-2</v>
      </c>
    </row>
    <row r="43" spans="1:7" x14ac:dyDescent="0.25">
      <c r="A43" t="s">
        <v>5</v>
      </c>
      <c r="B43">
        <v>2.3214693</v>
      </c>
      <c r="C43">
        <v>21098.9</v>
      </c>
      <c r="D43">
        <v>182294.49600000001</v>
      </c>
      <c r="E43">
        <v>-16.230634689999999</v>
      </c>
      <c r="G43" s="3">
        <f t="shared" si="0"/>
        <v>-0.37678920152350015</v>
      </c>
    </row>
    <row r="44" spans="1:7" x14ac:dyDescent="0.25">
      <c r="A44" t="s">
        <v>9</v>
      </c>
      <c r="B44">
        <v>1.8911795199999999</v>
      </c>
      <c r="C44">
        <v>2034.3258000000001</v>
      </c>
      <c r="D44">
        <v>148505.78339999999</v>
      </c>
      <c r="E44">
        <v>-16.685241699999999</v>
      </c>
      <c r="G44" s="3">
        <f t="shared" si="0"/>
        <v>-0.31554787389289979</v>
      </c>
    </row>
    <row r="45" spans="1:7" x14ac:dyDescent="0.25">
      <c r="A45" t="s">
        <v>71</v>
      </c>
      <c r="B45">
        <v>1.28965438</v>
      </c>
      <c r="C45">
        <v>1387.2702999999999</v>
      </c>
      <c r="D45">
        <v>101270.7319</v>
      </c>
      <c r="E45">
        <v>-8.2429370899999999</v>
      </c>
      <c r="G45" s="3">
        <f t="shared" si="0"/>
        <v>-0.10630539922182955</v>
      </c>
    </row>
    <row r="46" spans="1:7" x14ac:dyDescent="0.25">
      <c r="A46" t="s">
        <v>72</v>
      </c>
      <c r="B46">
        <v>1.26665984</v>
      </c>
      <c r="C46">
        <v>2420.0747999999999</v>
      </c>
      <c r="D46">
        <v>99465.074280000001</v>
      </c>
      <c r="E46">
        <v>-14.99379826</v>
      </c>
      <c r="G46" s="3">
        <f t="shared" si="0"/>
        <v>-0.18992042105003878</v>
      </c>
    </row>
    <row r="47" spans="1:7" x14ac:dyDescent="0.25">
      <c r="A47" t="s">
        <v>73</v>
      </c>
      <c r="B47">
        <v>0.49194228000000001</v>
      </c>
      <c r="C47">
        <v>3032.1824999999999</v>
      </c>
      <c r="D47">
        <v>38630.00505</v>
      </c>
      <c r="E47">
        <v>-10.52561092</v>
      </c>
      <c r="G47" s="3">
        <f t="shared" si="0"/>
        <v>-5.1779930343776981E-2</v>
      </c>
    </row>
    <row r="48" spans="1:7" x14ac:dyDescent="0.25">
      <c r="A48" t="s">
        <v>74</v>
      </c>
      <c r="B48">
        <v>1.85716971</v>
      </c>
      <c r="C48">
        <v>1270.3409999999999</v>
      </c>
      <c r="D48">
        <v>145835.14679999999</v>
      </c>
      <c r="E48">
        <v>-11.87107277</v>
      </c>
      <c r="G48" s="3">
        <f t="shared" si="0"/>
        <v>-0.22046596773649796</v>
      </c>
    </row>
    <row r="49" spans="1:7" x14ac:dyDescent="0.25">
      <c r="A49" t="s">
        <v>75</v>
      </c>
      <c r="B49">
        <v>0.84277963</v>
      </c>
      <c r="C49">
        <v>633.90494999999999</v>
      </c>
      <c r="D49">
        <v>66179.676779999994</v>
      </c>
      <c r="E49">
        <v>-11.165049550000001</v>
      </c>
      <c r="G49" s="3">
        <f t="shared" si="0"/>
        <v>-9.4096763286806676E-2</v>
      </c>
    </row>
    <row r="50" spans="1:7" x14ac:dyDescent="0.25">
      <c r="A50" t="s">
        <v>6</v>
      </c>
      <c r="B50">
        <v>8.5101642700000006</v>
      </c>
      <c r="C50">
        <v>5620.3932000000004</v>
      </c>
      <c r="D50">
        <v>668264.75147999998</v>
      </c>
      <c r="E50">
        <v>-11.25635052</v>
      </c>
      <c r="G50" s="3">
        <f t="shared" si="0"/>
        <v>-0.95793392005899936</v>
      </c>
    </row>
    <row r="51" spans="1:7" x14ac:dyDescent="0.25">
      <c r="A51" t="s">
        <v>85</v>
      </c>
      <c r="B51">
        <v>0.44957767999999998</v>
      </c>
      <c r="C51">
        <v>1961.29465</v>
      </c>
      <c r="D51">
        <v>35303.303699999997</v>
      </c>
      <c r="E51">
        <v>-8.8451747899999997</v>
      </c>
      <c r="G51" s="3">
        <f t="shared" si="0"/>
        <v>-3.976593161282687E-2</v>
      </c>
    </row>
    <row r="52" spans="1:7" x14ac:dyDescent="0.25">
      <c r="A52" t="s">
        <v>52</v>
      </c>
      <c r="B52">
        <v>0.95014193999999996</v>
      </c>
      <c r="C52">
        <v>7257.8164999999999</v>
      </c>
      <c r="D52">
        <v>74610.353619999994</v>
      </c>
      <c r="E52">
        <v>-8.8418083200000002</v>
      </c>
      <c r="G52" s="3">
        <f t="shared" si="0"/>
        <v>-8.4009729102729414E-2</v>
      </c>
    </row>
    <row r="53" spans="1:7" x14ac:dyDescent="0.25">
      <c r="A53" t="s">
        <v>77</v>
      </c>
      <c r="B53">
        <v>1.06502377</v>
      </c>
      <c r="C53">
        <v>1515.0635</v>
      </c>
      <c r="D53">
        <v>83631.5052</v>
      </c>
      <c r="E53">
        <v>-13.43508434</v>
      </c>
      <c r="G53" s="3">
        <f t="shared" si="0"/>
        <v>-0.14308684174054762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&amp;Sim_20141205!E2</f>
        <v>Scenario Back-Testing: Realised P&amp;L (12/5/2014-12/17/2014)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102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103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-5.9</v>
      </c>
      <c r="F48" s="17">
        <v>-5.9</v>
      </c>
      <c r="G48" s="21"/>
      <c r="H48" s="21"/>
      <c r="I48" s="21"/>
      <c r="J48" s="8">
        <f t="shared" ref="J48" si="0">F48</f>
        <v>-5.9</v>
      </c>
      <c r="K48">
        <f>Sim_20141205!G3</f>
        <v>-12.755697800659936</v>
      </c>
    </row>
    <row r="49" spans="1:11" ht="15" x14ac:dyDescent="0.25">
      <c r="A49" s="20"/>
      <c r="B49" s="20" t="s">
        <v>6</v>
      </c>
      <c r="C49" s="17">
        <v>8.32</v>
      </c>
      <c r="D49" s="17">
        <v>7.93</v>
      </c>
      <c r="E49" s="17">
        <v>-11.44</v>
      </c>
      <c r="F49" s="17">
        <v>-0.97</v>
      </c>
      <c r="G49" s="21"/>
      <c r="H49" s="21"/>
      <c r="I49" s="4"/>
      <c r="J49" s="8">
        <f t="shared" ref="J49:J80" si="1">F49</f>
        <v>-0.97</v>
      </c>
      <c r="K49">
        <f>IF(ISNUMBER(VLOOKUP(B49,Sim_20141205!$A$4:$G$1000,7,0)),VLOOKUP(B49,Sim_20141205!$A$4:$G$1000,7,0),"")</f>
        <v>-0.95793392005899936</v>
      </c>
    </row>
    <row r="50" spans="1:11" ht="15" x14ac:dyDescent="0.25">
      <c r="A50" s="20"/>
      <c r="B50" s="20" t="s">
        <v>67</v>
      </c>
      <c r="C50" s="17">
        <v>13.01</v>
      </c>
      <c r="D50" s="17">
        <v>12.94</v>
      </c>
      <c r="E50" s="17">
        <v>-5.84</v>
      </c>
      <c r="F50" s="17">
        <v>-0.76</v>
      </c>
      <c r="G50" s="21"/>
      <c r="H50" s="21"/>
      <c r="I50" s="21"/>
      <c r="J50" s="8">
        <f t="shared" si="1"/>
        <v>-0.76</v>
      </c>
      <c r="K50">
        <f>IF(ISNUMBER(VLOOKUP(B50,Sim_20141205!$A$4:$G$1000,7,0)),VLOOKUP(B50,Sim_20141205!$A$4:$G$1000,7,0),"")</f>
        <v>-2.3088589783797375</v>
      </c>
    </row>
    <row r="51" spans="1:11" ht="15" x14ac:dyDescent="0.25">
      <c r="A51" s="20"/>
      <c r="B51" s="20" t="s">
        <v>54</v>
      </c>
      <c r="C51" s="17">
        <v>6.74</v>
      </c>
      <c r="D51" s="17">
        <v>6.61</v>
      </c>
      <c r="E51" s="17">
        <v>-8.18</v>
      </c>
      <c r="F51" s="17">
        <v>-0.56000000000000005</v>
      </c>
      <c r="G51" s="21"/>
      <c r="H51" s="21"/>
      <c r="I51" s="21"/>
      <c r="J51" s="8">
        <f t="shared" si="1"/>
        <v>-0.56000000000000005</v>
      </c>
      <c r="K51">
        <f>IF(ISNUMBER(VLOOKUP(B51,Sim_20141205!$A$4:$G$1000,7,0)),VLOOKUP(B51,Sim_20141205!$A$4:$G$1000,7,0),"")</f>
        <v>-0.81654514296724812</v>
      </c>
    </row>
    <row r="52" spans="1:11" ht="15" x14ac:dyDescent="0.25">
      <c r="A52" s="20"/>
      <c r="B52" s="20" t="s">
        <v>37</v>
      </c>
      <c r="C52" s="17">
        <v>7.23</v>
      </c>
      <c r="D52" s="17">
        <v>7.21</v>
      </c>
      <c r="E52" s="17">
        <v>-7.52</v>
      </c>
      <c r="F52" s="17">
        <v>-0.55000000000000004</v>
      </c>
      <c r="G52" s="21"/>
      <c r="H52" s="21"/>
      <c r="I52" s="21"/>
      <c r="J52" s="8">
        <f t="shared" si="1"/>
        <v>-0.55000000000000004</v>
      </c>
      <c r="K52">
        <f>IF(ISNUMBER(VLOOKUP(B52,Sim_20141205!$A$4:$G$1000,7,0)),VLOOKUP(B52,Sim_20141205!$A$4:$G$1000,7,0),"")</f>
        <v>-0.71220033364439961</v>
      </c>
    </row>
    <row r="53" spans="1:11" ht="15" x14ac:dyDescent="0.25">
      <c r="A53" s="20"/>
      <c r="B53" s="20" t="s">
        <v>93</v>
      </c>
      <c r="C53" s="17">
        <v>2.4</v>
      </c>
      <c r="D53" s="17">
        <v>2.34</v>
      </c>
      <c r="E53" s="17">
        <v>-9.6199999999999992</v>
      </c>
      <c r="F53" s="17">
        <v>-0.23</v>
      </c>
      <c r="G53" s="21"/>
      <c r="H53" s="21"/>
      <c r="I53" s="21"/>
      <c r="J53" s="8">
        <f t="shared" si="1"/>
        <v>-0.23</v>
      </c>
      <c r="K53">
        <f>IF(ISNUMBER(VLOOKUP(B53,Sim_20141205!$A$4:$G$1000,7,0)),VLOOKUP(B53,Sim_20141205!$A$4:$G$1000,7,0),"")</f>
        <v>0</v>
      </c>
    </row>
    <row r="54" spans="1:11" ht="15" x14ac:dyDescent="0.25">
      <c r="A54" s="20"/>
      <c r="B54" s="20" t="s">
        <v>97</v>
      </c>
      <c r="C54" s="17">
        <v>2.4900000000000002</v>
      </c>
      <c r="D54" s="17">
        <v>2.46</v>
      </c>
      <c r="E54" s="17">
        <v>-8.75</v>
      </c>
      <c r="F54" s="17">
        <v>-0.22</v>
      </c>
      <c r="G54" s="21"/>
      <c r="H54" s="21"/>
      <c r="I54" s="21"/>
      <c r="J54" s="8">
        <f t="shared" si="1"/>
        <v>-0.22</v>
      </c>
      <c r="K54">
        <f>IF(ISNUMBER(VLOOKUP(B54,Sim_20141205!$A$4:$G$1000,7,0)),VLOOKUP(B54,Sim_20141205!$A$4:$G$1000,7,0),"")</f>
        <v>-0.27452583381954532</v>
      </c>
    </row>
    <row r="55" spans="1:11" ht="15" x14ac:dyDescent="0.25">
      <c r="A55" s="20"/>
      <c r="B55" s="20" t="s">
        <v>8</v>
      </c>
      <c r="C55" s="17">
        <v>2.36</v>
      </c>
      <c r="D55" s="17">
        <v>2.36</v>
      </c>
      <c r="E55" s="17">
        <v>-8.44</v>
      </c>
      <c r="F55" s="17">
        <v>-0.2</v>
      </c>
      <c r="G55" s="21"/>
      <c r="H55" s="21"/>
      <c r="I55" s="21"/>
      <c r="J55" s="8">
        <f t="shared" si="1"/>
        <v>-0.2</v>
      </c>
      <c r="K55">
        <f>IF(ISNUMBER(VLOOKUP(B55,Sim_20141205!$A$4:$G$1000,7,0)),VLOOKUP(B55,Sim_20141205!$A$4:$G$1000,7,0),"")</f>
        <v>-0.39399341443178415</v>
      </c>
    </row>
    <row r="56" spans="1:11" ht="15" x14ac:dyDescent="0.25">
      <c r="A56" s="20"/>
      <c r="B56" s="20" t="s">
        <v>43</v>
      </c>
      <c r="C56" s="17">
        <v>2.04</v>
      </c>
      <c r="D56" s="17">
        <v>2.04</v>
      </c>
      <c r="E56" s="17">
        <v>-9.26</v>
      </c>
      <c r="F56" s="17">
        <v>-0.19</v>
      </c>
      <c r="G56" s="21"/>
      <c r="H56" s="21"/>
      <c r="I56" s="21"/>
      <c r="J56" s="8">
        <f t="shared" si="1"/>
        <v>-0.19</v>
      </c>
      <c r="K56">
        <f>IF(ISNUMBER(VLOOKUP(B56,Sim_20141205!$A$4:$G$1000,7,0)),VLOOKUP(B56,Sim_20141205!$A$4:$G$1000,7,0),"")</f>
        <v>-0.34727005016782669</v>
      </c>
    </row>
    <row r="57" spans="1:11" ht="15" x14ac:dyDescent="0.25">
      <c r="A57" s="20"/>
      <c r="B57" s="20" t="s">
        <v>61</v>
      </c>
      <c r="C57" s="17">
        <v>1.42</v>
      </c>
      <c r="D57" s="17">
        <v>1.31</v>
      </c>
      <c r="E57" s="17">
        <v>-12.59</v>
      </c>
      <c r="F57" s="17">
        <v>-0.18</v>
      </c>
      <c r="G57" s="21"/>
      <c r="H57" s="21"/>
      <c r="I57" s="21"/>
      <c r="J57" s="8">
        <f t="shared" si="1"/>
        <v>-0.18</v>
      </c>
      <c r="K57">
        <f>IF(ISNUMBER(VLOOKUP(B57,Sim_20141205!$A$4:$G$1000,7,0)),VLOOKUP(B57,Sim_20141205!$A$4:$G$1000,7,0),"")</f>
        <v>-0.21407807405944357</v>
      </c>
    </row>
    <row r="58" spans="1:11" ht="15" x14ac:dyDescent="0.25">
      <c r="A58" s="20"/>
      <c r="B58" s="20" t="s">
        <v>51</v>
      </c>
      <c r="C58" s="17">
        <v>5.12</v>
      </c>
      <c r="D58" s="17">
        <v>5.25</v>
      </c>
      <c r="E58" s="17">
        <v>-3.1</v>
      </c>
      <c r="F58" s="17">
        <v>-0.16</v>
      </c>
      <c r="G58" s="21"/>
      <c r="H58" s="21"/>
      <c r="I58" s="21"/>
      <c r="J58" s="8">
        <f t="shared" si="1"/>
        <v>-0.16</v>
      </c>
      <c r="K58">
        <f>IF(ISNUMBER(VLOOKUP(B58,Sim_20141205!$A$4:$G$1000,7,0)),VLOOKUP(B58,Sim_20141205!$A$4:$G$1000,7,0),"")</f>
        <v>-0.76146126864525809</v>
      </c>
    </row>
    <row r="59" spans="1:11" ht="15" x14ac:dyDescent="0.25">
      <c r="A59" s="20"/>
      <c r="B59" s="20" t="s">
        <v>66</v>
      </c>
      <c r="C59" s="17">
        <v>2.54</v>
      </c>
      <c r="D59" s="17">
        <v>2.5099999999999998</v>
      </c>
      <c r="E59" s="17">
        <v>-5.22</v>
      </c>
      <c r="F59" s="17">
        <v>-0.13</v>
      </c>
      <c r="G59" s="21"/>
      <c r="H59" s="21"/>
      <c r="I59" s="21"/>
      <c r="J59" s="8">
        <f t="shared" si="1"/>
        <v>-0.13</v>
      </c>
      <c r="K59">
        <f>IF(ISNUMBER(VLOOKUP(B59,Sim_20141205!$A$4:$G$1000,7,0)),VLOOKUP(B59,Sim_20141205!$A$4:$G$1000,7,0),"")</f>
        <v>-0.2888165397051195</v>
      </c>
    </row>
    <row r="60" spans="1:11" ht="15" x14ac:dyDescent="0.25">
      <c r="A60" s="20"/>
      <c r="B60" s="20" t="s">
        <v>42</v>
      </c>
      <c r="C60" s="17">
        <v>1.21</v>
      </c>
      <c r="D60" s="17">
        <v>1.19</v>
      </c>
      <c r="E60" s="17">
        <v>-8.65</v>
      </c>
      <c r="F60" s="17">
        <v>-0.11</v>
      </c>
      <c r="G60" s="21"/>
      <c r="H60" s="21"/>
      <c r="I60" s="21"/>
      <c r="J60" s="8">
        <f t="shared" si="1"/>
        <v>-0.11</v>
      </c>
      <c r="K60">
        <f>IF(ISNUMBER(VLOOKUP(B60,Sim_20141205!$A$4:$G$1000,7,0)),VLOOKUP(B60,Sim_20141205!$A$4:$G$1000,7,0),"")</f>
        <v>-0.18572322278692716</v>
      </c>
    </row>
    <row r="61" spans="1:11" ht="15" x14ac:dyDescent="0.25">
      <c r="A61" s="20"/>
      <c r="B61" s="20" t="s">
        <v>40</v>
      </c>
      <c r="C61" s="17">
        <v>6.64</v>
      </c>
      <c r="D61" s="17">
        <v>6.84</v>
      </c>
      <c r="E61" s="17">
        <v>-1.62</v>
      </c>
      <c r="F61" s="17">
        <v>-0.1</v>
      </c>
      <c r="G61" s="21"/>
      <c r="H61" s="21"/>
      <c r="I61" s="21"/>
      <c r="J61" s="8">
        <f t="shared" si="1"/>
        <v>-0.1</v>
      </c>
      <c r="K61">
        <f>IF(ISNUMBER(VLOOKUP(B61,Sim_20141205!$A$4:$G$1000,7,0)),VLOOKUP(B61,Sim_20141205!$A$4:$G$1000,7,0),"")</f>
        <v>-0.92079637316769691</v>
      </c>
    </row>
    <row r="62" spans="1:11" ht="15" x14ac:dyDescent="0.25">
      <c r="A62" s="20"/>
      <c r="B62" s="20" t="s">
        <v>5</v>
      </c>
      <c r="C62" s="17">
        <v>2.25</v>
      </c>
      <c r="D62" s="17">
        <v>2.33</v>
      </c>
      <c r="E62" s="17">
        <v>-4.51</v>
      </c>
      <c r="F62" s="17">
        <v>-0.1</v>
      </c>
      <c r="G62" s="21"/>
      <c r="H62" s="21"/>
      <c r="I62" s="21"/>
      <c r="J62" s="8">
        <f t="shared" si="1"/>
        <v>-0.1</v>
      </c>
      <c r="K62">
        <f>IF(ISNUMBER(VLOOKUP(B62,Sim_20141205!$A$4:$G$1000,7,0)),VLOOKUP(B62,Sim_20141205!$A$4:$G$1000,7,0),"")</f>
        <v>-0.37678920152350015</v>
      </c>
    </row>
    <row r="63" spans="1:11" ht="15" x14ac:dyDescent="0.25">
      <c r="A63" s="20"/>
      <c r="B63" s="20" t="s">
        <v>72</v>
      </c>
      <c r="C63" s="17">
        <v>1.27</v>
      </c>
      <c r="D63" s="17">
        <v>1.23</v>
      </c>
      <c r="E63" s="17">
        <v>-7.66</v>
      </c>
      <c r="F63" s="17">
        <v>-0.1</v>
      </c>
      <c r="G63" s="21"/>
      <c r="H63" s="21"/>
      <c r="I63" s="21"/>
      <c r="J63" s="8">
        <f t="shared" si="1"/>
        <v>-0.1</v>
      </c>
      <c r="K63">
        <f>IF(ISNUMBER(VLOOKUP(B63,Sim_20141205!$A$4:$G$1000,7,0)),VLOOKUP(B63,Sim_20141205!$A$4:$G$1000,7,0),"")</f>
        <v>-0.18992042105003878</v>
      </c>
    </row>
    <row r="64" spans="1:11" ht="15" x14ac:dyDescent="0.25">
      <c r="A64" s="20"/>
      <c r="B64" s="20" t="s">
        <v>56</v>
      </c>
      <c r="C64" s="17">
        <v>1.26</v>
      </c>
      <c r="D64" s="17">
        <v>1.26</v>
      </c>
      <c r="E64" s="17">
        <v>-7.12</v>
      </c>
      <c r="F64" s="17">
        <v>-0.09</v>
      </c>
      <c r="G64" s="21"/>
      <c r="H64" s="21"/>
      <c r="I64" s="21"/>
      <c r="J64" s="8">
        <f t="shared" si="1"/>
        <v>-0.09</v>
      </c>
      <c r="K64">
        <f>IF(ISNUMBER(VLOOKUP(B64,Sim_20141205!$A$4:$G$1000,7,0)),VLOOKUP(B64,Sim_20141205!$A$4:$G$1000,7,0),"")</f>
        <v>-0.13278761891854912</v>
      </c>
    </row>
    <row r="65" spans="1:11" ht="15" x14ac:dyDescent="0.25">
      <c r="A65" s="20"/>
      <c r="B65" s="20" t="s">
        <v>41</v>
      </c>
      <c r="C65" s="17">
        <v>2.62</v>
      </c>
      <c r="D65" s="17">
        <v>2.69</v>
      </c>
      <c r="E65" s="17">
        <v>-3.58</v>
      </c>
      <c r="F65" s="17">
        <v>-0.09</v>
      </c>
      <c r="G65" s="21"/>
      <c r="H65" s="21"/>
      <c r="I65" s="21"/>
      <c r="J65" s="8">
        <f t="shared" si="1"/>
        <v>-0.09</v>
      </c>
      <c r="K65">
        <f>IF(ISNUMBER(VLOOKUP(B65,Sim_20141205!$A$4:$G$1000,7,0)),VLOOKUP(B65,Sim_20141205!$A$4:$G$1000,7,0),"")</f>
        <v>-0.40559248416372284</v>
      </c>
    </row>
    <row r="66" spans="1:11" ht="15" x14ac:dyDescent="0.25">
      <c r="A66" s="20"/>
      <c r="B66" s="20" t="s">
        <v>68</v>
      </c>
      <c r="C66" s="17">
        <v>1.45</v>
      </c>
      <c r="D66" s="17">
        <v>1.48</v>
      </c>
      <c r="E66" s="17">
        <v>-6.05</v>
      </c>
      <c r="F66" s="17">
        <v>-0.09</v>
      </c>
      <c r="G66" s="21"/>
      <c r="H66" s="21"/>
      <c r="I66" s="21"/>
      <c r="J66" s="8">
        <f t="shared" si="1"/>
        <v>-0.09</v>
      </c>
      <c r="K66" t="str">
        <f>IF(ISNUMBER(VLOOKUP(B66,Sim_20141205!$A$4:$G$1000,7,0)),VLOOKUP(B66,Sim_20141205!$A$4:$G$1000,7,0),"")</f>
        <v/>
      </c>
    </row>
    <row r="67" spans="1:11" ht="15" x14ac:dyDescent="0.25">
      <c r="A67" s="20"/>
      <c r="B67" s="20" t="s">
        <v>46</v>
      </c>
      <c r="C67" s="17">
        <v>1</v>
      </c>
      <c r="D67" s="17">
        <v>1</v>
      </c>
      <c r="E67" s="17">
        <v>-6.82</v>
      </c>
      <c r="F67" s="17">
        <v>-7.0000000000000007E-2</v>
      </c>
      <c r="G67" s="21"/>
      <c r="H67" s="21"/>
      <c r="I67" s="21"/>
      <c r="J67" s="8">
        <f t="shared" si="1"/>
        <v>-7.0000000000000007E-2</v>
      </c>
      <c r="K67">
        <f>IF(ISNUMBER(VLOOKUP(B67,Sim_20141205!$A$4:$G$1000,7,0)),VLOOKUP(B67,Sim_20141205!$A$4:$G$1000,7,0),"")</f>
        <v>-0.15497793557430006</v>
      </c>
    </row>
    <row r="68" spans="1:11" ht="15" x14ac:dyDescent="0.25">
      <c r="A68" s="20"/>
      <c r="B68" s="20" t="s">
        <v>47</v>
      </c>
      <c r="C68" s="17">
        <v>0.82</v>
      </c>
      <c r="D68" s="17">
        <v>0.82</v>
      </c>
      <c r="E68" s="17">
        <v>-8.06</v>
      </c>
      <c r="F68" s="17">
        <v>-7.0000000000000007E-2</v>
      </c>
      <c r="G68" s="21"/>
      <c r="H68" s="21"/>
      <c r="I68" s="21"/>
      <c r="J68" s="8">
        <f t="shared" si="1"/>
        <v>-7.0000000000000007E-2</v>
      </c>
      <c r="K68">
        <f>IF(ISNUMBER(VLOOKUP(B68,Sim_20141205!$A$4:$G$1000,7,0)),VLOOKUP(B68,Sim_20141205!$A$4:$G$1000,7,0),"")</f>
        <v>-9.3391864024349333E-2</v>
      </c>
    </row>
    <row r="69" spans="1:11" ht="15" x14ac:dyDescent="0.25">
      <c r="A69" s="20"/>
      <c r="B69" s="20" t="s">
        <v>74</v>
      </c>
      <c r="C69" s="17">
        <v>2.0699999999999998</v>
      </c>
      <c r="D69" s="17">
        <v>2.09</v>
      </c>
      <c r="E69" s="17">
        <v>-3.66</v>
      </c>
      <c r="F69" s="17">
        <v>-7.0000000000000007E-2</v>
      </c>
      <c r="G69" s="21"/>
      <c r="H69" s="21"/>
      <c r="I69" s="21"/>
      <c r="J69" s="8">
        <f t="shared" si="1"/>
        <v>-7.0000000000000007E-2</v>
      </c>
      <c r="K69">
        <f>IF(ISNUMBER(VLOOKUP(B69,Sim_20141205!$A$4:$G$1000,7,0)),VLOOKUP(B69,Sim_20141205!$A$4:$G$1000,7,0),"")</f>
        <v>-0.22046596773649796</v>
      </c>
    </row>
    <row r="70" spans="1:11" ht="15" x14ac:dyDescent="0.25">
      <c r="A70" s="20"/>
      <c r="B70" s="20" t="s">
        <v>48</v>
      </c>
      <c r="C70" s="17">
        <v>0.88</v>
      </c>
      <c r="D70" s="17">
        <v>0.88</v>
      </c>
      <c r="E70" s="17">
        <v>-7.04</v>
      </c>
      <c r="F70" s="17">
        <v>-0.06</v>
      </c>
      <c r="G70" s="21"/>
      <c r="H70" s="21"/>
      <c r="I70" s="21"/>
      <c r="J70" s="8">
        <f t="shared" si="1"/>
        <v>-0.06</v>
      </c>
      <c r="K70">
        <f>IF(ISNUMBER(VLOOKUP(B70,Sim_20141205!$A$4:$G$1000,7,0)),VLOOKUP(B70,Sim_20141205!$A$4:$G$1000,7,0),"")</f>
        <v>-0.13093560710593796</v>
      </c>
    </row>
    <row r="71" spans="1:11" ht="15" x14ac:dyDescent="0.25">
      <c r="A71" s="20"/>
      <c r="B71" s="20" t="s">
        <v>65</v>
      </c>
      <c r="C71" s="17">
        <v>1.44</v>
      </c>
      <c r="D71" s="17">
        <v>1.45</v>
      </c>
      <c r="E71" s="17">
        <v>-4.46</v>
      </c>
      <c r="F71" s="17">
        <v>-0.06</v>
      </c>
      <c r="G71" s="21"/>
      <c r="H71" s="21"/>
      <c r="I71" s="21"/>
      <c r="J71" s="8">
        <f t="shared" si="1"/>
        <v>-0.06</v>
      </c>
      <c r="K71">
        <f>IF(ISNUMBER(VLOOKUP(B71,Sim_20141205!$A$4:$G$1000,7,0)),VLOOKUP(B71,Sim_20141205!$A$4:$G$1000,7,0),"")</f>
        <v>-0.1121731915859311</v>
      </c>
    </row>
    <row r="72" spans="1:11" ht="15" x14ac:dyDescent="0.25">
      <c r="A72" s="20"/>
      <c r="B72" s="20" t="s">
        <v>52</v>
      </c>
      <c r="C72" s="17">
        <v>0.95</v>
      </c>
      <c r="D72" s="17">
        <v>0.94</v>
      </c>
      <c r="E72" s="17">
        <v>-6.03</v>
      </c>
      <c r="F72" s="17">
        <v>-0.06</v>
      </c>
      <c r="G72" s="21"/>
      <c r="H72" s="21"/>
      <c r="I72" s="21"/>
      <c r="J72" s="8">
        <f t="shared" si="1"/>
        <v>-0.06</v>
      </c>
      <c r="K72">
        <f>IF(ISNUMBER(VLOOKUP(B72,Sim_20141205!$A$4:$G$1000,7,0)),VLOOKUP(B72,Sim_20141205!$A$4:$G$1000,7,0),"")</f>
        <v>-8.4009729102729414E-2</v>
      </c>
    </row>
    <row r="73" spans="1:11" ht="15" x14ac:dyDescent="0.25">
      <c r="A73" s="20"/>
      <c r="B73" s="20" t="s">
        <v>13</v>
      </c>
      <c r="C73" s="17">
        <v>0.52</v>
      </c>
      <c r="D73" s="17">
        <v>0.51</v>
      </c>
      <c r="E73" s="17">
        <v>-8.76</v>
      </c>
      <c r="F73" s="17">
        <v>-0.05</v>
      </c>
      <c r="G73" s="21"/>
      <c r="H73" s="21"/>
      <c r="I73" s="21"/>
      <c r="J73" s="8">
        <f t="shared" si="1"/>
        <v>-0.05</v>
      </c>
      <c r="K73">
        <f>IF(ISNUMBER(VLOOKUP(B73,Sim_20141205!$A$4:$G$1000,7,0)),VLOOKUP(B73,Sim_20141205!$A$4:$G$1000,7,0),"")</f>
        <v>-5.0949482064269781E-2</v>
      </c>
    </row>
    <row r="74" spans="1:11" ht="15" x14ac:dyDescent="0.25">
      <c r="A74" s="20"/>
      <c r="B74" s="20" t="s">
        <v>60</v>
      </c>
      <c r="C74" s="17">
        <v>1.61</v>
      </c>
      <c r="D74" s="17">
        <v>1.64</v>
      </c>
      <c r="E74" s="17">
        <v>-3.07</v>
      </c>
      <c r="F74" s="17">
        <v>-0.05</v>
      </c>
      <c r="G74" s="21"/>
      <c r="H74" s="21"/>
      <c r="I74" s="21"/>
      <c r="J74" s="8">
        <f t="shared" si="1"/>
        <v>-0.05</v>
      </c>
      <c r="K74">
        <f>IF(ISNUMBER(VLOOKUP(B74,Sim_20141205!$A$4:$G$1000,7,0)),VLOOKUP(B74,Sim_20141205!$A$4:$G$1000,7,0),"")</f>
        <v>-0.12768265102216314</v>
      </c>
    </row>
    <row r="75" spans="1:11" ht="15" x14ac:dyDescent="0.25">
      <c r="A75" s="20"/>
      <c r="B75" s="20" t="s">
        <v>14</v>
      </c>
      <c r="C75" s="17">
        <v>0.84</v>
      </c>
      <c r="D75" s="17">
        <v>0.81</v>
      </c>
      <c r="E75" s="17">
        <v>-6.5</v>
      </c>
      <c r="F75" s="17">
        <v>-0.05</v>
      </c>
      <c r="G75" s="21"/>
      <c r="H75" s="21"/>
      <c r="I75" s="21"/>
      <c r="J75" s="8">
        <f t="shared" si="1"/>
        <v>-0.05</v>
      </c>
      <c r="K75">
        <f>IF(ISNUMBER(VLOOKUP(B75,Sim_20141205!$A$4:$G$1000,7,0)),VLOOKUP(B75,Sim_20141205!$A$4:$G$1000,7,0),"")</f>
        <v>-0.1106673496514784</v>
      </c>
    </row>
    <row r="76" spans="1:11" ht="15" x14ac:dyDescent="0.25">
      <c r="A76" s="20"/>
      <c r="B76" s="20" t="s">
        <v>84</v>
      </c>
      <c r="C76" s="17">
        <v>0.6</v>
      </c>
      <c r="D76" s="17">
        <v>0.59</v>
      </c>
      <c r="E76" s="17">
        <v>-8.67</v>
      </c>
      <c r="F76" s="17">
        <v>-0.05</v>
      </c>
      <c r="G76" s="21"/>
      <c r="H76" s="21"/>
      <c r="I76" s="21"/>
      <c r="J76" s="8">
        <f t="shared" si="1"/>
        <v>-0.05</v>
      </c>
      <c r="K76">
        <f>IF(ISNUMBER(VLOOKUP(B76,Sim_20141205!$A$4:$G$1000,7,0)),VLOOKUP(B76,Sim_20141205!$A$4:$G$1000,7,0),"")</f>
        <v>-6.8138138410431676E-2</v>
      </c>
    </row>
    <row r="77" spans="1:11" ht="15" x14ac:dyDescent="0.25">
      <c r="A77" s="20"/>
      <c r="B77" s="20" t="s">
        <v>45</v>
      </c>
      <c r="C77" s="17">
        <v>0.51</v>
      </c>
      <c r="D77" s="17">
        <v>0.5</v>
      </c>
      <c r="E77" s="17">
        <v>-7.96</v>
      </c>
      <c r="F77" s="17">
        <v>-0.04</v>
      </c>
      <c r="G77" s="21"/>
      <c r="H77" s="21"/>
      <c r="I77" s="21"/>
      <c r="J77" s="8">
        <f t="shared" si="1"/>
        <v>-0.04</v>
      </c>
      <c r="K77">
        <f>IF(ISNUMBER(VLOOKUP(B77,Sim_20141205!$A$4:$G$1000,7,0)),VLOOKUP(B77,Sim_20141205!$A$4:$G$1000,7,0),"")</f>
        <v>-5.4038616236119191E-2</v>
      </c>
    </row>
    <row r="78" spans="1:11" ht="15" x14ac:dyDescent="0.25">
      <c r="A78" s="20"/>
      <c r="B78" s="20" t="s">
        <v>83</v>
      </c>
      <c r="C78" s="17">
        <v>0.3</v>
      </c>
      <c r="D78" s="17">
        <v>0.3</v>
      </c>
      <c r="E78" s="17">
        <v>-11.18</v>
      </c>
      <c r="F78" s="17">
        <v>-0.04</v>
      </c>
      <c r="G78" s="21"/>
      <c r="H78" s="21"/>
      <c r="I78" s="21"/>
      <c r="J78" s="8">
        <f t="shared" si="1"/>
        <v>-0.04</v>
      </c>
      <c r="K78">
        <f>IF(ISNUMBER(VLOOKUP(B78,Sim_20141205!$A$4:$G$1000,7,0)),VLOOKUP(B78,Sim_20141205!$A$4:$G$1000,7,0),"")</f>
        <v>-3.9539191079183224E-2</v>
      </c>
    </row>
    <row r="79" spans="1:11" ht="15" x14ac:dyDescent="0.25">
      <c r="A79" s="20"/>
      <c r="B79" s="20" t="s">
        <v>75</v>
      </c>
      <c r="C79" s="17">
        <v>0.78</v>
      </c>
      <c r="D79" s="17">
        <v>0.78</v>
      </c>
      <c r="E79" s="17">
        <v>-5.65</v>
      </c>
      <c r="F79" s="17">
        <v>-0.04</v>
      </c>
      <c r="G79" s="21"/>
      <c r="H79" s="21"/>
      <c r="I79" s="21"/>
      <c r="J79" s="8">
        <f t="shared" si="1"/>
        <v>-0.04</v>
      </c>
      <c r="K79">
        <f>IF(ISNUMBER(VLOOKUP(B79,Sim_20141205!$A$4:$G$1000,7,0)),VLOOKUP(B79,Sim_20141205!$A$4:$G$1000,7,0),"")</f>
        <v>-9.4096763286806676E-2</v>
      </c>
    </row>
    <row r="80" spans="1:11" ht="15" x14ac:dyDescent="0.25">
      <c r="A80" s="20"/>
      <c r="B80" s="20" t="s">
        <v>85</v>
      </c>
      <c r="C80" s="17">
        <v>0.44</v>
      </c>
      <c r="D80" s="17">
        <v>0.43</v>
      </c>
      <c r="E80" s="17">
        <v>-9.7799999999999994</v>
      </c>
      <c r="F80" s="17">
        <v>-0.04</v>
      </c>
      <c r="G80" s="21"/>
      <c r="H80" s="21"/>
      <c r="I80" s="21"/>
      <c r="J80" s="8">
        <f t="shared" si="1"/>
        <v>-0.04</v>
      </c>
      <c r="K80">
        <f>IF(ISNUMBER(VLOOKUP(B80,Sim_20141205!$A$4:$G$1000,7,0)),VLOOKUP(B80,Sim_20141205!$A$4:$G$1000,7,0),"")</f>
        <v>-3.976593161282687E-2</v>
      </c>
    </row>
    <row r="81" spans="1:11" ht="15" x14ac:dyDescent="0.25">
      <c r="A81" s="20"/>
      <c r="B81" s="20" t="s">
        <v>39</v>
      </c>
      <c r="C81" s="17">
        <v>0.77</v>
      </c>
      <c r="D81" s="17">
        <v>0.79</v>
      </c>
      <c r="E81" s="17">
        <v>-3.59</v>
      </c>
      <c r="F81" s="17">
        <v>-0.03</v>
      </c>
      <c r="G81" s="21"/>
      <c r="H81" s="21"/>
      <c r="I81" s="21"/>
      <c r="J81" s="8">
        <f t="shared" ref="J81:J101" si="2">F81</f>
        <v>-0.03</v>
      </c>
      <c r="K81">
        <f>IF(ISNUMBER(VLOOKUP(B81,Sim_20141205!$A$4:$G$1000,7,0)),VLOOKUP(B81,Sim_20141205!$A$4:$G$1000,7,0),"")</f>
        <v>-0.10185500541124334</v>
      </c>
    </row>
    <row r="82" spans="1:11" ht="15" x14ac:dyDescent="0.25">
      <c r="A82" s="20"/>
      <c r="B82" s="20" t="s">
        <v>55</v>
      </c>
      <c r="C82" s="17">
        <v>0.56000000000000005</v>
      </c>
      <c r="D82" s="17">
        <v>0.56000000000000005</v>
      </c>
      <c r="E82" s="17">
        <v>-5.31</v>
      </c>
      <c r="F82" s="17">
        <v>-0.03</v>
      </c>
      <c r="G82" s="21"/>
      <c r="H82" s="21"/>
      <c r="I82" s="21"/>
      <c r="J82" s="8">
        <f t="shared" si="2"/>
        <v>-0.03</v>
      </c>
      <c r="K82">
        <f>IF(ISNUMBER(VLOOKUP(B82,Sim_20141205!$A$4:$G$1000,7,0)),VLOOKUP(B82,Sim_20141205!$A$4:$G$1000,7,0),"")</f>
        <v>-5.2754890937090126E-2</v>
      </c>
    </row>
    <row r="83" spans="1:11" ht="15" x14ac:dyDescent="0.25">
      <c r="A83" s="20"/>
      <c r="B83" s="20" t="s">
        <v>62</v>
      </c>
      <c r="C83" s="17">
        <v>0.63</v>
      </c>
      <c r="D83" s="17">
        <v>0.63</v>
      </c>
      <c r="E83" s="17">
        <v>-4.3099999999999996</v>
      </c>
      <c r="F83" s="17">
        <v>-0.03</v>
      </c>
      <c r="G83" s="21"/>
      <c r="H83" s="21"/>
      <c r="I83" s="21"/>
      <c r="J83" s="8">
        <f t="shared" si="2"/>
        <v>-0.03</v>
      </c>
      <c r="K83">
        <f>IF(ISNUMBER(VLOOKUP(B83,Sim_20141205!$A$4:$G$1000,7,0)),VLOOKUP(B83,Sim_20141205!$A$4:$G$1000,7,0),"")</f>
        <v>-7.3940858406583043E-2</v>
      </c>
    </row>
    <row r="84" spans="1:11" ht="15" x14ac:dyDescent="0.25">
      <c r="A84" s="20"/>
      <c r="B84" s="20" t="s">
        <v>63</v>
      </c>
      <c r="C84" s="17">
        <v>1.26</v>
      </c>
      <c r="D84" s="17">
        <v>1.28</v>
      </c>
      <c r="E84" s="17">
        <v>-2.19</v>
      </c>
      <c r="F84" s="17">
        <v>-0.03</v>
      </c>
      <c r="G84" s="21"/>
      <c r="H84" s="21"/>
      <c r="I84" s="21"/>
      <c r="J84" s="8">
        <f t="shared" si="2"/>
        <v>-0.03</v>
      </c>
      <c r="K84">
        <f>IF(ISNUMBER(VLOOKUP(B84,Sim_20141205!$A$4:$G$1000,7,0)),VLOOKUP(B84,Sim_20141205!$A$4:$G$1000,7,0),"")</f>
        <v>-0.1060587959970198</v>
      </c>
    </row>
    <row r="85" spans="1:11" ht="15" x14ac:dyDescent="0.25">
      <c r="A85" s="20"/>
      <c r="B85" s="20" t="s">
        <v>50</v>
      </c>
      <c r="C85" s="17">
        <v>0.83</v>
      </c>
      <c r="D85" s="17">
        <v>0.84</v>
      </c>
      <c r="E85" s="17">
        <v>-3.36</v>
      </c>
      <c r="F85" s="17">
        <v>-0.03</v>
      </c>
      <c r="G85" s="21"/>
      <c r="H85" s="21"/>
      <c r="I85" s="21"/>
      <c r="J85" s="8">
        <f t="shared" si="2"/>
        <v>-0.03</v>
      </c>
      <c r="K85">
        <f>IF(ISNUMBER(VLOOKUP(B85,Sim_20141205!$A$4:$G$1000,7,0)),VLOOKUP(B85,Sim_20141205!$A$4:$G$1000,7,0),"")</f>
        <v>-6.1146850521165461E-2</v>
      </c>
    </row>
    <row r="86" spans="1:11" ht="15" x14ac:dyDescent="0.25">
      <c r="A86" s="20"/>
      <c r="B86" s="20" t="s">
        <v>70</v>
      </c>
      <c r="C86" s="17">
        <v>0.6</v>
      </c>
      <c r="D86" s="17">
        <v>0.61</v>
      </c>
      <c r="E86" s="17">
        <v>-4.51</v>
      </c>
      <c r="F86" s="17">
        <v>-0.03</v>
      </c>
      <c r="G86" s="21"/>
      <c r="H86" s="21"/>
      <c r="I86" s="21"/>
      <c r="J86" s="8">
        <f t="shared" si="2"/>
        <v>-0.03</v>
      </c>
      <c r="K86">
        <f>IF(ISNUMBER(VLOOKUP(B86,Sim_20141205!$A$4:$G$1000,7,0)),VLOOKUP(B86,Sim_20141205!$A$4:$G$1000,7,0),"")</f>
        <v>-8.3612687391993193E-2</v>
      </c>
    </row>
    <row r="87" spans="1:11" ht="15" x14ac:dyDescent="0.25">
      <c r="A87" s="20"/>
      <c r="B87" s="20" t="s">
        <v>71</v>
      </c>
      <c r="C87" s="17">
        <v>1.33</v>
      </c>
      <c r="D87" s="17">
        <v>1.33</v>
      </c>
      <c r="E87" s="17">
        <v>-1.85</v>
      </c>
      <c r="F87" s="17">
        <v>-0.03</v>
      </c>
      <c r="G87" s="21"/>
      <c r="H87" s="21"/>
      <c r="I87" s="21"/>
      <c r="J87" s="8">
        <f t="shared" si="2"/>
        <v>-0.03</v>
      </c>
      <c r="K87">
        <f>IF(ISNUMBER(VLOOKUP(B87,Sim_20141205!$A$4:$G$1000,7,0)),VLOOKUP(B87,Sim_20141205!$A$4:$G$1000,7,0),"")</f>
        <v>-0.10630539922182955</v>
      </c>
    </row>
    <row r="88" spans="1:11" ht="15" x14ac:dyDescent="0.25">
      <c r="A88" s="20"/>
      <c r="B88" s="20" t="s">
        <v>80</v>
      </c>
      <c r="C88" s="17">
        <v>0.51</v>
      </c>
      <c r="D88" s="17">
        <v>0.52</v>
      </c>
      <c r="E88" s="17">
        <v>-3.89</v>
      </c>
      <c r="F88" s="17">
        <v>-0.02</v>
      </c>
      <c r="G88" s="21"/>
      <c r="H88" s="21"/>
      <c r="I88" s="21"/>
      <c r="J88" s="8">
        <f t="shared" si="2"/>
        <v>-0.02</v>
      </c>
      <c r="K88">
        <f>IF(ISNUMBER(VLOOKUP(B88,Sim_20141205!$A$4:$G$1000,7,0)),VLOOKUP(B88,Sim_20141205!$A$4:$G$1000,7,0),"")</f>
        <v>-5.8457826728572054E-2</v>
      </c>
    </row>
    <row r="89" spans="1:11" ht="15" x14ac:dyDescent="0.25">
      <c r="A89" s="20"/>
      <c r="B89" s="20" t="s">
        <v>11</v>
      </c>
      <c r="C89" s="17">
        <v>0.44</v>
      </c>
      <c r="D89" s="17">
        <v>0.44</v>
      </c>
      <c r="E89" s="17">
        <v>-5.66</v>
      </c>
      <c r="F89" s="17">
        <v>-0.02</v>
      </c>
      <c r="G89" s="21"/>
      <c r="H89" s="21"/>
      <c r="I89" s="21"/>
      <c r="J89" s="8">
        <f t="shared" si="2"/>
        <v>-0.02</v>
      </c>
      <c r="K89">
        <f>IF(ISNUMBER(VLOOKUP(B89,Sim_20141205!$A$4:$G$1000,7,0)),VLOOKUP(B89,Sim_20141205!$A$4:$G$1000,7,0),"")</f>
        <v>-4.6578165520064274E-2</v>
      </c>
    </row>
    <row r="90" spans="1:11" ht="15" x14ac:dyDescent="0.25">
      <c r="A90" s="20"/>
      <c r="B90" s="20" t="s">
        <v>44</v>
      </c>
      <c r="C90" s="17">
        <v>0.52</v>
      </c>
      <c r="D90" s="17">
        <v>0.52</v>
      </c>
      <c r="E90" s="17">
        <v>-3.42</v>
      </c>
      <c r="F90" s="17">
        <v>-0.02</v>
      </c>
      <c r="G90" s="21"/>
      <c r="H90" s="21"/>
      <c r="I90" s="21"/>
      <c r="J90" s="8">
        <f t="shared" si="2"/>
        <v>-0.02</v>
      </c>
      <c r="K90">
        <f>IF(ISNUMBER(VLOOKUP(B90,Sim_20141205!$A$4:$G$1000,7,0)),VLOOKUP(B90,Sim_20141205!$A$4:$G$1000,7,0),"")</f>
        <v>-7.8329974593978155E-2</v>
      </c>
    </row>
    <row r="91" spans="1:11" ht="15" x14ac:dyDescent="0.25">
      <c r="A91" s="20"/>
      <c r="B91" s="20" t="s">
        <v>64</v>
      </c>
      <c r="C91" s="17">
        <v>0.7</v>
      </c>
      <c r="D91" s="17">
        <v>0.71</v>
      </c>
      <c r="E91" s="17">
        <v>-3.15</v>
      </c>
      <c r="F91" s="17">
        <v>-0.02</v>
      </c>
      <c r="G91" s="21"/>
      <c r="H91" s="21"/>
      <c r="I91" s="21"/>
      <c r="J91" s="8">
        <f t="shared" si="2"/>
        <v>-0.02</v>
      </c>
      <c r="K91">
        <f>IF(ISNUMBER(VLOOKUP(B91,Sim_20141205!$A$4:$G$1000,7,0)),VLOOKUP(B91,Sim_20141205!$A$4:$G$1000,7,0),"")</f>
        <v>-7.9000453135613477E-2</v>
      </c>
    </row>
    <row r="92" spans="1:11" ht="15" x14ac:dyDescent="0.25">
      <c r="A92" s="20"/>
      <c r="B92" s="20" t="s">
        <v>73</v>
      </c>
      <c r="C92" s="17">
        <v>0.49</v>
      </c>
      <c r="D92" s="17">
        <v>0.49</v>
      </c>
      <c r="E92" s="17">
        <v>-4.55</v>
      </c>
      <c r="F92" s="17">
        <v>-0.02</v>
      </c>
      <c r="G92" s="21"/>
      <c r="H92" s="21"/>
      <c r="I92" s="21"/>
      <c r="J92" s="8">
        <f t="shared" si="2"/>
        <v>-0.02</v>
      </c>
      <c r="K92">
        <f>IF(ISNUMBER(VLOOKUP(B92,Sim_20141205!$A$4:$G$1000,7,0)),VLOOKUP(B92,Sim_20141205!$A$4:$G$1000,7,0),"")</f>
        <v>-5.1779930343776981E-2</v>
      </c>
    </row>
    <row r="93" spans="1:11" ht="15" x14ac:dyDescent="0.25">
      <c r="A93" s="20"/>
      <c r="B93" s="20" t="s">
        <v>82</v>
      </c>
      <c r="C93" s="17">
        <v>0.25</v>
      </c>
      <c r="D93" s="17">
        <v>0.25</v>
      </c>
      <c r="E93" s="17">
        <v>-4.5199999999999996</v>
      </c>
      <c r="F93" s="17">
        <v>-0.01</v>
      </c>
      <c r="G93" s="21"/>
      <c r="H93" s="21"/>
      <c r="I93" s="21"/>
      <c r="J93" s="8">
        <f t="shared" si="2"/>
        <v>-0.01</v>
      </c>
      <c r="K93">
        <f>IF(ISNUMBER(VLOOKUP(B93,Sim_20141205!$A$4:$G$1000,7,0)),VLOOKUP(B93,Sim_20141205!$A$4:$G$1000,7,0),"")</f>
        <v>-2.9681610220184687E-2</v>
      </c>
    </row>
    <row r="94" spans="1:11" ht="15" x14ac:dyDescent="0.25">
      <c r="A94" s="20"/>
      <c r="B94" s="20" t="s">
        <v>77</v>
      </c>
      <c r="C94" s="17">
        <v>0.97</v>
      </c>
      <c r="D94" s="17">
        <v>0.99</v>
      </c>
      <c r="E94" s="17">
        <v>-1.45</v>
      </c>
      <c r="F94" s="17">
        <v>-0.01</v>
      </c>
      <c r="G94" s="21"/>
      <c r="H94" s="21"/>
      <c r="I94" s="21"/>
      <c r="J94" s="8">
        <f t="shared" si="2"/>
        <v>-0.01</v>
      </c>
      <c r="K94">
        <f>IF(ISNUMBER(VLOOKUP(B94,Sim_20141205!$A$4:$G$1000,7,0)),VLOOKUP(B94,Sim_20141205!$A$4:$G$1000,7,0),"")</f>
        <v>-0.14308684174054762</v>
      </c>
    </row>
    <row r="95" spans="1:11" ht="15" x14ac:dyDescent="0.25">
      <c r="A95" s="20"/>
      <c r="B95" s="20" t="s">
        <v>81</v>
      </c>
      <c r="C95" s="17">
        <v>0.26</v>
      </c>
      <c r="D95" s="17">
        <v>0.27</v>
      </c>
      <c r="E95" s="17">
        <v>-1.52</v>
      </c>
      <c r="F95" s="17">
        <v>0</v>
      </c>
      <c r="G95" s="21"/>
      <c r="H95" s="21"/>
      <c r="I95" s="4"/>
      <c r="J95" s="8">
        <f t="shared" si="2"/>
        <v>0</v>
      </c>
      <c r="K95">
        <f>IF(ISNUMBER(VLOOKUP(B95,Sim_20141205!$A$4:$G$1000,7,0)),VLOOKUP(B95,Sim_20141205!$A$4:$G$1000,7,0),"")</f>
        <v>-2.6707697950888582E-2</v>
      </c>
    </row>
    <row r="96" spans="1:11" ht="15" x14ac:dyDescent="0.25">
      <c r="A96" s="20"/>
      <c r="B96" s="20" t="s">
        <v>69</v>
      </c>
      <c r="C96" s="17">
        <v>0.59</v>
      </c>
      <c r="D96" s="17">
        <v>0.61</v>
      </c>
      <c r="E96" s="17">
        <v>-0.32</v>
      </c>
      <c r="F96" s="17">
        <v>0</v>
      </c>
      <c r="G96" s="21"/>
      <c r="H96" s="21"/>
      <c r="I96" s="21"/>
      <c r="J96" s="8">
        <f t="shared" si="2"/>
        <v>0</v>
      </c>
      <c r="K96">
        <f>IF(ISNUMBER(VLOOKUP(B96,Sim_20141205!$A$4:$G$1000,7,0)),VLOOKUP(B96,Sim_20141205!$A$4:$G$1000,7,0),"")</f>
        <v>-4.9721532092065895E-2</v>
      </c>
    </row>
    <row r="97" spans="1:11" ht="15" x14ac:dyDescent="0.25">
      <c r="A97" s="20"/>
      <c r="B97" s="20" t="s">
        <v>95</v>
      </c>
      <c r="C97" s="17">
        <v>0</v>
      </c>
      <c r="D97" s="17"/>
      <c r="E97" s="17"/>
      <c r="F97" s="17"/>
      <c r="G97" s="21"/>
      <c r="H97" s="21"/>
      <c r="I97" s="21"/>
      <c r="J97" s="8">
        <f t="shared" si="2"/>
        <v>0</v>
      </c>
      <c r="K97">
        <f>IF(ISNUMBER(VLOOKUP(B97,Sim_20141205!$A$4:$G$1000,7,0)),VLOOKUP(B97,Sim_20141205!$A$4:$G$1000,7,0),"")</f>
        <v>-2.6624413907138749E-2</v>
      </c>
    </row>
    <row r="98" spans="1:11" ht="15" x14ac:dyDescent="0.25">
      <c r="A98" s="20"/>
      <c r="B98" s="20" t="s">
        <v>38</v>
      </c>
      <c r="C98" s="17">
        <v>4.25</v>
      </c>
      <c r="D98" s="17">
        <v>4.41</v>
      </c>
      <c r="E98" s="17">
        <v>0.24</v>
      </c>
      <c r="F98" s="17">
        <v>0.01</v>
      </c>
      <c r="G98" s="21"/>
      <c r="H98" s="21"/>
      <c r="I98" s="21"/>
      <c r="J98" s="8">
        <f t="shared" si="2"/>
        <v>0.01</v>
      </c>
      <c r="K98">
        <f>IF(ISNUMBER(VLOOKUP(B98,Sim_20141205!$A$4:$G$1000,7,0)),VLOOKUP(B98,Sim_20141205!$A$4:$G$1000,7,0),"")</f>
        <v>-0.5963816966644585</v>
      </c>
    </row>
    <row r="99" spans="1:11" ht="15" x14ac:dyDescent="0.25">
      <c r="A99" s="20"/>
      <c r="B99" s="20" t="s">
        <v>9</v>
      </c>
      <c r="C99" s="17">
        <v>1.93</v>
      </c>
      <c r="D99" s="17">
        <v>2</v>
      </c>
      <c r="E99" s="17">
        <v>0.48</v>
      </c>
      <c r="F99" s="17">
        <v>0.01</v>
      </c>
      <c r="G99" s="21"/>
      <c r="H99" s="21"/>
      <c r="I99" s="21"/>
      <c r="J99" s="8">
        <f t="shared" si="2"/>
        <v>0.01</v>
      </c>
      <c r="K99">
        <f>IF(ISNUMBER(VLOOKUP(B99,Sim_20141205!$A$4:$G$1000,7,0)),VLOOKUP(B99,Sim_20141205!$A$4:$G$1000,7,0),"")</f>
        <v>-0.31554787389289979</v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>
        <f t="shared" si="2"/>
        <v>0</v>
      </c>
      <c r="K100" t="str">
        <f>IF(ISNUMBER(VLOOKUP(B100,Sim_20141205!$A$4:$G$1000,7,0)),VLOOKUP(B100,Sim_20141205!$A$4:$G$1000,7,0),"")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>
        <f t="shared" si="2"/>
        <v>0</v>
      </c>
      <c r="K101" t="str">
        <f>IF(ISNUMBER(VLOOKUP(B101,Sim_20141205!$A$4:$G$1000,7,0)),VLOOKUP(B101,Sim_20141205!$A$4:$G$1000,7,0),"")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IF(ISNUMBER(VLOOKUP(B102,Sim_20141205!$A$4:$G$1000,7,0)),VLOOKUP(B102,Sim_20141205!$A$4:$G$1000,7,0),"")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IF(ISNUMBER(VLOOKUP(B103,Sim_20141205!$A$4:$G$1000,7,0)),VLOOKUP(B103,Sim_20141205!$A$4:$G$1000,7,0),"")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IF(ISNUMBER(VLOOKUP(B104,Sim_20141205!$A$4:$G$1000,7,0)),VLOOKUP(B104,Sim_20141205!$A$4:$G$1000,7,0),"")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IF(ISNUMBER(VLOOKUP(B105,Sim_20141205!$A$4:$G$1000,7,0)),VLOOKUP(B105,Sim_20141205!$A$4:$G$1000,7,0),"")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IF(ISNUMBER(VLOOKUP(B106,Sim_20141205!$A$4:$G$1000,7,0)),VLOOKUP(B106,Sim_20141205!$A$4:$G$1000,7,0),"")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IF(ISNUMBER(VLOOKUP(B107,Sim_20141205!$A$4:$G$1000,7,0)),VLOOKUP(B107,Sim_20141205!$A$4:$G$1000,7,0),"")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IF(ISNUMBER(VLOOKUP(B108,Sim_20141205!$A$4:$G$1000,7,0)),VLOOKUP(B108,Sim_20141205!$A$4:$G$1000,7,0),"")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IF(ISNUMBER(VLOOKUP(B109,Sim_20141205!$A$4:$G$1000,7,0)),VLOOKUP(B109,Sim_20141205!$A$4:$G$1000,7,0),"")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IF(ISNUMBER(VLOOKUP(B110,Sim_20141205!$A$4:$G$1000,7,0)),VLOOKUP(B110,Sim_20141205!$A$4:$G$1000,7,0),"")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IF(ISNUMBER(VLOOKUP(B111,Sim_20141205!$A$4:$G$1000,7,0)),VLOOKUP(B111,Sim_20141205!$A$4:$G$1000,7,0),"")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IF(ISNUMBER(VLOOKUP(B112,Sim_20141205!$A$4:$G$1000,7,0)),VLOOKUP(B112,Sim_20141205!$A$4:$G$1000,7,0),"")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IF(ISNUMBER(VLOOKUP(B113,Sim_20141205!$A$4:$G$1000,7,0)),VLOOKUP(B113,Sim_20141205!$A$4:$G$1000,7,0),"")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IF(ISNUMBER(VLOOKUP(B114,Sim_20141205!$A$4:$G$1000,7,0)),VLOOKUP(B114,Sim_20141205!$A$4:$G$1000,7,0),"")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IF(ISNUMBER(VLOOKUP(B115,Sim_20141205!$A$4:$G$1000,7,0)),VLOOKUP(B115,Sim_20141205!$A$4:$G$1000,7,0),"")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IF(ISNUMBER(VLOOKUP(B116,Sim_20141205!$A$4:$G$1000,7,0)),VLOOKUP(B116,Sim_20141205!$A$4:$G$1000,7,0),"")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IF(ISNUMBER(VLOOKUP(B117,Sim_20141205!$A$4:$G$1000,7,0)),VLOOKUP(B117,Sim_20141205!$A$4:$G$1000,7,0),"")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IF(ISNUMBER(VLOOKUP(B118,Sim_20141205!$A$4:$G$1000,7,0)),VLOOKUP(B118,Sim_20141205!$A$4:$G$1000,7,0),"")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IF(ISNUMBER(VLOOKUP(B119,Sim_20141205!$A$4:$G$1000,7,0)),VLOOKUP(B119,Sim_20141205!$A$4:$G$1000,7,0),"")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IF(ISNUMBER(VLOOKUP(B120,Sim_20141205!$A$4:$G$1000,7,0)),VLOOKUP(B120,Sim_20141205!$A$4:$G$1000,7,0),"")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IF(ISNUMBER(VLOOKUP(B121,Sim_20141205!$A$4:$G$1000,7,0)),VLOOKUP(B121,Sim_20141205!$A$4:$G$1000,7,0),"")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IF(ISNUMBER(VLOOKUP(B122,Sim_20141205!$A$4:$G$1000,7,0)),VLOOKUP(B122,Sim_20141205!$A$4:$G$1000,7,0),"")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IF(ISNUMBER(VLOOKUP(B123,Sim_20141205!$A$4:$G$1000,7,0)),VLOOKUP(B123,Sim_20141205!$A$4:$G$1000,7,0),"")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IF(ISNUMBER(VLOOKUP(B124,Sim_20141205!$A$4:$G$1000,7,0)),VLOOKUP(B124,Sim_20141205!$A$4:$G$1000,7,0),"")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IF(ISNUMBER(VLOOKUP(B125,Sim_20141205!$A$4:$G$1000,7,0)),VLOOKUP(B125,Sim_20141205!$A$4:$G$1000,7,0),"")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IF(ISNUMBER(VLOOKUP(B126,Sim_20141205!$A$4:$G$1000,7,0)),VLOOKUP(B126,Sim_20141205!$A$4:$G$1000,7,0),"")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IF(ISNUMBER(VLOOKUP(B127,Sim_20141205!$A$4:$G$1000,7,0)),VLOOKUP(B127,Sim_20141205!$A$4:$G$1000,7,0),"")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IF(ISNUMBER(VLOOKUP(B128,Sim_20141205!$A$4:$G$1000,7,0)),VLOOKUP(B128,Sim_20141205!$A$4:$G$1000,7,0),"")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IF(ISNUMBER(VLOOKUP(B129,Sim_20141205!$A$4:$G$1000,7,0)),VLOOKUP(B129,Sim_20141205!$A$4:$G$1000,7,0),"")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IF(ISNUMBER(VLOOKUP(B130,Sim_20141205!$A$4:$G$1000,7,0)),VLOOKUP(B130,Sim_20141205!$A$4:$G$1000,7,0),"")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IF(ISNUMBER(VLOOKUP(B131,Sim_20141205!$A$4:$G$1000,7,0)),VLOOKUP(B131,Sim_20141205!$A$4:$G$1000,7,0),"")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IF(ISNUMBER(VLOOKUP(B132,Sim_20141205!$A$4:$G$1000,7,0)),VLOOKUP(B132,Sim_20141205!$A$4:$G$1000,7,0),"")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IF(ISNUMBER(VLOOKUP(B133,Sim_20141205!$A$4:$G$1000,7,0)),VLOOKUP(B133,Sim_20141205!$A$4:$G$1000,7,0),"")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IF(ISNUMBER(VLOOKUP(B134,Sim_20141205!$A$4:$G$1000,7,0)),VLOOKUP(B134,Sim_20141205!$A$4:$G$1000,7,0),"")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IF(ISNUMBER(VLOOKUP(B135,Sim_20141205!$A$4:$G$1000,7,0)),VLOOKUP(B135,Sim_20141205!$A$4:$G$1000,7,0),"")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IF(ISNUMBER(VLOOKUP(B136,Sim_20141205!$A$4:$G$1000,7,0)),VLOOKUP(B136,Sim_20141205!$A$4:$G$1000,7,0),"")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IF(ISNUMBER(VLOOKUP(B137,Sim_20141205!$A$4:$G$1000,7,0)),VLOOKUP(B137,Sim_20141205!$A$4:$G$1000,7,0),"")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IF(ISNUMBER(VLOOKUP(B138,Sim_20141205!$A$4:$G$1000,7,0)),VLOOKUP(B138,Sim_20141205!$A$4:$G$1000,7,0),"")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IF(ISNUMBER(VLOOKUP(B139,Sim_20141205!$A$4:$G$1000,7,0)),VLOOKUP(B139,Sim_20141205!$A$4:$G$1000,7,0),"")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IF(ISNUMBER(VLOOKUP(B140,Sim_20141205!$A$4:$G$1000,7,0)),VLOOKUP(B140,Sim_20141205!$A$4:$G$1000,7,0),"")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IF(ISNUMBER(VLOOKUP(B141,Sim_20141205!$A$4:$G$1000,7,0)),VLOOKUP(B141,Sim_20141205!$A$4:$G$1000,7,0),"")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IF(ISNUMBER(VLOOKUP(B142,Sim_20141205!$A$4:$G$1000,7,0)),VLOOKUP(B142,Sim_20141205!$A$4:$G$1000,7,0),"")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IF(ISNUMBER(VLOOKUP(B143,Sim_20141205!$A$4:$G$1000,7,0)),VLOOKUP(B143,Sim_20141205!$A$4:$G$1000,7,0),"")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IF(ISNUMBER(VLOOKUP(B144,Sim_20141205!$A$4:$G$1000,7,0)),VLOOKUP(B144,Sim_20141205!$A$4:$G$1000,7,0),"")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IF(ISNUMBER(VLOOKUP(B145,Sim_20141205!$A$4:$G$1000,7,0)),VLOOKUP(B145,Sim_20141205!$A$4:$G$1000,7,0),"")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IF(ISNUMBER(VLOOKUP(B146,Sim_20141205!$A$4:$G$1000,7,0)),VLOOKUP(B146,Sim_20141205!$A$4:$G$1000,7,0),"")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IF(ISNUMBER(VLOOKUP(B147,Sim_20141205!$A$4:$G$1000,7,0)),VLOOKUP(B147,Sim_20141205!$A$4:$G$1000,7,0),"")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IF(ISNUMBER(VLOOKUP(B148,Sim_20141205!$A$4:$G$1000,7,0)),VLOOKUP(B148,Sim_20141205!$A$4:$G$1000,7,0),"")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IF(ISNUMBER(VLOOKUP(B149,Sim_20141205!$A$4:$G$1000,7,0)),VLOOKUP(B149,Sim_20141205!$A$4:$G$1000,7,0),"")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IF(ISNUMBER(VLOOKUP(B150,Sim_20141205!$A$4:$G$1000,7,0)),VLOOKUP(B150,Sim_20141205!$A$4:$G$1000,7,0),"")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IF(ISNUMBER(VLOOKUP(B151,Sim_20141205!$A$4:$G$1000,7,0)),VLOOKUP(B151,Sim_20141205!$A$4:$G$1000,7,0),"")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IF(ISNUMBER(VLOOKUP(B152,Sim_20141205!$A$4:$G$1000,7,0)),VLOOKUP(B152,Sim_20141205!$A$4:$G$1000,7,0),"")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IF(ISNUMBER(VLOOKUP(B153,Sim_20141205!$A$4:$G$1000,7,0)),VLOOKUP(B153,Sim_20141205!$A$4:$G$1000,7,0),"")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IF(ISNUMBER(VLOOKUP(B154,Sim_20141205!$A$4:$G$1000,7,0)),VLOOKUP(B154,Sim_20141205!$A$4:$G$1000,7,0),"")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IF(ISNUMBER(VLOOKUP(B155,Sim_20141205!$A$4:$G$1000,7,0)),VLOOKUP(B155,Sim_20141205!$A$4:$G$1000,7,0),"")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IF(ISNUMBER(VLOOKUP(B156,Sim_20141205!$A$4:$G$1000,7,0)),VLOOKUP(B156,Sim_20141205!$A$4:$G$1000,7,0),"")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IF(ISNUMBER(VLOOKUP(B157,Sim_20141205!$A$4:$G$1000,7,0)),VLOOKUP(B157,Sim_20141205!$A$4:$G$1000,7,0),"")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IF(ISNUMBER(VLOOKUP(B158,Sim_20141205!$A$4:$G$1000,7,0)),VLOOKUP(B158,Sim_20141205!$A$4:$G$1000,7,0),"")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IF(ISNUMBER(VLOOKUP(B159,Sim_20141205!$A$4:$G$1000,7,0)),VLOOKUP(B159,Sim_20141205!$A$4:$G$1000,7,0),"")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IF(ISNUMBER(VLOOKUP(B160,Sim_20141205!$A$4:$G$1000,7,0)),VLOOKUP(B160,Sim_20141205!$A$4:$G$1000,7,0),"")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IF(ISNUMBER(VLOOKUP(B161,Sim_20141205!$A$4:$G$1000,7,0)),VLOOKUP(B161,Sim_20141205!$A$4:$G$1000,7,0),"")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IF(ISNUMBER(VLOOKUP(B162,Sim_20141205!$A$4:$G$1000,7,0)),VLOOKUP(B162,Sim_20141205!$A$4:$G$1000,7,0),"")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IF(ISNUMBER(VLOOKUP(B163,Sim_20141205!$A$4:$G$1000,7,0)),VLOOKUP(B163,Sim_20141205!$A$4:$G$1000,7,0),"")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IF(ISNUMBER(VLOOKUP(B164,Sim_20141205!$A$4:$G$1000,7,0)),VLOOKUP(B164,Sim_20141205!$A$4:$G$1000,7,0),"")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IF(ISNUMBER(VLOOKUP(B165,Sim_20141205!$A$4:$G$1000,7,0)),VLOOKUP(B165,Sim_20141205!$A$4:$G$1000,7,0),"")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IF(ISNUMBER(VLOOKUP(B166,Sim_20141205!$A$4:$G$1000,7,0)),VLOOKUP(B166,Sim_20141205!$A$4:$G$1000,7,0),"")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IF(ISNUMBER(VLOOKUP(B167,Sim_20141205!$A$4:$G$1000,7,0)),VLOOKUP(B167,Sim_20141205!$A$4:$G$1000,7,0),"")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IF(ISNUMBER(VLOOKUP(B168,Sim_20141205!$A$4:$G$1000,7,0)),VLOOKUP(B168,Sim_20141205!$A$4:$G$1000,7,0),"")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IF(ISNUMBER(VLOOKUP(B169,Sim_20141205!$A$4:$G$1000,7,0)),VLOOKUP(B169,Sim_20141205!$A$4:$G$1000,7,0),"")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IF(ISNUMBER(VLOOKUP(B170,Sim_20141205!$A$4:$G$1000,7,0)),VLOOKUP(B170,Sim_20141205!$A$4:$G$1000,7,0),"")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IF(ISNUMBER(VLOOKUP(B171,Sim_20141205!$A$4:$G$1000,7,0)),VLOOKUP(B171,Sim_20141205!$A$4:$G$1000,7,0),"")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IF(ISNUMBER(VLOOKUP(B172,Sim_20141205!$A$4:$G$1000,7,0)),VLOOKUP(B172,Sim_20141205!$A$4:$G$1000,7,0),"")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IF(ISNUMBER(VLOOKUP(B173,Sim_20141205!$A$4:$G$1000,7,0)),VLOOKUP(B173,Sim_20141205!$A$4:$G$1000,7,0),"")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IF(ISNUMBER(VLOOKUP(B174,Sim_20141205!$A$4:$G$1000,7,0)),VLOOKUP(B174,Sim_20141205!$A$4:$G$1000,7,0),"")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IF(ISNUMBER(VLOOKUP(B175,Sim_20141205!$A$4:$G$1000,7,0)),VLOOKUP(B175,Sim_20141205!$A$4:$G$1000,7,0),"")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IF(ISNUMBER(VLOOKUP(B176,Sim_20141205!$A$4:$G$1000,7,0)),VLOOKUP(B176,Sim_20141205!$A$4:$G$1000,7,0),"")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IF(ISNUMBER(VLOOKUP(B177,Sim_20141205!$A$4:$G$1000,7,0)),VLOOKUP(B177,Sim_20141205!$A$4:$G$1000,7,0),"")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IF(ISNUMBER(VLOOKUP(B178,Sim_20141205!$A$4:$G$1000,7,0)),VLOOKUP(B178,Sim_20141205!$A$4:$G$1000,7,0),"")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IF(ISNUMBER(VLOOKUP(B179,Sim_20141205!$A$4:$G$1000,7,0)),VLOOKUP(B179,Sim_20141205!$A$4:$G$1000,7,0),"")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IF(ISNUMBER(VLOOKUP(B180,Sim_20141205!$A$4:$G$1000,7,0)),VLOOKUP(B180,Sim_20141205!$A$4:$G$1000,7,0),"")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IF(ISNUMBER(VLOOKUP(B181,Sim_20141205!$A$4:$G$1000,7,0)),VLOOKUP(B181,Sim_20141205!$A$4:$G$1000,7,0),"")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IF(ISNUMBER(VLOOKUP(B182,Sim_20141205!$A$4:$G$1000,7,0)),VLOOKUP(B182,Sim_20141205!$A$4:$G$1000,7,0),"")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IF(ISNUMBER(VLOOKUP(B183,Sim_20141205!$A$4:$G$1000,7,0)),VLOOKUP(B183,Sim_20141205!$A$4:$G$1000,7,0),"")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IF(ISNUMBER(VLOOKUP(B184,Sim_20141205!$A$4:$G$1000,7,0)),VLOOKUP(B184,Sim_20141205!$A$4:$G$1000,7,0),"")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IF(ISNUMBER(VLOOKUP(B185,Sim_20141205!$A$4:$G$1000,7,0)),VLOOKUP(B185,Sim_20141205!$A$4:$G$1000,7,0),"")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IF(ISNUMBER(VLOOKUP(B186,Sim_20141205!$A$4:$G$1000,7,0)),VLOOKUP(B186,Sim_20141205!$A$4:$G$1000,7,0),"")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IF(ISNUMBER(VLOOKUP(B187,Sim_20141205!$A$4:$G$1000,7,0)),VLOOKUP(B187,Sim_20141205!$A$4:$G$1000,7,0),"")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IF(ISNUMBER(VLOOKUP(B188,Sim_20141205!$A$4:$G$1000,7,0)),VLOOKUP(B188,Sim_20141205!$A$4:$G$1000,7,0),"")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IF(ISNUMBER(VLOOKUP(B189,Sim_20141205!$A$4:$G$1000,7,0)),VLOOKUP(B189,Sim_20141205!$A$4:$G$1000,7,0),"")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IF(ISNUMBER(VLOOKUP(B190,Sim_20141205!$A$4:$G$1000,7,0)),VLOOKUP(B190,Sim_20141205!$A$4:$G$1000,7,0),"")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IF(ISNUMBER(VLOOKUP(B191,Sim_20141205!$A$4:$G$1000,7,0)),VLOOKUP(B191,Sim_20141205!$A$4:$G$1000,7,0),"")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IF(ISNUMBER(VLOOKUP(B192,Sim_20141205!$A$4:$G$1000,7,0)),VLOOKUP(B192,Sim_20141205!$A$4:$G$1000,7,0),"")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IF(ISNUMBER(VLOOKUP(B193,Sim_20141205!$A$4:$G$1000,7,0)),VLOOKUP(B193,Sim_20141205!$A$4:$G$1000,7,0),"")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IF(ISNUMBER(VLOOKUP(B194,Sim_20141205!$A$4:$G$1000,7,0)),VLOOKUP(B194,Sim_20141205!$A$4:$G$1000,7,0),"")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IF(ISNUMBER(VLOOKUP(B195,Sim_20141205!$A$4:$G$1000,7,0)),VLOOKUP(B195,Sim_20141205!$A$4:$G$1000,7,0),"")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IF(ISNUMBER(VLOOKUP(B196,Sim_20141205!$A$4:$G$1000,7,0)),VLOOKUP(B196,Sim_20141205!$A$4:$G$1000,7,0),"")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IF(ISNUMBER(VLOOKUP(B197,Sim_20141205!$A$4:$G$1000,7,0)),VLOOKUP(B197,Sim_20141205!$A$4:$G$1000,7,0),"")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IF(ISNUMBER(VLOOKUP(B198,Sim_20141205!$A$4:$G$1000,7,0)),VLOOKUP(B198,Sim_20141205!$A$4:$G$1000,7,0),"")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IF(ISNUMBER(VLOOKUP(B199,Sim_20141205!$A$4:$G$1000,7,0)),VLOOKUP(B199,Sim_20141205!$A$4:$G$1000,7,0),"")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IF(ISNUMBER(VLOOKUP(B200,Sim_20141205!$A$4:$G$1000,7,0)),VLOOKUP(B200,Sim_20141205!$A$4:$G$1000,7,0),"")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41661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7409889.3911285</v>
      </c>
      <c r="E3">
        <v>-13.88930416</v>
      </c>
      <c r="G3" s="3">
        <f>SUM(G4:G1000)</f>
        <v>-13.576196353721251</v>
      </c>
    </row>
    <row r="4" spans="1:7" x14ac:dyDescent="0.25">
      <c r="A4" t="s">
        <v>54</v>
      </c>
      <c r="B4">
        <v>6.22526431</v>
      </c>
      <c r="C4">
        <v>12044</v>
      </c>
      <c r="D4">
        <v>461285.2</v>
      </c>
      <c r="E4">
        <v>-13.169527049999999</v>
      </c>
      <c r="G4" s="3">
        <f>E4*B4/100</f>
        <v>-0.81983786723944574</v>
      </c>
    </row>
    <row r="5" spans="1:7" x14ac:dyDescent="0.25">
      <c r="A5" t="s">
        <v>38</v>
      </c>
      <c r="B5">
        <v>3.67729105</v>
      </c>
      <c r="C5">
        <v>79441.165999999997</v>
      </c>
      <c r="D5">
        <v>272483.19938000001</v>
      </c>
      <c r="E5">
        <v>-15.45098591</v>
      </c>
      <c r="G5" s="3">
        <f t="shared" ref="G5:G68" si="0">E5*B5/100</f>
        <v>-0.56817772200519112</v>
      </c>
    </row>
    <row r="6" spans="1:7" x14ac:dyDescent="0.25">
      <c r="A6" t="s">
        <v>39</v>
      </c>
      <c r="B6">
        <v>0.61661484</v>
      </c>
      <c r="C6">
        <v>8752.9650000000001</v>
      </c>
      <c r="D6">
        <v>45690.477299999999</v>
      </c>
      <c r="E6">
        <v>-14.3155365</v>
      </c>
      <c r="G6" s="3">
        <f t="shared" si="0"/>
        <v>-8.8271722484616608E-2</v>
      </c>
    </row>
    <row r="7" spans="1:7" x14ac:dyDescent="0.25">
      <c r="A7" t="s">
        <v>55</v>
      </c>
      <c r="B7">
        <v>0.58397306000000004</v>
      </c>
      <c r="C7">
        <v>1373.7066</v>
      </c>
      <c r="D7">
        <v>43271.757899999997</v>
      </c>
      <c r="E7">
        <v>-10.207107540000001</v>
      </c>
      <c r="G7" s="3">
        <f t="shared" si="0"/>
        <v>-5.960675823882873E-2</v>
      </c>
    </row>
    <row r="8" spans="1:7" x14ac:dyDescent="0.25">
      <c r="A8" t="s">
        <v>80</v>
      </c>
      <c r="B8">
        <v>0.58033170000000001</v>
      </c>
      <c r="C8">
        <v>4638.8281500000003</v>
      </c>
      <c r="D8">
        <v>43001.9369505</v>
      </c>
      <c r="E8">
        <v>-15.50377274</v>
      </c>
      <c r="G8" s="3">
        <f t="shared" si="0"/>
        <v>-8.9973307906178593E-2</v>
      </c>
    </row>
    <row r="9" spans="1:7" x14ac:dyDescent="0.25">
      <c r="A9" t="s">
        <v>56</v>
      </c>
      <c r="B9">
        <v>1.2335094099999999</v>
      </c>
      <c r="C9">
        <v>3700.473</v>
      </c>
      <c r="D9">
        <v>91401.683099999995</v>
      </c>
      <c r="E9">
        <v>-11.015832899999999</v>
      </c>
      <c r="G9" s="3">
        <f t="shared" si="0"/>
        <v>-0.13588133541137587</v>
      </c>
    </row>
    <row r="10" spans="1:7" x14ac:dyDescent="0.25">
      <c r="A10" t="s">
        <v>81</v>
      </c>
      <c r="B10">
        <v>0.26916182999999999</v>
      </c>
      <c r="C10">
        <v>1180.1534999999999</v>
      </c>
      <c r="D10">
        <v>19944.594150000001</v>
      </c>
      <c r="E10">
        <v>-11.526494980000001</v>
      </c>
      <c r="G10" s="3">
        <f t="shared" si="0"/>
        <v>-3.1024924823026136E-2</v>
      </c>
    </row>
    <row r="11" spans="1:7" x14ac:dyDescent="0.25">
      <c r="A11" t="s">
        <v>93</v>
      </c>
      <c r="B11">
        <v>2.2543082499999998</v>
      </c>
      <c r="C11">
        <v>1389.6984</v>
      </c>
      <c r="D11">
        <v>167041.74768</v>
      </c>
      <c r="G11" s="3">
        <f t="shared" si="0"/>
        <v>0</v>
      </c>
    </row>
    <row r="12" spans="1:7" x14ac:dyDescent="0.25">
      <c r="A12" t="s">
        <v>94</v>
      </c>
      <c r="B12">
        <v>0.23055294000000001</v>
      </c>
      <c r="C12">
        <v>4106.6629999999996</v>
      </c>
      <c r="D12">
        <v>17083.718079999999</v>
      </c>
      <c r="E12">
        <v>-20.005132679999999</v>
      </c>
      <c r="G12" s="3">
        <f t="shared" si="0"/>
        <v>-4.6122421544640788E-2</v>
      </c>
    </row>
    <row r="13" spans="1:7" x14ac:dyDescent="0.25">
      <c r="A13" t="s">
        <v>40</v>
      </c>
      <c r="B13">
        <v>6.3820227799999998</v>
      </c>
      <c r="C13">
        <v>84146.054999999993</v>
      </c>
      <c r="D13">
        <v>472900.82909999997</v>
      </c>
      <c r="E13">
        <v>-15.414607999999999</v>
      </c>
      <c r="G13" s="3">
        <f t="shared" si="0"/>
        <v>-0.98376379400770231</v>
      </c>
    </row>
    <row r="14" spans="1:7" x14ac:dyDescent="0.25">
      <c r="A14" t="s">
        <v>41</v>
      </c>
      <c r="B14">
        <v>2.3398375900000001</v>
      </c>
      <c r="C14">
        <v>7441.1750000000002</v>
      </c>
      <c r="D14">
        <v>173379.3775</v>
      </c>
      <c r="E14">
        <v>-17.002531050000002</v>
      </c>
      <c r="G14" s="3">
        <f t="shared" si="0"/>
        <v>-0.39783161275932172</v>
      </c>
    </row>
    <row r="15" spans="1:7" x14ac:dyDescent="0.25">
      <c r="A15" t="s">
        <v>11</v>
      </c>
      <c r="B15">
        <v>0.43424935999999997</v>
      </c>
      <c r="C15">
        <v>1137.0105000000001</v>
      </c>
      <c r="D15">
        <v>32177.397150000001</v>
      </c>
      <c r="E15">
        <v>-12.896861080000001</v>
      </c>
      <c r="G15" s="3">
        <f t="shared" si="0"/>
        <v>-5.6004536699989088E-2</v>
      </c>
    </row>
    <row r="16" spans="1:7" x14ac:dyDescent="0.25">
      <c r="A16" t="s">
        <v>37</v>
      </c>
      <c r="B16">
        <v>6.3197794800000002</v>
      </c>
      <c r="C16">
        <v>6030.7619999999997</v>
      </c>
      <c r="D16">
        <v>468288.66930000001</v>
      </c>
      <c r="E16">
        <v>-10.242374420000001</v>
      </c>
      <c r="G16" s="3">
        <f t="shared" si="0"/>
        <v>-0.64729547685992916</v>
      </c>
    </row>
    <row r="17" spans="1:7" x14ac:dyDescent="0.25">
      <c r="A17" t="s">
        <v>42</v>
      </c>
      <c r="B17">
        <v>1.2159842999999999</v>
      </c>
      <c r="C17">
        <v>4086.308</v>
      </c>
      <c r="D17">
        <v>90103.091400000005</v>
      </c>
      <c r="E17">
        <v>-14.21917534</v>
      </c>
      <c r="G17" s="3">
        <f t="shared" si="0"/>
        <v>-0.17290293972387161</v>
      </c>
    </row>
    <row r="18" spans="1:7" x14ac:dyDescent="0.25">
      <c r="A18" t="s">
        <v>43</v>
      </c>
      <c r="B18">
        <v>2.2173954999999999</v>
      </c>
      <c r="C18">
        <v>25513.439999999999</v>
      </c>
      <c r="D18">
        <v>164306.55360000001</v>
      </c>
      <c r="E18">
        <v>-17.380262370000001</v>
      </c>
      <c r="G18" s="3">
        <f t="shared" si="0"/>
        <v>-0.38538915568057336</v>
      </c>
    </row>
    <row r="19" spans="1:7" x14ac:dyDescent="0.25">
      <c r="A19" t="s">
        <v>82</v>
      </c>
      <c r="B19">
        <v>0.39085889000000001</v>
      </c>
      <c r="C19">
        <v>1201.7515000000001</v>
      </c>
      <c r="D19">
        <v>28962.211149999999</v>
      </c>
      <c r="E19">
        <v>-10.85983467</v>
      </c>
      <c r="G19" s="3">
        <f t="shared" si="0"/>
        <v>-4.2446629246997165E-2</v>
      </c>
    </row>
    <row r="20" spans="1:7" x14ac:dyDescent="0.25">
      <c r="A20" t="s">
        <v>44</v>
      </c>
      <c r="B20">
        <v>0.54034448999999996</v>
      </c>
      <c r="C20">
        <v>2040.7201500000001</v>
      </c>
      <c r="D20">
        <v>40038.929343000003</v>
      </c>
      <c r="E20">
        <v>-13.88701725</v>
      </c>
      <c r="G20" s="3">
        <f t="shared" si="0"/>
        <v>-7.5037732535724516E-2</v>
      </c>
    </row>
    <row r="21" spans="1:7" x14ac:dyDescent="0.25">
      <c r="A21" t="s">
        <v>45</v>
      </c>
      <c r="B21">
        <v>0.50178489999999998</v>
      </c>
      <c r="C21">
        <v>1916.5827999999999</v>
      </c>
      <c r="D21">
        <v>37181.706319999998</v>
      </c>
      <c r="E21">
        <v>-12.477261540000001</v>
      </c>
      <c r="G21" s="3">
        <f t="shared" si="0"/>
        <v>-6.2609014341227467E-2</v>
      </c>
    </row>
    <row r="22" spans="1:7" x14ac:dyDescent="0.25">
      <c r="A22" t="s">
        <v>46</v>
      </c>
      <c r="B22">
        <v>1.00674778</v>
      </c>
      <c r="C22">
        <v>3398.5830000000001</v>
      </c>
      <c r="D22">
        <v>74598.896850000005</v>
      </c>
      <c r="E22">
        <v>-18.201305390000002</v>
      </c>
      <c r="G22" s="3">
        <f t="shared" si="0"/>
        <v>-0.18324123794484534</v>
      </c>
    </row>
    <row r="23" spans="1:7" x14ac:dyDescent="0.25">
      <c r="A23" t="s">
        <v>47</v>
      </c>
      <c r="B23">
        <v>0.84248453999999995</v>
      </c>
      <c r="C23">
        <v>5945.4449999999997</v>
      </c>
      <c r="D23">
        <v>62427.172500000001</v>
      </c>
      <c r="E23">
        <v>-11.533824920000001</v>
      </c>
      <c r="G23" s="3">
        <f t="shared" si="0"/>
        <v>-9.7170691821667377E-2</v>
      </c>
    </row>
    <row r="24" spans="1:7" x14ac:dyDescent="0.25">
      <c r="A24" t="s">
        <v>48</v>
      </c>
      <c r="B24">
        <v>0.22517553000000001</v>
      </c>
      <c r="C24">
        <v>1642.2498000000001</v>
      </c>
      <c r="D24">
        <v>16685.257968000002</v>
      </c>
      <c r="E24">
        <v>-13.66047859</v>
      </c>
      <c r="G24" s="3">
        <f t="shared" si="0"/>
        <v>-3.0760055065569031E-2</v>
      </c>
    </row>
    <row r="25" spans="1:7" x14ac:dyDescent="0.25">
      <c r="A25" t="s">
        <v>60</v>
      </c>
      <c r="B25">
        <v>1.5534836999999999</v>
      </c>
      <c r="C25">
        <v>1894.83825</v>
      </c>
      <c r="D25">
        <v>115111.42368750001</v>
      </c>
      <c r="E25">
        <v>-8.2260446500000004</v>
      </c>
      <c r="G25" s="3">
        <f t="shared" si="0"/>
        <v>-0.12779026279247205</v>
      </c>
    </row>
    <row r="26" spans="1:7" x14ac:dyDescent="0.25">
      <c r="A26" t="s">
        <v>8</v>
      </c>
      <c r="B26">
        <v>3.0994596799999998</v>
      </c>
      <c r="C26">
        <v>17858.984</v>
      </c>
      <c r="D26">
        <v>229666.53424000001</v>
      </c>
      <c r="E26">
        <v>-14.9580822</v>
      </c>
      <c r="G26" s="3">
        <f t="shared" si="0"/>
        <v>-0.46361972669025692</v>
      </c>
    </row>
    <row r="27" spans="1:7" x14ac:dyDescent="0.25">
      <c r="A27" t="s">
        <v>95</v>
      </c>
      <c r="B27">
        <v>0.24147906</v>
      </c>
      <c r="C27">
        <v>1747.3956000000001</v>
      </c>
      <c r="D27">
        <v>17893.330944000001</v>
      </c>
      <c r="E27">
        <v>-12.54912663</v>
      </c>
      <c r="G27" s="3">
        <f t="shared" si="0"/>
        <v>-3.0303513024333678E-2</v>
      </c>
    </row>
    <row r="28" spans="1:7" x14ac:dyDescent="0.25">
      <c r="A28" t="s">
        <v>61</v>
      </c>
      <c r="B28">
        <v>2.4125807199999998</v>
      </c>
      <c r="C28">
        <v>2323.1912000000002</v>
      </c>
      <c r="D28">
        <v>178769.56284</v>
      </c>
      <c r="E28">
        <v>-13.991916659999999</v>
      </c>
      <c r="G28" s="3">
        <f t="shared" si="0"/>
        <v>-0.33756628369762792</v>
      </c>
    </row>
    <row r="29" spans="1:7" x14ac:dyDescent="0.25">
      <c r="A29" t="s">
        <v>62</v>
      </c>
      <c r="B29">
        <v>0.73591596000000004</v>
      </c>
      <c r="C29">
        <v>2239.4479999999999</v>
      </c>
      <c r="D29">
        <v>54530.558799999999</v>
      </c>
      <c r="E29">
        <v>-12.262778279999999</v>
      </c>
      <c r="G29" s="3">
        <f t="shared" si="0"/>
        <v>-9.0243742501933483E-2</v>
      </c>
    </row>
    <row r="30" spans="1:7" x14ac:dyDescent="0.25">
      <c r="A30" t="s">
        <v>63</v>
      </c>
      <c r="B30">
        <v>1.28077332</v>
      </c>
      <c r="C30">
        <v>764.73720000000003</v>
      </c>
      <c r="D30">
        <v>94903.88652</v>
      </c>
      <c r="E30">
        <v>-10.29505157</v>
      </c>
      <c r="G30" s="3">
        <f t="shared" si="0"/>
        <v>-0.1318562737888011</v>
      </c>
    </row>
    <row r="31" spans="1:7" x14ac:dyDescent="0.25">
      <c r="A31" t="s">
        <v>64</v>
      </c>
      <c r="B31">
        <v>0.57431922999999996</v>
      </c>
      <c r="C31">
        <v>944.64859999999999</v>
      </c>
      <c r="D31">
        <v>42556.419430000002</v>
      </c>
      <c r="E31">
        <v>-12.53923988</v>
      </c>
      <c r="G31" s="3">
        <f t="shared" si="0"/>
        <v>-7.2015265926668917E-2</v>
      </c>
    </row>
    <row r="32" spans="1:7" x14ac:dyDescent="0.25">
      <c r="A32" t="s">
        <v>50</v>
      </c>
      <c r="B32">
        <v>0.95217726000000003</v>
      </c>
      <c r="C32">
        <v>800.40025000000003</v>
      </c>
      <c r="D32">
        <v>70555.282037500001</v>
      </c>
      <c r="E32">
        <v>-8.7689695400000005</v>
      </c>
      <c r="G32" s="3">
        <f t="shared" si="0"/>
        <v>-8.3496133896206609E-2</v>
      </c>
    </row>
    <row r="33" spans="1:7" x14ac:dyDescent="0.25">
      <c r="A33" t="s">
        <v>65</v>
      </c>
      <c r="B33">
        <v>1.31592577</v>
      </c>
      <c r="C33">
        <v>5735.8026</v>
      </c>
      <c r="D33">
        <v>97508.644199999995</v>
      </c>
      <c r="E33">
        <v>-7.8857755699999998</v>
      </c>
      <c r="G33" s="3">
        <f t="shared" si="0"/>
        <v>-0.10377095288999438</v>
      </c>
    </row>
    <row r="34" spans="1:7" x14ac:dyDescent="0.25">
      <c r="A34" t="s">
        <v>66</v>
      </c>
      <c r="B34">
        <v>1.8941912000000001</v>
      </c>
      <c r="C34">
        <v>1103.4392499999999</v>
      </c>
      <c r="D34">
        <v>140357.47260000001</v>
      </c>
      <c r="E34">
        <v>-11.14499474</v>
      </c>
      <c r="G34" s="3">
        <f t="shared" si="0"/>
        <v>-0.21110750960554289</v>
      </c>
    </row>
    <row r="35" spans="1:7" x14ac:dyDescent="0.25">
      <c r="A35" t="s">
        <v>67</v>
      </c>
      <c r="B35">
        <v>15.566690830000001</v>
      </c>
      <c r="C35">
        <v>13412.49503</v>
      </c>
      <c r="D35">
        <v>1153474.5725799999</v>
      </c>
      <c r="E35">
        <v>-17.79398346</v>
      </c>
      <c r="G35" s="3">
        <f t="shared" si="0"/>
        <v>-2.7699343915595369</v>
      </c>
    </row>
    <row r="36" spans="1:7" x14ac:dyDescent="0.25">
      <c r="A36" t="s">
        <v>97</v>
      </c>
      <c r="B36">
        <v>3.0033911999999998</v>
      </c>
      <c r="C36">
        <v>2131.6855</v>
      </c>
      <c r="D36">
        <v>222547.9662</v>
      </c>
      <c r="E36">
        <v>-10.620747570000001</v>
      </c>
      <c r="G36" s="3">
        <f t="shared" si="0"/>
        <v>-0.31898259789159383</v>
      </c>
    </row>
    <row r="37" spans="1:7" x14ac:dyDescent="0.25">
      <c r="A37" t="s">
        <v>51</v>
      </c>
      <c r="B37">
        <v>4.6665670300000004</v>
      </c>
      <c r="C37">
        <v>69435.232000000004</v>
      </c>
      <c r="D37">
        <v>345787.45536000002</v>
      </c>
      <c r="E37">
        <v>-15.932448389999999</v>
      </c>
      <c r="G37" s="3">
        <f t="shared" si="0"/>
        <v>-0.74349838363950582</v>
      </c>
    </row>
    <row r="38" spans="1:7" x14ac:dyDescent="0.25">
      <c r="A38" t="s">
        <v>83</v>
      </c>
      <c r="B38">
        <v>0.61193145000000004</v>
      </c>
      <c r="C38">
        <v>3224.9960000000001</v>
      </c>
      <c r="D38">
        <v>45343.443760000002</v>
      </c>
      <c r="E38">
        <v>-11.18863487</v>
      </c>
      <c r="G38" s="3">
        <f t="shared" si="0"/>
        <v>-6.8466775595196608E-2</v>
      </c>
    </row>
    <row r="39" spans="1:7" x14ac:dyDescent="0.25">
      <c r="A39" t="s">
        <v>14</v>
      </c>
      <c r="B39">
        <v>0.94166970000000005</v>
      </c>
      <c r="C39">
        <v>6761.3064999999997</v>
      </c>
      <c r="D39">
        <v>69776.683080000003</v>
      </c>
      <c r="E39">
        <v>-12.62212276</v>
      </c>
      <c r="G39" s="3">
        <f t="shared" si="0"/>
        <v>-0.11885870552772372</v>
      </c>
    </row>
    <row r="40" spans="1:7" x14ac:dyDescent="0.25">
      <c r="A40" t="s">
        <v>84</v>
      </c>
      <c r="B40">
        <v>0.88298854999999998</v>
      </c>
      <c r="C40">
        <v>5852.2785999999996</v>
      </c>
      <c r="D40">
        <v>65428.474748000001</v>
      </c>
      <c r="E40">
        <v>-13.60162163</v>
      </c>
      <c r="G40" s="3">
        <f t="shared" si="0"/>
        <v>-0.12010076160722337</v>
      </c>
    </row>
    <row r="41" spans="1:7" x14ac:dyDescent="0.25">
      <c r="A41" t="s">
        <v>69</v>
      </c>
      <c r="B41">
        <v>0.55560408999999999</v>
      </c>
      <c r="C41">
        <v>1449.6355000000001</v>
      </c>
      <c r="D41">
        <v>41169.648200000003</v>
      </c>
      <c r="E41">
        <v>-10.34321594</v>
      </c>
      <c r="G41" s="3">
        <f t="shared" si="0"/>
        <v>-5.7467330800171947E-2</v>
      </c>
    </row>
    <row r="42" spans="1:7" x14ac:dyDescent="0.25">
      <c r="A42" t="s">
        <v>70</v>
      </c>
      <c r="B42">
        <v>0.54261037000000001</v>
      </c>
      <c r="C42">
        <v>3866.0412000000001</v>
      </c>
      <c r="D42">
        <v>40206.828479999996</v>
      </c>
      <c r="E42">
        <v>-15.032128330000001</v>
      </c>
      <c r="G42" s="3">
        <f t="shared" si="0"/>
        <v>-8.1565887150287827E-2</v>
      </c>
    </row>
    <row r="43" spans="1:7" x14ac:dyDescent="0.25">
      <c r="A43" t="s">
        <v>5</v>
      </c>
      <c r="B43">
        <v>2.28646014</v>
      </c>
      <c r="C43">
        <v>21098.9</v>
      </c>
      <c r="D43">
        <v>169424.16699999999</v>
      </c>
      <c r="E43">
        <v>-17.34751511</v>
      </c>
      <c r="G43" s="3">
        <f t="shared" si="0"/>
        <v>-0.39664401827062712</v>
      </c>
    </row>
    <row r="44" spans="1:7" x14ac:dyDescent="0.25">
      <c r="A44" t="s">
        <v>9</v>
      </c>
      <c r="B44">
        <v>1.85727658</v>
      </c>
      <c r="C44">
        <v>2034.3258000000001</v>
      </c>
      <c r="D44">
        <v>137622.14037000001</v>
      </c>
      <c r="E44">
        <v>-17.021879200000001</v>
      </c>
      <c r="G44" s="3">
        <f t="shared" si="0"/>
        <v>-0.31614337585749136</v>
      </c>
    </row>
    <row r="45" spans="1:7" x14ac:dyDescent="0.25">
      <c r="A45" t="s">
        <v>71</v>
      </c>
      <c r="B45">
        <v>1.147651</v>
      </c>
      <c r="C45">
        <v>1387.2702999999999</v>
      </c>
      <c r="D45">
        <v>85039.669389999995</v>
      </c>
      <c r="E45">
        <v>-7.6823501600000004</v>
      </c>
      <c r="G45" s="3">
        <f t="shared" si="0"/>
        <v>-8.8166568434741605E-2</v>
      </c>
    </row>
    <row r="46" spans="1:7" x14ac:dyDescent="0.25">
      <c r="A46" t="s">
        <v>72</v>
      </c>
      <c r="B46">
        <v>2.0190930900000001</v>
      </c>
      <c r="C46">
        <v>2418.9582</v>
      </c>
      <c r="D46">
        <v>149612.56466999999</v>
      </c>
      <c r="E46">
        <v>-13.122517589999999</v>
      </c>
      <c r="G46" s="3">
        <f t="shared" si="0"/>
        <v>-0.26495584589372451</v>
      </c>
    </row>
    <row r="47" spans="1:7" x14ac:dyDescent="0.25">
      <c r="A47" t="s">
        <v>73</v>
      </c>
      <c r="B47">
        <v>0.44153333</v>
      </c>
      <c r="C47">
        <v>2990.5970000000002</v>
      </c>
      <c r="D47">
        <v>32717.13118</v>
      </c>
      <c r="E47">
        <v>-12.65282726</v>
      </c>
      <c r="G47" s="3">
        <f t="shared" si="0"/>
        <v>-5.5866449540225765E-2</v>
      </c>
    </row>
    <row r="48" spans="1:7" x14ac:dyDescent="0.25">
      <c r="A48" t="s">
        <v>74</v>
      </c>
      <c r="B48">
        <v>1.8048778700000001</v>
      </c>
      <c r="C48">
        <v>1352.2695000000001</v>
      </c>
      <c r="D48">
        <v>133739.45355000001</v>
      </c>
      <c r="E48">
        <v>-13.297680850000001</v>
      </c>
      <c r="G48" s="3">
        <f t="shared" si="0"/>
        <v>-0.24000689888487792</v>
      </c>
    </row>
    <row r="49" spans="1:7" x14ac:dyDescent="0.25">
      <c r="A49" t="s">
        <v>75</v>
      </c>
      <c r="B49">
        <v>0.75026037999999995</v>
      </c>
      <c r="C49">
        <v>633.90494999999999</v>
      </c>
      <c r="D49">
        <v>55593.464115000002</v>
      </c>
      <c r="E49">
        <v>-12.10163975</v>
      </c>
      <c r="G49" s="3">
        <f t="shared" si="0"/>
        <v>-9.079380837458105E-2</v>
      </c>
    </row>
    <row r="50" spans="1:7" x14ac:dyDescent="0.25">
      <c r="A50" t="s">
        <v>6</v>
      </c>
      <c r="B50">
        <v>7.9461307300000001</v>
      </c>
      <c r="C50">
        <v>1117.2665999999999</v>
      </c>
      <c r="D50">
        <v>588799.49820000003</v>
      </c>
      <c r="E50">
        <v>-11.362253190000001</v>
      </c>
      <c r="G50" s="3">
        <f t="shared" si="0"/>
        <v>-0.90285949235099539</v>
      </c>
    </row>
    <row r="51" spans="1:7" x14ac:dyDescent="0.25">
      <c r="A51" t="s">
        <v>85</v>
      </c>
      <c r="B51">
        <v>0.57626460999999995</v>
      </c>
      <c r="C51">
        <v>1958.7417499999999</v>
      </c>
      <c r="D51">
        <v>42700.57015</v>
      </c>
      <c r="E51">
        <v>-9.6386356400000004</v>
      </c>
      <c r="G51" s="3">
        <f t="shared" si="0"/>
        <v>-5.5544046080166998E-2</v>
      </c>
    </row>
    <row r="52" spans="1:7" x14ac:dyDescent="0.25">
      <c r="A52" t="s">
        <v>52</v>
      </c>
      <c r="B52">
        <v>1.06001163</v>
      </c>
      <c r="C52">
        <v>7272.7489999999998</v>
      </c>
      <c r="D52">
        <v>78545.689199999993</v>
      </c>
      <c r="E52">
        <v>-9.1738386199999997</v>
      </c>
      <c r="G52" s="3">
        <f t="shared" si="0"/>
        <v>-9.7243756289431507E-2</v>
      </c>
    </row>
    <row r="53" spans="1:7" x14ac:dyDescent="0.25">
      <c r="A53" t="s">
        <v>77</v>
      </c>
      <c r="B53">
        <v>1.19100899</v>
      </c>
      <c r="C53">
        <v>1515.0635</v>
      </c>
      <c r="D53">
        <v>88252.448875000002</v>
      </c>
      <c r="E53">
        <v>-13.768045430000001</v>
      </c>
      <c r="G53" s="3">
        <f t="shared" si="0"/>
        <v>-0.1639786588185842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&amp;Sim_20140122!E2</f>
        <v>Scenario Back-Testing: Realised P&amp;L (1/22/2014-2/5/2014)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109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110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-7.85</v>
      </c>
      <c r="F48" s="17">
        <v>-7.85</v>
      </c>
      <c r="G48" s="21"/>
      <c r="H48" s="21"/>
      <c r="I48" s="21"/>
      <c r="J48" s="8">
        <f t="shared" ref="J48" si="0">F48</f>
        <v>-7.85</v>
      </c>
      <c r="K48">
        <f>Sim_20140122!G3</f>
        <v>-13.576196353721251</v>
      </c>
    </row>
    <row r="49" spans="1:11" ht="15" x14ac:dyDescent="0.25">
      <c r="A49" s="20"/>
      <c r="B49" s="20" t="s">
        <v>67</v>
      </c>
      <c r="C49" s="17">
        <v>15.51</v>
      </c>
      <c r="D49" s="17">
        <v>15.45</v>
      </c>
      <c r="E49" s="17">
        <v>-8.5500000000000007</v>
      </c>
      <c r="F49" s="17">
        <v>-1.33</v>
      </c>
      <c r="G49" s="21"/>
      <c r="H49" s="21"/>
      <c r="I49" s="21"/>
      <c r="J49" s="8">
        <f t="shared" ref="J49:J80" si="1">F49</f>
        <v>-1.33</v>
      </c>
      <c r="K49">
        <f>IF(ISNUMBER(VLOOKUP(B49,Sim_20140122!$A$4:$G$1000,7,0)),VLOOKUP(B49,Sim_20140122!$A$4:$G$1000,7,0),"")</f>
        <v>-2.7699343915595369</v>
      </c>
    </row>
    <row r="50" spans="1:11" ht="15" x14ac:dyDescent="0.25">
      <c r="A50" s="20"/>
      <c r="B50" s="20" t="s">
        <v>40</v>
      </c>
      <c r="C50" s="17">
        <v>6.36</v>
      </c>
      <c r="D50" s="17">
        <v>6.37</v>
      </c>
      <c r="E50" s="17">
        <v>-8.01</v>
      </c>
      <c r="F50" s="17">
        <v>-0.51</v>
      </c>
      <c r="G50" s="21"/>
      <c r="H50" s="21"/>
      <c r="I50" s="21"/>
      <c r="J50" s="8">
        <f t="shared" si="1"/>
        <v>-0.51</v>
      </c>
      <c r="K50">
        <f>IF(ISNUMBER(VLOOKUP(B50,Sim_20140122!$A$4:$G$1000,7,0)),VLOOKUP(B50,Sim_20140122!$A$4:$G$1000,7,0),"")</f>
        <v>-0.98376379400770231</v>
      </c>
    </row>
    <row r="51" spans="1:11" ht="15" x14ac:dyDescent="0.25">
      <c r="A51" s="20"/>
      <c r="B51" s="20" t="s">
        <v>54</v>
      </c>
      <c r="C51" s="17">
        <v>6.16</v>
      </c>
      <c r="D51" s="17">
        <v>6.29</v>
      </c>
      <c r="E51" s="17">
        <v>-6.92</v>
      </c>
      <c r="F51" s="17">
        <v>-0.42</v>
      </c>
      <c r="G51" s="21"/>
      <c r="H51" s="21"/>
      <c r="I51" s="4"/>
      <c r="J51" s="8">
        <f t="shared" si="1"/>
        <v>-0.42</v>
      </c>
      <c r="K51">
        <f>IF(ISNUMBER(VLOOKUP(B51,Sim_20140122!$A$4:$G$1000,7,0)),VLOOKUP(B51,Sim_20140122!$A$4:$G$1000,7,0),"")</f>
        <v>-0.81983786723944574</v>
      </c>
    </row>
    <row r="52" spans="1:11" ht="15" x14ac:dyDescent="0.25">
      <c r="A52" s="20"/>
      <c r="B52" s="20" t="s">
        <v>37</v>
      </c>
      <c r="C52" s="17">
        <v>6.34</v>
      </c>
      <c r="D52" s="17">
        <v>6.4</v>
      </c>
      <c r="E52" s="17">
        <v>-6.7</v>
      </c>
      <c r="F52" s="17">
        <v>-0.42</v>
      </c>
      <c r="G52" s="21"/>
      <c r="H52" s="21"/>
      <c r="I52" s="21"/>
      <c r="J52" s="8">
        <f t="shared" si="1"/>
        <v>-0.42</v>
      </c>
      <c r="K52">
        <f>IF(ISNUMBER(VLOOKUP(B52,Sim_20140122!$A$4:$G$1000,7,0)),VLOOKUP(B52,Sim_20140122!$A$4:$G$1000,7,0),"")</f>
        <v>-0.64729547685992916</v>
      </c>
    </row>
    <row r="53" spans="1:11" ht="15" x14ac:dyDescent="0.25">
      <c r="A53" s="20"/>
      <c r="B53" s="20" t="s">
        <v>61</v>
      </c>
      <c r="C53" s="17">
        <v>2.4500000000000002</v>
      </c>
      <c r="D53" s="17">
        <v>2.25</v>
      </c>
      <c r="E53" s="17">
        <v>-13.91</v>
      </c>
      <c r="F53" s="17">
        <v>-0.34</v>
      </c>
      <c r="G53" s="21"/>
      <c r="H53" s="21"/>
      <c r="I53" s="21"/>
      <c r="J53" s="8">
        <f t="shared" si="1"/>
        <v>-0.34</v>
      </c>
      <c r="K53">
        <f>IF(ISNUMBER(VLOOKUP(B53,Sim_20140122!$A$4:$G$1000,7,0)),VLOOKUP(B53,Sim_20140122!$A$4:$G$1000,7,0),"")</f>
        <v>-0.33756628369762792</v>
      </c>
    </row>
    <row r="54" spans="1:11" ht="15" x14ac:dyDescent="0.25">
      <c r="A54" s="20"/>
      <c r="B54" s="20" t="s">
        <v>51</v>
      </c>
      <c r="C54" s="17">
        <v>4.66</v>
      </c>
      <c r="D54" s="17">
        <v>4.71</v>
      </c>
      <c r="E54" s="17">
        <v>-7.03</v>
      </c>
      <c r="F54" s="17">
        <v>-0.32</v>
      </c>
      <c r="G54" s="21"/>
      <c r="H54" s="21"/>
      <c r="I54" s="21"/>
      <c r="J54" s="8">
        <f t="shared" si="1"/>
        <v>-0.32</v>
      </c>
      <c r="K54">
        <f>IF(ISNUMBER(VLOOKUP(B54,Sim_20140122!$A$4:$G$1000,7,0)),VLOOKUP(B54,Sim_20140122!$A$4:$G$1000,7,0),"")</f>
        <v>-0.74349838363950582</v>
      </c>
    </row>
    <row r="55" spans="1:11" ht="15" x14ac:dyDescent="0.25">
      <c r="A55" s="20"/>
      <c r="B55" s="20" t="s">
        <v>41</v>
      </c>
      <c r="C55" s="17">
        <v>2.27</v>
      </c>
      <c r="D55" s="17">
        <v>2.21</v>
      </c>
      <c r="E55" s="17">
        <v>-13.09</v>
      </c>
      <c r="F55" s="17">
        <v>-0.31</v>
      </c>
      <c r="G55" s="21"/>
      <c r="H55" s="21"/>
      <c r="I55" s="21"/>
      <c r="J55" s="8">
        <f t="shared" si="1"/>
        <v>-0.31</v>
      </c>
      <c r="K55">
        <f>IF(ISNUMBER(VLOOKUP(B55,Sim_20140122!$A$4:$G$1000,7,0)),VLOOKUP(B55,Sim_20140122!$A$4:$G$1000,7,0),"")</f>
        <v>-0.39783161275932172</v>
      </c>
    </row>
    <row r="56" spans="1:11" ht="15" x14ac:dyDescent="0.25">
      <c r="A56" s="20"/>
      <c r="B56" s="20" t="s">
        <v>8</v>
      </c>
      <c r="C56" s="17">
        <v>3.08</v>
      </c>
      <c r="D56" s="17">
        <v>3.03</v>
      </c>
      <c r="E56" s="17">
        <v>-9.9499999999999993</v>
      </c>
      <c r="F56" s="17">
        <v>-0.31</v>
      </c>
      <c r="G56" s="21"/>
      <c r="H56" s="21"/>
      <c r="I56" s="21"/>
      <c r="J56" s="8">
        <f t="shared" si="1"/>
        <v>-0.31</v>
      </c>
      <c r="K56">
        <f>IF(ISNUMBER(VLOOKUP(B56,Sim_20140122!$A$4:$G$1000,7,0)),VLOOKUP(B56,Sim_20140122!$A$4:$G$1000,7,0),"")</f>
        <v>-0.46361972669025692</v>
      </c>
    </row>
    <row r="57" spans="1:11" ht="15" x14ac:dyDescent="0.25">
      <c r="A57" s="20"/>
      <c r="B57" s="20" t="s">
        <v>38</v>
      </c>
      <c r="C57" s="17">
        <v>3.68</v>
      </c>
      <c r="D57" s="17">
        <v>3.7</v>
      </c>
      <c r="E57" s="17">
        <v>-7.29</v>
      </c>
      <c r="F57" s="17">
        <v>-0.27</v>
      </c>
      <c r="G57" s="21"/>
      <c r="H57" s="21"/>
      <c r="I57" s="21"/>
      <c r="J57" s="8">
        <f t="shared" si="1"/>
        <v>-0.27</v>
      </c>
      <c r="K57">
        <f>IF(ISNUMBER(VLOOKUP(B57,Sim_20140122!$A$4:$G$1000,7,0)),VLOOKUP(B57,Sim_20140122!$A$4:$G$1000,7,0),"")</f>
        <v>-0.56817772200519112</v>
      </c>
    </row>
    <row r="58" spans="1:11" ht="15" x14ac:dyDescent="0.25">
      <c r="A58" s="20"/>
      <c r="B58" s="20" t="s">
        <v>97</v>
      </c>
      <c r="C58" s="17">
        <v>2.96</v>
      </c>
      <c r="D58" s="17">
        <v>2.97</v>
      </c>
      <c r="E58" s="17">
        <v>-8.86</v>
      </c>
      <c r="F58" s="17">
        <v>-0.27</v>
      </c>
      <c r="G58" s="21"/>
      <c r="H58" s="21"/>
      <c r="I58" s="21"/>
      <c r="J58" s="8">
        <f t="shared" si="1"/>
        <v>-0.27</v>
      </c>
      <c r="K58">
        <f>IF(ISNUMBER(VLOOKUP(B58,Sim_20140122!$A$4:$G$1000,7,0)),VLOOKUP(B58,Sim_20140122!$A$4:$G$1000,7,0),"")</f>
        <v>-0.31898259789159383</v>
      </c>
    </row>
    <row r="59" spans="1:11" ht="15" x14ac:dyDescent="0.25">
      <c r="A59" s="20"/>
      <c r="B59" s="20" t="s">
        <v>6</v>
      </c>
      <c r="C59" s="17">
        <v>8.18</v>
      </c>
      <c r="D59" s="17">
        <v>8.35</v>
      </c>
      <c r="E59" s="17">
        <v>-3.13</v>
      </c>
      <c r="F59" s="17">
        <v>-0.25</v>
      </c>
      <c r="G59" s="21"/>
      <c r="H59" s="21"/>
      <c r="I59" s="4"/>
      <c r="J59" s="8">
        <f t="shared" si="1"/>
        <v>-0.25</v>
      </c>
      <c r="K59">
        <f>IF(ISNUMBER(VLOOKUP(B59,Sim_20140122!$A$4:$G$1000,7,0)),VLOOKUP(B59,Sim_20140122!$A$4:$G$1000,7,0),"")</f>
        <v>-0.90285949235099539</v>
      </c>
    </row>
    <row r="60" spans="1:11" ht="15" x14ac:dyDescent="0.25">
      <c r="A60" s="20"/>
      <c r="B60" s="20" t="s">
        <v>72</v>
      </c>
      <c r="C60" s="17">
        <v>2.0299999999999998</v>
      </c>
      <c r="D60" s="17">
        <v>1.94</v>
      </c>
      <c r="E60" s="17">
        <v>-11.64</v>
      </c>
      <c r="F60" s="17">
        <v>-0.24</v>
      </c>
      <c r="G60" s="21"/>
      <c r="H60" s="21"/>
      <c r="I60" s="21"/>
      <c r="J60" s="8">
        <f t="shared" si="1"/>
        <v>-0.24</v>
      </c>
      <c r="K60">
        <f>IF(ISNUMBER(VLOOKUP(B60,Sim_20140122!$A$4:$G$1000,7,0)),VLOOKUP(B60,Sim_20140122!$A$4:$G$1000,7,0),"")</f>
        <v>-0.26495584589372451</v>
      </c>
    </row>
    <row r="61" spans="1:11" ht="15" x14ac:dyDescent="0.25">
      <c r="A61" s="20"/>
      <c r="B61" s="20" t="s">
        <v>9</v>
      </c>
      <c r="C61" s="17">
        <v>1.83</v>
      </c>
      <c r="D61" s="17">
        <v>1.79</v>
      </c>
      <c r="E61" s="17">
        <v>-11.01</v>
      </c>
      <c r="F61" s="17">
        <v>-0.2</v>
      </c>
      <c r="G61" s="21"/>
      <c r="H61" s="21"/>
      <c r="I61" s="21"/>
      <c r="J61" s="8">
        <f t="shared" si="1"/>
        <v>-0.2</v>
      </c>
      <c r="K61">
        <f>IF(ISNUMBER(VLOOKUP(B61,Sim_20140122!$A$4:$G$1000,7,0)),VLOOKUP(B61,Sim_20140122!$A$4:$G$1000,7,0),"")</f>
        <v>-0.31614337585749136</v>
      </c>
    </row>
    <row r="62" spans="1:11" ht="15" x14ac:dyDescent="0.25">
      <c r="A62" s="20"/>
      <c r="B62" s="20" t="s">
        <v>43</v>
      </c>
      <c r="C62" s="17">
        <v>2.2200000000000002</v>
      </c>
      <c r="D62" s="17">
        <v>2.2000000000000002</v>
      </c>
      <c r="E62" s="17">
        <v>-8.5399999999999991</v>
      </c>
      <c r="F62" s="17">
        <v>-0.19</v>
      </c>
      <c r="G62" s="21"/>
      <c r="H62" s="21"/>
      <c r="I62" s="21"/>
      <c r="J62" s="8">
        <f t="shared" si="1"/>
        <v>-0.19</v>
      </c>
      <c r="K62">
        <f>IF(ISNUMBER(VLOOKUP(B62,Sim_20140122!$A$4:$G$1000,7,0)),VLOOKUP(B62,Sim_20140122!$A$4:$G$1000,7,0),"")</f>
        <v>-0.38538915568057336</v>
      </c>
    </row>
    <row r="63" spans="1:11" ht="15" x14ac:dyDescent="0.25">
      <c r="A63" s="20"/>
      <c r="B63" s="20" t="s">
        <v>5</v>
      </c>
      <c r="C63" s="17">
        <v>2.27</v>
      </c>
      <c r="D63" s="17">
        <v>2.2799999999999998</v>
      </c>
      <c r="E63" s="17">
        <v>-7.97</v>
      </c>
      <c r="F63" s="17">
        <v>-0.18</v>
      </c>
      <c r="G63" s="21"/>
      <c r="H63" s="21"/>
      <c r="I63" s="21"/>
      <c r="J63" s="8">
        <f t="shared" si="1"/>
        <v>-0.18</v>
      </c>
      <c r="K63">
        <f>IF(ISNUMBER(VLOOKUP(B63,Sim_20140122!$A$4:$G$1000,7,0)),VLOOKUP(B63,Sim_20140122!$A$4:$G$1000,7,0),"")</f>
        <v>-0.39664401827062712</v>
      </c>
    </row>
    <row r="64" spans="1:11" ht="15" x14ac:dyDescent="0.25">
      <c r="A64" s="20"/>
      <c r="B64" s="20" t="s">
        <v>14</v>
      </c>
      <c r="C64" s="17">
        <v>0.96</v>
      </c>
      <c r="D64" s="17">
        <v>0.84</v>
      </c>
      <c r="E64" s="17">
        <v>-17.54</v>
      </c>
      <c r="F64" s="17">
        <v>-0.17</v>
      </c>
      <c r="G64" s="21"/>
      <c r="H64" s="21"/>
      <c r="I64" s="21"/>
      <c r="J64" s="8">
        <f t="shared" si="1"/>
        <v>-0.17</v>
      </c>
      <c r="K64">
        <f>IF(ISNUMBER(VLOOKUP(B64,Sim_20140122!$A$4:$G$1000,7,0)),VLOOKUP(B64,Sim_20140122!$A$4:$G$1000,7,0),"")</f>
        <v>-0.11885870552772372</v>
      </c>
    </row>
    <row r="65" spans="1:11" ht="15" x14ac:dyDescent="0.25">
      <c r="A65" s="20"/>
      <c r="B65" s="20" t="s">
        <v>77</v>
      </c>
      <c r="C65" s="17">
        <v>1.1499999999999999</v>
      </c>
      <c r="D65" s="17">
        <v>1.1200000000000001</v>
      </c>
      <c r="E65" s="17">
        <v>-13.39</v>
      </c>
      <c r="F65" s="17">
        <v>-0.16</v>
      </c>
      <c r="G65" s="21"/>
      <c r="H65" s="21"/>
      <c r="I65" s="21"/>
      <c r="J65" s="8">
        <f t="shared" si="1"/>
        <v>-0.16</v>
      </c>
      <c r="K65">
        <f>IF(ISNUMBER(VLOOKUP(B65,Sim_20140122!$A$4:$G$1000,7,0)),VLOOKUP(B65,Sim_20140122!$A$4:$G$1000,7,0),"")</f>
        <v>-0.1639786588185842</v>
      </c>
    </row>
    <row r="66" spans="1:11" ht="15" x14ac:dyDescent="0.25">
      <c r="A66" s="20"/>
      <c r="B66" s="20" t="s">
        <v>93</v>
      </c>
      <c r="C66" s="17">
        <v>2.27</v>
      </c>
      <c r="D66" s="17">
        <v>2.2999999999999998</v>
      </c>
      <c r="E66" s="17">
        <v>-5.82</v>
      </c>
      <c r="F66" s="17">
        <v>-0.13</v>
      </c>
      <c r="G66" s="21"/>
      <c r="H66" s="21"/>
      <c r="I66" s="21"/>
      <c r="J66" s="8">
        <f t="shared" si="1"/>
        <v>-0.13</v>
      </c>
      <c r="K66">
        <f>IF(ISNUMBER(VLOOKUP(B66,Sim_20140122!$A$4:$G$1000,7,0)),VLOOKUP(B66,Sim_20140122!$A$4:$G$1000,7,0),"")</f>
        <v>0</v>
      </c>
    </row>
    <row r="67" spans="1:11" ht="15" x14ac:dyDescent="0.25">
      <c r="A67" s="20"/>
      <c r="B67" s="20" t="s">
        <v>42</v>
      </c>
      <c r="C67" s="17">
        <v>1.22</v>
      </c>
      <c r="D67" s="17">
        <v>1.19</v>
      </c>
      <c r="E67" s="17">
        <v>-9.93</v>
      </c>
      <c r="F67" s="17">
        <v>-0.12</v>
      </c>
      <c r="G67" s="21"/>
      <c r="H67" s="21"/>
      <c r="I67" s="21"/>
      <c r="J67" s="8">
        <f t="shared" si="1"/>
        <v>-0.12</v>
      </c>
      <c r="K67">
        <f>IF(ISNUMBER(VLOOKUP(B67,Sim_20140122!$A$4:$G$1000,7,0)),VLOOKUP(B67,Sim_20140122!$A$4:$G$1000,7,0),"")</f>
        <v>-0.17290293972387161</v>
      </c>
    </row>
    <row r="68" spans="1:11" ht="15" x14ac:dyDescent="0.25">
      <c r="A68" s="20"/>
      <c r="B68" s="20" t="s">
        <v>46</v>
      </c>
      <c r="C68" s="17">
        <v>0.98</v>
      </c>
      <c r="D68" s="17">
        <v>0.97</v>
      </c>
      <c r="E68" s="17">
        <v>-11.07</v>
      </c>
      <c r="F68" s="17">
        <v>-0.11</v>
      </c>
      <c r="G68" s="21"/>
      <c r="H68" s="21"/>
      <c r="I68" s="21"/>
      <c r="J68" s="8">
        <f t="shared" si="1"/>
        <v>-0.11</v>
      </c>
      <c r="K68">
        <f>IF(ISNUMBER(VLOOKUP(B68,Sim_20140122!$A$4:$G$1000,7,0)),VLOOKUP(B68,Sim_20140122!$A$4:$G$1000,7,0),"")</f>
        <v>-0.18324123794484534</v>
      </c>
    </row>
    <row r="69" spans="1:11" ht="15" x14ac:dyDescent="0.25">
      <c r="A69" s="20"/>
      <c r="B69" s="20" t="s">
        <v>65</v>
      </c>
      <c r="C69" s="17">
        <v>1.31</v>
      </c>
      <c r="D69" s="17">
        <v>1.31</v>
      </c>
      <c r="E69" s="17">
        <v>-8.24</v>
      </c>
      <c r="F69" s="17">
        <v>-0.11</v>
      </c>
      <c r="G69" s="21"/>
      <c r="H69" s="21"/>
      <c r="I69" s="21"/>
      <c r="J69" s="8">
        <f t="shared" si="1"/>
        <v>-0.11</v>
      </c>
      <c r="K69">
        <f>IF(ISNUMBER(VLOOKUP(B69,Sim_20140122!$A$4:$G$1000,7,0)),VLOOKUP(B69,Sim_20140122!$A$4:$G$1000,7,0),"")</f>
        <v>-0.10377095288999438</v>
      </c>
    </row>
    <row r="70" spans="1:11" ht="15" x14ac:dyDescent="0.25">
      <c r="A70" s="20"/>
      <c r="B70" s="20" t="s">
        <v>66</v>
      </c>
      <c r="C70" s="17">
        <v>1.91</v>
      </c>
      <c r="D70" s="17">
        <v>1.94</v>
      </c>
      <c r="E70" s="17">
        <v>-5.58</v>
      </c>
      <c r="F70" s="17">
        <v>-0.11</v>
      </c>
      <c r="G70" s="21"/>
      <c r="H70" s="21"/>
      <c r="I70" s="21"/>
      <c r="J70" s="8">
        <f t="shared" si="1"/>
        <v>-0.11</v>
      </c>
      <c r="K70">
        <f>IF(ISNUMBER(VLOOKUP(B70,Sim_20140122!$A$4:$G$1000,7,0)),VLOOKUP(B70,Sim_20140122!$A$4:$G$1000,7,0),"")</f>
        <v>-0.21110750960554289</v>
      </c>
    </row>
    <row r="71" spans="1:11" ht="15" x14ac:dyDescent="0.25">
      <c r="A71" s="20"/>
      <c r="B71" s="20" t="s">
        <v>74</v>
      </c>
      <c r="C71" s="17">
        <v>1.82</v>
      </c>
      <c r="D71" s="17">
        <v>1.84</v>
      </c>
      <c r="E71" s="17">
        <v>-5.81</v>
      </c>
      <c r="F71" s="17">
        <v>-0.1</v>
      </c>
      <c r="G71" s="21"/>
      <c r="H71" s="21"/>
      <c r="I71" s="21"/>
      <c r="J71" s="8">
        <f t="shared" si="1"/>
        <v>-0.1</v>
      </c>
      <c r="K71">
        <f>IF(ISNUMBER(VLOOKUP(B71,Sim_20140122!$A$4:$G$1000,7,0)),VLOOKUP(B71,Sim_20140122!$A$4:$G$1000,7,0),"")</f>
        <v>-0.24000689888487792</v>
      </c>
    </row>
    <row r="72" spans="1:11" ht="15" x14ac:dyDescent="0.25">
      <c r="A72" s="20"/>
      <c r="B72" s="20" t="s">
        <v>62</v>
      </c>
      <c r="C72" s="17">
        <v>0.71</v>
      </c>
      <c r="D72" s="17">
        <v>0.7</v>
      </c>
      <c r="E72" s="17">
        <v>-12.73</v>
      </c>
      <c r="F72" s="17">
        <v>-0.09</v>
      </c>
      <c r="G72" s="21"/>
      <c r="H72" s="21"/>
      <c r="I72" s="21"/>
      <c r="J72" s="8">
        <f t="shared" si="1"/>
        <v>-0.09</v>
      </c>
      <c r="K72">
        <f>IF(ISNUMBER(VLOOKUP(B72,Sim_20140122!$A$4:$G$1000,7,0)),VLOOKUP(B72,Sim_20140122!$A$4:$G$1000,7,0),"")</f>
        <v>-9.0243742501933483E-2</v>
      </c>
    </row>
    <row r="73" spans="1:11" ht="15" x14ac:dyDescent="0.25">
      <c r="A73" s="20"/>
      <c r="B73" s="20" t="s">
        <v>56</v>
      </c>
      <c r="C73" s="17">
        <v>1.24</v>
      </c>
      <c r="D73" s="17">
        <v>1.25</v>
      </c>
      <c r="E73" s="17">
        <v>-6.28</v>
      </c>
      <c r="F73" s="17">
        <v>-0.08</v>
      </c>
      <c r="G73" s="21"/>
      <c r="H73" s="21"/>
      <c r="I73" s="21"/>
      <c r="J73" s="8">
        <f t="shared" si="1"/>
        <v>-0.08</v>
      </c>
      <c r="K73">
        <f>IF(ISNUMBER(VLOOKUP(B73,Sim_20140122!$A$4:$G$1000,7,0)),VLOOKUP(B73,Sim_20140122!$A$4:$G$1000,7,0),"")</f>
        <v>-0.13588133541137587</v>
      </c>
    </row>
    <row r="74" spans="1:11" ht="15" x14ac:dyDescent="0.25">
      <c r="A74" s="20"/>
      <c r="B74" s="20" t="s">
        <v>60</v>
      </c>
      <c r="C74" s="17">
        <v>1.58</v>
      </c>
      <c r="D74" s="17">
        <v>1.61</v>
      </c>
      <c r="E74" s="17">
        <v>-4.28</v>
      </c>
      <c r="F74" s="17">
        <v>-7.0000000000000007E-2</v>
      </c>
      <c r="G74" s="21"/>
      <c r="H74" s="21"/>
      <c r="I74" s="21"/>
      <c r="J74" s="8">
        <f t="shared" si="1"/>
        <v>-7.0000000000000007E-2</v>
      </c>
      <c r="K74">
        <f>IF(ISNUMBER(VLOOKUP(B74,Sim_20140122!$A$4:$G$1000,7,0)),VLOOKUP(B74,Sim_20140122!$A$4:$G$1000,7,0),"")</f>
        <v>-0.12779026279247205</v>
      </c>
    </row>
    <row r="75" spans="1:11" ht="15" x14ac:dyDescent="0.25">
      <c r="A75" s="20"/>
      <c r="B75" s="20" t="s">
        <v>80</v>
      </c>
      <c r="C75" s="17">
        <v>0.56000000000000005</v>
      </c>
      <c r="D75" s="17">
        <v>0.56999999999999995</v>
      </c>
      <c r="E75" s="17">
        <v>-10.25</v>
      </c>
      <c r="F75" s="17">
        <v>-0.06</v>
      </c>
      <c r="G75" s="21"/>
      <c r="H75" s="21"/>
      <c r="I75" s="21"/>
      <c r="J75" s="8">
        <f t="shared" si="1"/>
        <v>-0.06</v>
      </c>
      <c r="K75">
        <f>IF(ISNUMBER(VLOOKUP(B75,Sim_20140122!$A$4:$G$1000,7,0)),VLOOKUP(B75,Sim_20140122!$A$4:$G$1000,7,0),"")</f>
        <v>-8.9973307906178593E-2</v>
      </c>
    </row>
    <row r="76" spans="1:11" ht="15" x14ac:dyDescent="0.25">
      <c r="A76" s="20"/>
      <c r="B76" s="20" t="s">
        <v>63</v>
      </c>
      <c r="C76" s="17">
        <v>1.31</v>
      </c>
      <c r="D76" s="17">
        <v>1.33</v>
      </c>
      <c r="E76" s="17">
        <v>-4.51</v>
      </c>
      <c r="F76" s="17">
        <v>-0.06</v>
      </c>
      <c r="G76" s="21"/>
      <c r="H76" s="21"/>
      <c r="I76" s="21"/>
      <c r="J76" s="8">
        <f t="shared" si="1"/>
        <v>-0.06</v>
      </c>
      <c r="K76">
        <f>IF(ISNUMBER(VLOOKUP(B76,Sim_20140122!$A$4:$G$1000,7,0)),VLOOKUP(B76,Sim_20140122!$A$4:$G$1000,7,0),"")</f>
        <v>-0.1318562737888011</v>
      </c>
    </row>
    <row r="77" spans="1:11" ht="15" x14ac:dyDescent="0.25">
      <c r="A77" s="20"/>
      <c r="B77" s="20" t="s">
        <v>64</v>
      </c>
      <c r="C77" s="17">
        <v>0.56000000000000005</v>
      </c>
      <c r="D77" s="17">
        <v>0.56000000000000005</v>
      </c>
      <c r="E77" s="17">
        <v>-10.210000000000001</v>
      </c>
      <c r="F77" s="17">
        <v>-0.06</v>
      </c>
      <c r="G77" s="21"/>
      <c r="H77" s="21"/>
      <c r="I77" s="21"/>
      <c r="J77" s="8">
        <f t="shared" si="1"/>
        <v>-0.06</v>
      </c>
      <c r="K77">
        <f>IF(ISNUMBER(VLOOKUP(B77,Sim_20140122!$A$4:$G$1000,7,0)),VLOOKUP(B77,Sim_20140122!$A$4:$G$1000,7,0),"")</f>
        <v>-7.2015265926668917E-2</v>
      </c>
    </row>
    <row r="78" spans="1:11" ht="15" x14ac:dyDescent="0.25">
      <c r="A78" s="20"/>
      <c r="B78" s="20" t="s">
        <v>83</v>
      </c>
      <c r="C78" s="17">
        <v>0.59</v>
      </c>
      <c r="D78" s="17">
        <v>0.6</v>
      </c>
      <c r="E78" s="17">
        <v>-10.38</v>
      </c>
      <c r="F78" s="17">
        <v>-0.06</v>
      </c>
      <c r="G78" s="21"/>
      <c r="H78" s="21"/>
      <c r="I78" s="21"/>
      <c r="J78" s="8">
        <f t="shared" si="1"/>
        <v>-0.06</v>
      </c>
      <c r="K78">
        <f>IF(ISNUMBER(VLOOKUP(B78,Sim_20140122!$A$4:$G$1000,7,0)),VLOOKUP(B78,Sim_20140122!$A$4:$G$1000,7,0),"")</f>
        <v>-6.8466775595196608E-2</v>
      </c>
    </row>
    <row r="79" spans="1:11" ht="15" x14ac:dyDescent="0.25">
      <c r="A79" s="20"/>
      <c r="B79" s="20" t="s">
        <v>84</v>
      </c>
      <c r="C79" s="17">
        <v>0.89</v>
      </c>
      <c r="D79" s="17">
        <v>0.89</v>
      </c>
      <c r="E79" s="17">
        <v>-6.62</v>
      </c>
      <c r="F79" s="17">
        <v>-0.06</v>
      </c>
      <c r="G79" s="21"/>
      <c r="H79" s="21"/>
      <c r="I79" s="21"/>
      <c r="J79" s="8">
        <f t="shared" si="1"/>
        <v>-0.06</v>
      </c>
      <c r="K79">
        <f>IF(ISNUMBER(VLOOKUP(B79,Sim_20140122!$A$4:$G$1000,7,0)),VLOOKUP(B79,Sim_20140122!$A$4:$G$1000,7,0),"")</f>
        <v>-0.12010076160722337</v>
      </c>
    </row>
    <row r="80" spans="1:11" ht="15" x14ac:dyDescent="0.25">
      <c r="A80" s="20"/>
      <c r="B80" s="20" t="s">
        <v>71</v>
      </c>
      <c r="C80" s="17">
        <v>1.17</v>
      </c>
      <c r="D80" s="17">
        <v>1.18</v>
      </c>
      <c r="E80" s="17">
        <v>-5.3</v>
      </c>
      <c r="F80" s="17">
        <v>-0.06</v>
      </c>
      <c r="G80" s="21"/>
      <c r="H80" s="21"/>
      <c r="I80" s="21"/>
      <c r="J80" s="8">
        <f t="shared" si="1"/>
        <v>-0.06</v>
      </c>
      <c r="K80">
        <f>IF(ISNUMBER(VLOOKUP(B80,Sim_20140122!$A$4:$G$1000,7,0)),VLOOKUP(B80,Sim_20140122!$A$4:$G$1000,7,0),"")</f>
        <v>-8.8166568434741605E-2</v>
      </c>
    </row>
    <row r="81" spans="1:11" ht="15" x14ac:dyDescent="0.25">
      <c r="A81" s="20"/>
      <c r="B81" s="20" t="s">
        <v>75</v>
      </c>
      <c r="C81" s="17">
        <v>0.75</v>
      </c>
      <c r="D81" s="17">
        <v>0.75</v>
      </c>
      <c r="E81" s="17">
        <v>-7.64</v>
      </c>
      <c r="F81" s="17">
        <v>-0.06</v>
      </c>
      <c r="G81" s="21"/>
      <c r="H81" s="21"/>
      <c r="I81" s="21"/>
      <c r="J81" s="8">
        <f t="shared" ref="J81:J98" si="2">F81</f>
        <v>-0.06</v>
      </c>
      <c r="K81">
        <f>IF(ISNUMBER(VLOOKUP(B81,Sim_20140122!$A$4:$G$1000,7,0)),VLOOKUP(B81,Sim_20140122!$A$4:$G$1000,7,0),"")</f>
        <v>-9.079380837458105E-2</v>
      </c>
    </row>
    <row r="82" spans="1:11" ht="15" x14ac:dyDescent="0.25">
      <c r="A82" s="20"/>
      <c r="B82" s="20" t="s">
        <v>85</v>
      </c>
      <c r="C82" s="17">
        <v>0.56999999999999995</v>
      </c>
      <c r="D82" s="17">
        <v>0.56000000000000005</v>
      </c>
      <c r="E82" s="17">
        <v>-10</v>
      </c>
      <c r="F82" s="17">
        <v>-0.06</v>
      </c>
      <c r="G82" s="21"/>
      <c r="H82" s="21"/>
      <c r="I82" s="21"/>
      <c r="J82" s="8">
        <f t="shared" si="2"/>
        <v>-0.06</v>
      </c>
      <c r="K82">
        <f>IF(ISNUMBER(VLOOKUP(B82,Sim_20140122!$A$4:$G$1000,7,0)),VLOOKUP(B82,Sim_20140122!$A$4:$G$1000,7,0),"")</f>
        <v>-5.5544046080166998E-2</v>
      </c>
    </row>
    <row r="83" spans="1:11" ht="15" x14ac:dyDescent="0.25">
      <c r="A83" s="20"/>
      <c r="B83" s="20" t="s">
        <v>52</v>
      </c>
      <c r="C83" s="17">
        <v>1.08</v>
      </c>
      <c r="D83" s="17">
        <v>1.0900000000000001</v>
      </c>
      <c r="E83" s="17">
        <v>-5.37</v>
      </c>
      <c r="F83" s="17">
        <v>-0.06</v>
      </c>
      <c r="G83" s="21"/>
      <c r="H83" s="21"/>
      <c r="I83" s="21"/>
      <c r="J83" s="8">
        <f t="shared" si="2"/>
        <v>-0.06</v>
      </c>
      <c r="K83">
        <f>IF(ISNUMBER(VLOOKUP(B83,Sim_20140122!$A$4:$G$1000,7,0)),VLOOKUP(B83,Sim_20140122!$A$4:$G$1000,7,0),"")</f>
        <v>-9.7243756289431507E-2</v>
      </c>
    </row>
    <row r="84" spans="1:11" ht="15" x14ac:dyDescent="0.25">
      <c r="A84" s="20"/>
      <c r="B84" s="20" t="s">
        <v>55</v>
      </c>
      <c r="C84" s="17">
        <v>0.57999999999999996</v>
      </c>
      <c r="D84" s="17">
        <v>0.57999999999999996</v>
      </c>
      <c r="E84" s="17">
        <v>-8.73</v>
      </c>
      <c r="F84" s="17">
        <v>-0.05</v>
      </c>
      <c r="G84" s="21"/>
      <c r="H84" s="21"/>
      <c r="I84" s="21"/>
      <c r="J84" s="8">
        <f t="shared" si="2"/>
        <v>-0.05</v>
      </c>
      <c r="K84">
        <f>IF(ISNUMBER(VLOOKUP(B84,Sim_20140122!$A$4:$G$1000,7,0)),VLOOKUP(B84,Sim_20140122!$A$4:$G$1000,7,0),"")</f>
        <v>-5.960675823882873E-2</v>
      </c>
    </row>
    <row r="85" spans="1:11" ht="15" x14ac:dyDescent="0.25">
      <c r="A85" s="20"/>
      <c r="B85" s="20" t="s">
        <v>44</v>
      </c>
      <c r="C85" s="17">
        <v>0.53</v>
      </c>
      <c r="D85" s="17">
        <v>0.53</v>
      </c>
      <c r="E85" s="17">
        <v>-9.7899999999999991</v>
      </c>
      <c r="F85" s="17">
        <v>-0.05</v>
      </c>
      <c r="G85" s="21"/>
      <c r="H85" s="21"/>
      <c r="I85" s="21"/>
      <c r="J85" s="8">
        <f t="shared" si="2"/>
        <v>-0.05</v>
      </c>
      <c r="K85">
        <f>IF(ISNUMBER(VLOOKUP(B85,Sim_20140122!$A$4:$G$1000,7,0)),VLOOKUP(B85,Sim_20140122!$A$4:$G$1000,7,0),"")</f>
        <v>-7.5037732535724516E-2</v>
      </c>
    </row>
    <row r="86" spans="1:11" ht="15" x14ac:dyDescent="0.25">
      <c r="A86" s="20"/>
      <c r="B86" s="20" t="s">
        <v>50</v>
      </c>
      <c r="C86" s="17">
        <v>0.93</v>
      </c>
      <c r="D86" s="17">
        <v>0.97</v>
      </c>
      <c r="E86" s="17">
        <v>-5.79</v>
      </c>
      <c r="F86" s="17">
        <v>-0.05</v>
      </c>
      <c r="G86" s="21"/>
      <c r="H86" s="21"/>
      <c r="I86" s="21"/>
      <c r="J86" s="8">
        <f t="shared" si="2"/>
        <v>-0.05</v>
      </c>
      <c r="K86">
        <f>IF(ISNUMBER(VLOOKUP(B86,Sim_20140122!$A$4:$G$1000,7,0)),VLOOKUP(B86,Sim_20140122!$A$4:$G$1000,7,0),"")</f>
        <v>-8.3496133896206609E-2</v>
      </c>
    </row>
    <row r="87" spans="1:11" ht="15" x14ac:dyDescent="0.25">
      <c r="A87" s="20"/>
      <c r="B87" s="20" t="s">
        <v>70</v>
      </c>
      <c r="C87" s="17">
        <v>0.54</v>
      </c>
      <c r="D87" s="17">
        <v>0.54</v>
      </c>
      <c r="E87" s="17">
        <v>-9.1300000000000008</v>
      </c>
      <c r="F87" s="17">
        <v>-0.05</v>
      </c>
      <c r="G87" s="21"/>
      <c r="H87" s="21"/>
      <c r="I87" s="21"/>
      <c r="J87" s="8">
        <f t="shared" si="2"/>
        <v>-0.05</v>
      </c>
      <c r="K87">
        <f>IF(ISNUMBER(VLOOKUP(B87,Sim_20140122!$A$4:$G$1000,7,0)),VLOOKUP(B87,Sim_20140122!$A$4:$G$1000,7,0),"")</f>
        <v>-8.1565887150287827E-2</v>
      </c>
    </row>
    <row r="88" spans="1:11" ht="15" x14ac:dyDescent="0.25">
      <c r="A88" s="20"/>
      <c r="B88" s="20" t="s">
        <v>39</v>
      </c>
      <c r="C88" s="17">
        <v>0.62</v>
      </c>
      <c r="D88" s="17">
        <v>0.63</v>
      </c>
      <c r="E88" s="17">
        <v>-6.51</v>
      </c>
      <c r="F88" s="17">
        <v>-0.04</v>
      </c>
      <c r="G88" s="21"/>
      <c r="H88" s="21"/>
      <c r="I88" s="21"/>
      <c r="J88" s="8">
        <f t="shared" si="2"/>
        <v>-0.04</v>
      </c>
      <c r="K88">
        <f>IF(ISNUMBER(VLOOKUP(B88,Sim_20140122!$A$4:$G$1000,7,0)),VLOOKUP(B88,Sim_20140122!$A$4:$G$1000,7,0),"")</f>
        <v>-8.8271722484616608E-2</v>
      </c>
    </row>
    <row r="89" spans="1:11" ht="15" x14ac:dyDescent="0.25">
      <c r="A89" s="20"/>
      <c r="B89" s="20" t="s">
        <v>11</v>
      </c>
      <c r="C89" s="17">
        <v>0.43</v>
      </c>
      <c r="D89" s="17">
        <v>0.43</v>
      </c>
      <c r="E89" s="17">
        <v>-9.19</v>
      </c>
      <c r="F89" s="17">
        <v>-0.04</v>
      </c>
      <c r="G89" s="21"/>
      <c r="H89" s="21"/>
      <c r="I89" s="21"/>
      <c r="J89" s="8">
        <f t="shared" si="2"/>
        <v>-0.04</v>
      </c>
      <c r="K89">
        <f>IF(ISNUMBER(VLOOKUP(B89,Sim_20140122!$A$4:$G$1000,7,0)),VLOOKUP(B89,Sim_20140122!$A$4:$G$1000,7,0),"")</f>
        <v>-5.6004536699989088E-2</v>
      </c>
    </row>
    <row r="90" spans="1:11" ht="15" x14ac:dyDescent="0.25">
      <c r="A90" s="20"/>
      <c r="B90" s="20" t="s">
        <v>47</v>
      </c>
      <c r="C90" s="17">
        <v>0.85</v>
      </c>
      <c r="D90" s="17">
        <v>0.87</v>
      </c>
      <c r="E90" s="17">
        <v>-4.38</v>
      </c>
      <c r="F90" s="17">
        <v>-0.04</v>
      </c>
      <c r="G90" s="21"/>
      <c r="H90" s="21"/>
      <c r="I90" s="21"/>
      <c r="J90" s="8">
        <f t="shared" si="2"/>
        <v>-0.04</v>
      </c>
      <c r="K90">
        <f>IF(ISNUMBER(VLOOKUP(B90,Sim_20140122!$A$4:$G$1000,7,0)),VLOOKUP(B90,Sim_20140122!$A$4:$G$1000,7,0),"")</f>
        <v>-9.7170691821667377E-2</v>
      </c>
    </row>
    <row r="91" spans="1:11" ht="15" x14ac:dyDescent="0.25">
      <c r="A91" s="20"/>
      <c r="B91" s="20" t="s">
        <v>73</v>
      </c>
      <c r="C91" s="17">
        <v>0.44</v>
      </c>
      <c r="D91" s="17">
        <v>0.44</v>
      </c>
      <c r="E91" s="17">
        <v>-8.0399999999999991</v>
      </c>
      <c r="F91" s="17">
        <v>-0.04</v>
      </c>
      <c r="G91" s="21"/>
      <c r="H91" s="21"/>
      <c r="I91" s="21"/>
      <c r="J91" s="8">
        <f t="shared" si="2"/>
        <v>-0.04</v>
      </c>
      <c r="K91">
        <f>IF(ISNUMBER(VLOOKUP(B91,Sim_20140122!$A$4:$G$1000,7,0)),VLOOKUP(B91,Sim_20140122!$A$4:$G$1000,7,0),"")</f>
        <v>-5.5866449540225765E-2</v>
      </c>
    </row>
    <row r="92" spans="1:11" ht="15" x14ac:dyDescent="0.25">
      <c r="A92" s="20"/>
      <c r="B92" s="20" t="s">
        <v>81</v>
      </c>
      <c r="C92" s="17">
        <v>0.27</v>
      </c>
      <c r="D92" s="17">
        <v>0.26</v>
      </c>
      <c r="E92" s="17">
        <v>-9.4700000000000006</v>
      </c>
      <c r="F92" s="17">
        <v>-0.03</v>
      </c>
      <c r="G92" s="21"/>
      <c r="H92" s="21"/>
      <c r="I92" s="21"/>
      <c r="J92" s="8">
        <f t="shared" si="2"/>
        <v>-0.03</v>
      </c>
      <c r="K92">
        <f>IF(ISNUMBER(VLOOKUP(B92,Sim_20140122!$A$4:$G$1000,7,0)),VLOOKUP(B92,Sim_20140122!$A$4:$G$1000,7,0),"")</f>
        <v>-3.1024924823026136E-2</v>
      </c>
    </row>
    <row r="93" spans="1:11" ht="15" x14ac:dyDescent="0.25">
      <c r="A93" s="20"/>
      <c r="B93" s="20" t="s">
        <v>45</v>
      </c>
      <c r="C93" s="17">
        <v>0.51</v>
      </c>
      <c r="D93" s="17">
        <v>0.52</v>
      </c>
      <c r="E93" s="17">
        <v>-5.26</v>
      </c>
      <c r="F93" s="17">
        <v>-0.03</v>
      </c>
      <c r="G93" s="21"/>
      <c r="H93" s="21"/>
      <c r="I93" s="21"/>
      <c r="J93" s="8">
        <f t="shared" si="2"/>
        <v>-0.03</v>
      </c>
      <c r="K93">
        <f>IF(ISNUMBER(VLOOKUP(B93,Sim_20140122!$A$4:$G$1000,7,0)),VLOOKUP(B93,Sim_20140122!$A$4:$G$1000,7,0),"")</f>
        <v>-6.2609014341227467E-2</v>
      </c>
    </row>
    <row r="94" spans="1:11" ht="15" x14ac:dyDescent="0.25">
      <c r="A94" s="20"/>
      <c r="B94" s="20" t="s">
        <v>69</v>
      </c>
      <c r="C94" s="17">
        <v>0.56000000000000005</v>
      </c>
      <c r="D94" s="17">
        <v>0.56999999999999995</v>
      </c>
      <c r="E94" s="17">
        <v>-5.46</v>
      </c>
      <c r="F94" s="17">
        <v>-0.03</v>
      </c>
      <c r="G94" s="21"/>
      <c r="H94" s="21"/>
      <c r="I94" s="21"/>
      <c r="J94" s="8">
        <f t="shared" si="2"/>
        <v>-0.03</v>
      </c>
      <c r="K94">
        <f>IF(ISNUMBER(VLOOKUP(B94,Sim_20140122!$A$4:$G$1000,7,0)),VLOOKUP(B94,Sim_20140122!$A$4:$G$1000,7,0),"")</f>
        <v>-5.7467330800171947E-2</v>
      </c>
    </row>
    <row r="95" spans="1:11" ht="15" x14ac:dyDescent="0.25">
      <c r="A95" s="20"/>
      <c r="B95" s="20" t="s">
        <v>82</v>
      </c>
      <c r="C95" s="17">
        <v>0.39</v>
      </c>
      <c r="D95" s="17">
        <v>0.4</v>
      </c>
      <c r="E95" s="17">
        <v>-4.7699999999999996</v>
      </c>
      <c r="F95" s="17">
        <v>-0.02</v>
      </c>
      <c r="G95" s="21"/>
      <c r="H95" s="21"/>
      <c r="I95" s="21"/>
      <c r="J95" s="8">
        <f t="shared" si="2"/>
        <v>-0.02</v>
      </c>
      <c r="K95">
        <f>IF(ISNUMBER(VLOOKUP(B95,Sim_20140122!$A$4:$G$1000,7,0)),VLOOKUP(B95,Sim_20140122!$A$4:$G$1000,7,0),"")</f>
        <v>-4.2446629246997165E-2</v>
      </c>
    </row>
    <row r="96" spans="1:11" ht="15" x14ac:dyDescent="0.25">
      <c r="A96" s="20"/>
      <c r="B96" s="20" t="s">
        <v>48</v>
      </c>
      <c r="C96" s="17">
        <v>0.23</v>
      </c>
      <c r="D96" s="17">
        <v>0.23</v>
      </c>
      <c r="E96" s="17">
        <v>-7.28</v>
      </c>
      <c r="F96" s="17">
        <v>-0.02</v>
      </c>
      <c r="G96" s="21"/>
      <c r="H96" s="21"/>
      <c r="I96" s="21"/>
      <c r="J96" s="8">
        <f t="shared" si="2"/>
        <v>-0.02</v>
      </c>
      <c r="K96">
        <f>IF(ISNUMBER(VLOOKUP(B96,Sim_20140122!$A$4:$G$1000,7,0)),VLOOKUP(B96,Sim_20140122!$A$4:$G$1000,7,0),"")</f>
        <v>-3.0760055065569031E-2</v>
      </c>
    </row>
    <row r="97" spans="1:11" ht="15" x14ac:dyDescent="0.25">
      <c r="A97" s="20"/>
      <c r="B97" s="20" t="s">
        <v>95</v>
      </c>
      <c r="C97" s="17">
        <v>0.24</v>
      </c>
      <c r="D97" s="17">
        <v>0.24</v>
      </c>
      <c r="E97" s="17">
        <v>-7.32</v>
      </c>
      <c r="F97" s="17">
        <v>-0.02</v>
      </c>
      <c r="G97" s="21"/>
      <c r="H97" s="21"/>
      <c r="I97" s="21"/>
      <c r="J97" s="8">
        <f t="shared" si="2"/>
        <v>-0.02</v>
      </c>
      <c r="K97">
        <f>IF(ISNUMBER(VLOOKUP(B97,Sim_20140122!$A$4:$G$1000,7,0)),VLOOKUP(B97,Sim_20140122!$A$4:$G$1000,7,0),"")</f>
        <v>-3.0303513024333678E-2</v>
      </c>
    </row>
    <row r="98" spans="1:11" ht="15" x14ac:dyDescent="0.25">
      <c r="A98" s="20"/>
      <c r="B98" s="20" t="s">
        <v>94</v>
      </c>
      <c r="C98" s="17">
        <v>0.23</v>
      </c>
      <c r="D98" s="17">
        <v>0.23</v>
      </c>
      <c r="E98" s="17">
        <v>-6.49</v>
      </c>
      <c r="F98" s="17">
        <v>-0.01</v>
      </c>
      <c r="G98" s="21"/>
      <c r="H98" s="21"/>
      <c r="I98" s="21"/>
      <c r="J98" s="8">
        <f t="shared" si="2"/>
        <v>-0.01</v>
      </c>
      <c r="K98">
        <f>IF(ISNUMBER(VLOOKUP(B98,Sim_20140122!$A$4:$G$1000,7,0)),VLOOKUP(B98,Sim_20140122!$A$4:$G$1000,7,0),"")</f>
        <v>-4.6122421544640788E-2</v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 t="str">
        <f>IF(ISNUMBER(VLOOKUP(B99,Sim_20140122!$A$4:$G$1000,7,0)),VLOOKUP(B99,Sim_20140122!$A$4:$G$1000,7,0),"")</f>
        <v/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 t="str">
        <f>IF(ISNUMBER(VLOOKUP(B100,Sim_20140122!$A$4:$G$1000,7,0)),VLOOKUP(B100,Sim_20140122!$A$4:$G$1000,7,0),"")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 t="str">
        <f>IF(ISNUMBER(VLOOKUP(B101,Sim_20140122!$A$4:$G$1000,7,0)),VLOOKUP(B101,Sim_20140122!$A$4:$G$1000,7,0),"")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IF(ISNUMBER(VLOOKUP(B102,Sim_20140122!$A$4:$G$1000,7,0)),VLOOKUP(B102,Sim_20140122!$A$4:$G$1000,7,0),"")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IF(ISNUMBER(VLOOKUP(B103,Sim_20140122!$A$4:$G$1000,7,0)),VLOOKUP(B103,Sim_20140122!$A$4:$G$1000,7,0),"")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IF(ISNUMBER(VLOOKUP(B104,Sim_20140122!$A$4:$G$1000,7,0)),VLOOKUP(B104,Sim_20140122!$A$4:$G$1000,7,0),"")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IF(ISNUMBER(VLOOKUP(B105,Sim_20140122!$A$4:$G$1000,7,0)),VLOOKUP(B105,Sim_20140122!$A$4:$G$1000,7,0),"")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IF(ISNUMBER(VLOOKUP(B106,Sim_20140122!$A$4:$G$1000,7,0)),VLOOKUP(B106,Sim_20140122!$A$4:$G$1000,7,0),"")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IF(ISNUMBER(VLOOKUP(B107,Sim_20140122!$A$4:$G$1000,7,0)),VLOOKUP(B107,Sim_20140122!$A$4:$G$1000,7,0),"")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IF(ISNUMBER(VLOOKUP(B108,Sim_20140122!$A$4:$G$1000,7,0)),VLOOKUP(B108,Sim_20140122!$A$4:$G$1000,7,0),"")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IF(ISNUMBER(VLOOKUP(B109,Sim_20140122!$A$4:$G$1000,7,0)),VLOOKUP(B109,Sim_20140122!$A$4:$G$1000,7,0),"")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IF(ISNUMBER(VLOOKUP(B110,Sim_20140122!$A$4:$G$1000,7,0)),VLOOKUP(B110,Sim_20140122!$A$4:$G$1000,7,0),"")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IF(ISNUMBER(VLOOKUP(B111,Sim_20140122!$A$4:$G$1000,7,0)),VLOOKUP(B111,Sim_20140122!$A$4:$G$1000,7,0),"")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IF(ISNUMBER(VLOOKUP(B112,Sim_20140122!$A$4:$G$1000,7,0)),VLOOKUP(B112,Sim_20140122!$A$4:$G$1000,7,0),"")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IF(ISNUMBER(VLOOKUP(B113,Sim_20140122!$A$4:$G$1000,7,0)),VLOOKUP(B113,Sim_20140122!$A$4:$G$1000,7,0),"")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IF(ISNUMBER(VLOOKUP(B114,Sim_20140122!$A$4:$G$1000,7,0)),VLOOKUP(B114,Sim_20140122!$A$4:$G$1000,7,0),"")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IF(ISNUMBER(VLOOKUP(B115,Sim_20140122!$A$4:$G$1000,7,0)),VLOOKUP(B115,Sim_20140122!$A$4:$G$1000,7,0),"")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IF(ISNUMBER(VLOOKUP(B116,Sim_20140122!$A$4:$G$1000,7,0)),VLOOKUP(B116,Sim_20140122!$A$4:$G$1000,7,0),"")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IF(ISNUMBER(VLOOKUP(B117,Sim_20140122!$A$4:$G$1000,7,0)),VLOOKUP(B117,Sim_20140122!$A$4:$G$1000,7,0),"")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IF(ISNUMBER(VLOOKUP(B118,Sim_20140122!$A$4:$G$1000,7,0)),VLOOKUP(B118,Sim_20140122!$A$4:$G$1000,7,0),"")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IF(ISNUMBER(VLOOKUP(B119,Sim_20140122!$A$4:$G$1000,7,0)),VLOOKUP(B119,Sim_20140122!$A$4:$G$1000,7,0),"")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IF(ISNUMBER(VLOOKUP(B120,Sim_20140122!$A$4:$G$1000,7,0)),VLOOKUP(B120,Sim_20140122!$A$4:$G$1000,7,0),"")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IF(ISNUMBER(VLOOKUP(B121,Sim_20140122!$A$4:$G$1000,7,0)),VLOOKUP(B121,Sim_20140122!$A$4:$G$1000,7,0),"")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IF(ISNUMBER(VLOOKUP(B122,Sim_20140122!$A$4:$G$1000,7,0)),VLOOKUP(B122,Sim_20140122!$A$4:$G$1000,7,0),"")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IF(ISNUMBER(VLOOKUP(B123,Sim_20140122!$A$4:$G$1000,7,0)),VLOOKUP(B123,Sim_20140122!$A$4:$G$1000,7,0),"")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IF(ISNUMBER(VLOOKUP(B124,Sim_20140122!$A$4:$G$1000,7,0)),VLOOKUP(B124,Sim_20140122!$A$4:$G$1000,7,0),"")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IF(ISNUMBER(VLOOKUP(B125,Sim_20140122!$A$4:$G$1000,7,0)),VLOOKUP(B125,Sim_20140122!$A$4:$G$1000,7,0),"")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IF(ISNUMBER(VLOOKUP(B126,Sim_20140122!$A$4:$G$1000,7,0)),VLOOKUP(B126,Sim_20140122!$A$4:$G$1000,7,0),"")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IF(ISNUMBER(VLOOKUP(B127,Sim_20140122!$A$4:$G$1000,7,0)),VLOOKUP(B127,Sim_20140122!$A$4:$G$1000,7,0),"")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IF(ISNUMBER(VLOOKUP(B128,Sim_20140122!$A$4:$G$1000,7,0)),VLOOKUP(B128,Sim_20140122!$A$4:$G$1000,7,0),"")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IF(ISNUMBER(VLOOKUP(B129,Sim_20140122!$A$4:$G$1000,7,0)),VLOOKUP(B129,Sim_20140122!$A$4:$G$1000,7,0),"")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IF(ISNUMBER(VLOOKUP(B130,Sim_20140122!$A$4:$G$1000,7,0)),VLOOKUP(B130,Sim_20140122!$A$4:$G$1000,7,0),"")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IF(ISNUMBER(VLOOKUP(B131,Sim_20140122!$A$4:$G$1000,7,0)),VLOOKUP(B131,Sim_20140122!$A$4:$G$1000,7,0),"")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IF(ISNUMBER(VLOOKUP(B132,Sim_20140122!$A$4:$G$1000,7,0)),VLOOKUP(B132,Sim_20140122!$A$4:$G$1000,7,0),"")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IF(ISNUMBER(VLOOKUP(B133,Sim_20140122!$A$4:$G$1000,7,0)),VLOOKUP(B133,Sim_20140122!$A$4:$G$1000,7,0),"")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IF(ISNUMBER(VLOOKUP(B134,Sim_20140122!$A$4:$G$1000,7,0)),VLOOKUP(B134,Sim_20140122!$A$4:$G$1000,7,0),"")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IF(ISNUMBER(VLOOKUP(B135,Sim_20140122!$A$4:$G$1000,7,0)),VLOOKUP(B135,Sim_20140122!$A$4:$G$1000,7,0),"")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IF(ISNUMBER(VLOOKUP(B136,Sim_20140122!$A$4:$G$1000,7,0)),VLOOKUP(B136,Sim_20140122!$A$4:$G$1000,7,0),"")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IF(ISNUMBER(VLOOKUP(B137,Sim_20140122!$A$4:$G$1000,7,0)),VLOOKUP(B137,Sim_20140122!$A$4:$G$1000,7,0),"")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IF(ISNUMBER(VLOOKUP(B138,Sim_20140122!$A$4:$G$1000,7,0)),VLOOKUP(B138,Sim_20140122!$A$4:$G$1000,7,0),"")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IF(ISNUMBER(VLOOKUP(B139,Sim_20140122!$A$4:$G$1000,7,0)),VLOOKUP(B139,Sim_20140122!$A$4:$G$1000,7,0),"")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IF(ISNUMBER(VLOOKUP(B140,Sim_20140122!$A$4:$G$1000,7,0)),VLOOKUP(B140,Sim_20140122!$A$4:$G$1000,7,0),"")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IF(ISNUMBER(VLOOKUP(B141,Sim_20140122!$A$4:$G$1000,7,0)),VLOOKUP(B141,Sim_20140122!$A$4:$G$1000,7,0),"")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IF(ISNUMBER(VLOOKUP(B142,Sim_20140122!$A$4:$G$1000,7,0)),VLOOKUP(B142,Sim_20140122!$A$4:$G$1000,7,0),"")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IF(ISNUMBER(VLOOKUP(B143,Sim_20140122!$A$4:$G$1000,7,0)),VLOOKUP(B143,Sim_20140122!$A$4:$G$1000,7,0),"")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IF(ISNUMBER(VLOOKUP(B144,Sim_20140122!$A$4:$G$1000,7,0)),VLOOKUP(B144,Sim_20140122!$A$4:$G$1000,7,0),"")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IF(ISNUMBER(VLOOKUP(B145,Sim_20140122!$A$4:$G$1000,7,0)),VLOOKUP(B145,Sim_20140122!$A$4:$G$1000,7,0),"")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IF(ISNUMBER(VLOOKUP(B146,Sim_20140122!$A$4:$G$1000,7,0)),VLOOKUP(B146,Sim_20140122!$A$4:$G$1000,7,0),"")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IF(ISNUMBER(VLOOKUP(B147,Sim_20140122!$A$4:$G$1000,7,0)),VLOOKUP(B147,Sim_20140122!$A$4:$G$1000,7,0),"")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IF(ISNUMBER(VLOOKUP(B148,Sim_20140122!$A$4:$G$1000,7,0)),VLOOKUP(B148,Sim_20140122!$A$4:$G$1000,7,0),"")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IF(ISNUMBER(VLOOKUP(B149,Sim_20140122!$A$4:$G$1000,7,0)),VLOOKUP(B149,Sim_20140122!$A$4:$G$1000,7,0),"")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IF(ISNUMBER(VLOOKUP(B150,Sim_20140122!$A$4:$G$1000,7,0)),VLOOKUP(B150,Sim_20140122!$A$4:$G$1000,7,0),"")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IF(ISNUMBER(VLOOKUP(B151,Sim_20140122!$A$4:$G$1000,7,0)),VLOOKUP(B151,Sim_20140122!$A$4:$G$1000,7,0),"")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IF(ISNUMBER(VLOOKUP(B152,Sim_20140122!$A$4:$G$1000,7,0)),VLOOKUP(B152,Sim_20140122!$A$4:$G$1000,7,0),"")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IF(ISNUMBER(VLOOKUP(B153,Sim_20140122!$A$4:$G$1000,7,0)),VLOOKUP(B153,Sim_20140122!$A$4:$G$1000,7,0),"")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IF(ISNUMBER(VLOOKUP(B154,Sim_20140122!$A$4:$G$1000,7,0)),VLOOKUP(B154,Sim_20140122!$A$4:$G$1000,7,0),"")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IF(ISNUMBER(VLOOKUP(B155,Sim_20140122!$A$4:$G$1000,7,0)),VLOOKUP(B155,Sim_20140122!$A$4:$G$1000,7,0),"")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IF(ISNUMBER(VLOOKUP(B156,Sim_20140122!$A$4:$G$1000,7,0)),VLOOKUP(B156,Sim_20140122!$A$4:$G$1000,7,0),"")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IF(ISNUMBER(VLOOKUP(B157,Sim_20140122!$A$4:$G$1000,7,0)),VLOOKUP(B157,Sim_20140122!$A$4:$G$1000,7,0),"")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IF(ISNUMBER(VLOOKUP(B158,Sim_20140122!$A$4:$G$1000,7,0)),VLOOKUP(B158,Sim_20140122!$A$4:$G$1000,7,0),"")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IF(ISNUMBER(VLOOKUP(B159,Sim_20140122!$A$4:$G$1000,7,0)),VLOOKUP(B159,Sim_20140122!$A$4:$G$1000,7,0),"")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IF(ISNUMBER(VLOOKUP(B160,Sim_20140122!$A$4:$G$1000,7,0)),VLOOKUP(B160,Sim_20140122!$A$4:$G$1000,7,0),"")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IF(ISNUMBER(VLOOKUP(B161,Sim_20140122!$A$4:$G$1000,7,0)),VLOOKUP(B161,Sim_20140122!$A$4:$G$1000,7,0),"")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IF(ISNUMBER(VLOOKUP(B162,Sim_20140122!$A$4:$G$1000,7,0)),VLOOKUP(B162,Sim_20140122!$A$4:$G$1000,7,0),"")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IF(ISNUMBER(VLOOKUP(B163,Sim_20140122!$A$4:$G$1000,7,0)),VLOOKUP(B163,Sim_20140122!$A$4:$G$1000,7,0),"")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IF(ISNUMBER(VLOOKUP(B164,Sim_20140122!$A$4:$G$1000,7,0)),VLOOKUP(B164,Sim_20140122!$A$4:$G$1000,7,0),"")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IF(ISNUMBER(VLOOKUP(B165,Sim_20140122!$A$4:$G$1000,7,0)),VLOOKUP(B165,Sim_20140122!$A$4:$G$1000,7,0),"")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IF(ISNUMBER(VLOOKUP(B166,Sim_20140122!$A$4:$G$1000,7,0)),VLOOKUP(B166,Sim_20140122!$A$4:$G$1000,7,0),"")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IF(ISNUMBER(VLOOKUP(B167,Sim_20140122!$A$4:$G$1000,7,0)),VLOOKUP(B167,Sim_20140122!$A$4:$G$1000,7,0),"")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IF(ISNUMBER(VLOOKUP(B168,Sim_20140122!$A$4:$G$1000,7,0)),VLOOKUP(B168,Sim_20140122!$A$4:$G$1000,7,0),"")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IF(ISNUMBER(VLOOKUP(B169,Sim_20140122!$A$4:$G$1000,7,0)),VLOOKUP(B169,Sim_20140122!$A$4:$G$1000,7,0),"")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IF(ISNUMBER(VLOOKUP(B170,Sim_20140122!$A$4:$G$1000,7,0)),VLOOKUP(B170,Sim_20140122!$A$4:$G$1000,7,0),"")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IF(ISNUMBER(VLOOKUP(B171,Sim_20140122!$A$4:$G$1000,7,0)),VLOOKUP(B171,Sim_20140122!$A$4:$G$1000,7,0),"")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IF(ISNUMBER(VLOOKUP(B172,Sim_20140122!$A$4:$G$1000,7,0)),VLOOKUP(B172,Sim_20140122!$A$4:$G$1000,7,0),"")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IF(ISNUMBER(VLOOKUP(B173,Sim_20140122!$A$4:$G$1000,7,0)),VLOOKUP(B173,Sim_20140122!$A$4:$G$1000,7,0),"")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IF(ISNUMBER(VLOOKUP(B174,Sim_20140122!$A$4:$G$1000,7,0)),VLOOKUP(B174,Sim_20140122!$A$4:$G$1000,7,0),"")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IF(ISNUMBER(VLOOKUP(B175,Sim_20140122!$A$4:$G$1000,7,0)),VLOOKUP(B175,Sim_20140122!$A$4:$G$1000,7,0),"")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IF(ISNUMBER(VLOOKUP(B176,Sim_20140122!$A$4:$G$1000,7,0)),VLOOKUP(B176,Sim_20140122!$A$4:$G$1000,7,0),"")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IF(ISNUMBER(VLOOKUP(B177,Sim_20140122!$A$4:$G$1000,7,0)),VLOOKUP(B177,Sim_20140122!$A$4:$G$1000,7,0),"")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IF(ISNUMBER(VLOOKUP(B178,Sim_20140122!$A$4:$G$1000,7,0)),VLOOKUP(B178,Sim_20140122!$A$4:$G$1000,7,0),"")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IF(ISNUMBER(VLOOKUP(B179,Sim_20140122!$A$4:$G$1000,7,0)),VLOOKUP(B179,Sim_20140122!$A$4:$G$1000,7,0),"")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IF(ISNUMBER(VLOOKUP(B180,Sim_20140122!$A$4:$G$1000,7,0)),VLOOKUP(B180,Sim_20140122!$A$4:$G$1000,7,0),"")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IF(ISNUMBER(VLOOKUP(B181,Sim_20140122!$A$4:$G$1000,7,0)),VLOOKUP(B181,Sim_20140122!$A$4:$G$1000,7,0),"")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IF(ISNUMBER(VLOOKUP(B182,Sim_20140122!$A$4:$G$1000,7,0)),VLOOKUP(B182,Sim_20140122!$A$4:$G$1000,7,0),"")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IF(ISNUMBER(VLOOKUP(B183,Sim_20140122!$A$4:$G$1000,7,0)),VLOOKUP(B183,Sim_20140122!$A$4:$G$1000,7,0),"")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IF(ISNUMBER(VLOOKUP(B184,Sim_20140122!$A$4:$G$1000,7,0)),VLOOKUP(B184,Sim_20140122!$A$4:$G$1000,7,0),"")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IF(ISNUMBER(VLOOKUP(B185,Sim_20140122!$A$4:$G$1000,7,0)),VLOOKUP(B185,Sim_20140122!$A$4:$G$1000,7,0),"")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IF(ISNUMBER(VLOOKUP(B186,Sim_20140122!$A$4:$G$1000,7,0)),VLOOKUP(B186,Sim_20140122!$A$4:$G$1000,7,0),"")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IF(ISNUMBER(VLOOKUP(B187,Sim_20140122!$A$4:$G$1000,7,0)),VLOOKUP(B187,Sim_20140122!$A$4:$G$1000,7,0),"")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IF(ISNUMBER(VLOOKUP(B188,Sim_20140122!$A$4:$G$1000,7,0)),VLOOKUP(B188,Sim_20140122!$A$4:$G$1000,7,0),"")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IF(ISNUMBER(VLOOKUP(B189,Sim_20140122!$A$4:$G$1000,7,0)),VLOOKUP(B189,Sim_20140122!$A$4:$G$1000,7,0),"")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IF(ISNUMBER(VLOOKUP(B190,Sim_20140122!$A$4:$G$1000,7,0)),VLOOKUP(B190,Sim_20140122!$A$4:$G$1000,7,0),"")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IF(ISNUMBER(VLOOKUP(B191,Sim_20140122!$A$4:$G$1000,7,0)),VLOOKUP(B191,Sim_20140122!$A$4:$G$1000,7,0),"")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IF(ISNUMBER(VLOOKUP(B192,Sim_20140122!$A$4:$G$1000,7,0)),VLOOKUP(B192,Sim_20140122!$A$4:$G$1000,7,0),"")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IF(ISNUMBER(VLOOKUP(B193,Sim_20140122!$A$4:$G$1000,7,0)),VLOOKUP(B193,Sim_20140122!$A$4:$G$1000,7,0),"")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IF(ISNUMBER(VLOOKUP(B194,Sim_20140122!$A$4:$G$1000,7,0)),VLOOKUP(B194,Sim_20140122!$A$4:$G$1000,7,0),"")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IF(ISNUMBER(VLOOKUP(B195,Sim_20140122!$A$4:$G$1000,7,0)),VLOOKUP(B195,Sim_20140122!$A$4:$G$1000,7,0),"")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IF(ISNUMBER(VLOOKUP(B196,Sim_20140122!$A$4:$G$1000,7,0)),VLOOKUP(B196,Sim_20140122!$A$4:$G$1000,7,0),"")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IF(ISNUMBER(VLOOKUP(B197,Sim_20140122!$A$4:$G$1000,7,0)),VLOOKUP(B197,Sim_20140122!$A$4:$G$1000,7,0),"")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IF(ISNUMBER(VLOOKUP(B198,Sim_20140122!$A$4:$G$1000,7,0)),VLOOKUP(B198,Sim_20140122!$A$4:$G$1000,7,0),"")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IF(ISNUMBER(VLOOKUP(B199,Sim_20140122!$A$4:$G$1000,7,0)),VLOOKUP(B199,Sim_20140122!$A$4:$G$1000,7,0),"")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IF(ISNUMBER(VLOOKUP(B200,Sim_20140122!$A$4:$G$1000,7,0)),VLOOKUP(B200,Sim_20140122!$A$4:$G$1000,7,0),"")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41422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7242532.2087545004</v>
      </c>
      <c r="E3">
        <v>-14.713566780000001</v>
      </c>
      <c r="G3" s="3">
        <f>SUM(G4:G1000)</f>
        <v>-14.392845723639461</v>
      </c>
    </row>
    <row r="4" spans="1:7" x14ac:dyDescent="0.25">
      <c r="A4" t="s">
        <v>54</v>
      </c>
      <c r="B4">
        <v>5.8619138700000004</v>
      </c>
      <c r="C4">
        <v>12044</v>
      </c>
      <c r="D4">
        <v>424551</v>
      </c>
      <c r="E4">
        <v>-13.48093319</v>
      </c>
      <c r="G4" s="3">
        <f>E4*B4/100</f>
        <v>-0.79024069247004347</v>
      </c>
    </row>
    <row r="5" spans="1:7" x14ac:dyDescent="0.25">
      <c r="A5" t="s">
        <v>38</v>
      </c>
      <c r="B5">
        <v>4.1352000499999999</v>
      </c>
      <c r="C5">
        <v>79441.165999999997</v>
      </c>
      <c r="D5">
        <v>299493.19582000002</v>
      </c>
      <c r="E5">
        <v>-16.003845210000001</v>
      </c>
      <c r="G5" s="3">
        <f t="shared" ref="G5:G68" si="0">E5*B5/100</f>
        <v>-0.66179101512584271</v>
      </c>
    </row>
    <row r="6" spans="1:7" x14ac:dyDescent="0.25">
      <c r="A6" t="s">
        <v>39</v>
      </c>
      <c r="B6">
        <v>0.73721572999999996</v>
      </c>
      <c r="C6">
        <v>8752.9650000000001</v>
      </c>
      <c r="D6">
        <v>53393.086499999998</v>
      </c>
      <c r="E6">
        <v>-15.006767269999999</v>
      </c>
      <c r="G6" s="3">
        <f t="shared" si="0"/>
        <v>-0.11063224887893157</v>
      </c>
    </row>
    <row r="7" spans="1:7" x14ac:dyDescent="0.25">
      <c r="A7" t="s">
        <v>55</v>
      </c>
      <c r="B7">
        <v>0.57429207000000004</v>
      </c>
      <c r="C7">
        <v>1357.0404000000001</v>
      </c>
      <c r="D7">
        <v>41593.288260000001</v>
      </c>
      <c r="E7">
        <v>-11.19508171</v>
      </c>
      <c r="G7" s="3">
        <f t="shared" si="0"/>
        <v>-6.4292466490550398E-2</v>
      </c>
    </row>
    <row r="8" spans="1:7" x14ac:dyDescent="0.25">
      <c r="A8" t="s">
        <v>80</v>
      </c>
      <c r="B8">
        <v>0.78909366000000003</v>
      </c>
      <c r="C8">
        <v>4638.8281500000003</v>
      </c>
      <c r="D8">
        <v>57150.362807999998</v>
      </c>
      <c r="E8">
        <v>-14.522550580000001</v>
      </c>
      <c r="G8" s="3">
        <f t="shared" si="0"/>
        <v>-0.11459652589707323</v>
      </c>
    </row>
    <row r="9" spans="1:7" x14ac:dyDescent="0.25">
      <c r="A9" t="s">
        <v>56</v>
      </c>
      <c r="B9">
        <v>1.4127390200000001</v>
      </c>
      <c r="C9">
        <v>3700.473</v>
      </c>
      <c r="D9">
        <v>102318.07845</v>
      </c>
      <c r="E9">
        <v>-11.732221600000001</v>
      </c>
      <c r="G9" s="3">
        <f t="shared" si="0"/>
        <v>-0.16574567245606833</v>
      </c>
    </row>
    <row r="10" spans="1:7" x14ac:dyDescent="0.25">
      <c r="A10" t="s">
        <v>81</v>
      </c>
      <c r="B10">
        <v>0.24051070999999999</v>
      </c>
      <c r="C10">
        <v>1180.1534999999999</v>
      </c>
      <c r="D10">
        <v>17419.06566</v>
      </c>
      <c r="E10">
        <v>-12.3161211</v>
      </c>
      <c r="G10" s="3">
        <f t="shared" si="0"/>
        <v>-2.9621590302069806E-2</v>
      </c>
    </row>
    <row r="11" spans="1:7" x14ac:dyDescent="0.25">
      <c r="A11" t="s">
        <v>93</v>
      </c>
      <c r="B11">
        <v>2.1797588700000001</v>
      </c>
      <c r="C11">
        <v>1389.6984</v>
      </c>
      <c r="D11">
        <v>157869.73824000001</v>
      </c>
      <c r="G11" s="3">
        <f t="shared" si="0"/>
        <v>0</v>
      </c>
    </row>
    <row r="12" spans="1:7" x14ac:dyDescent="0.25">
      <c r="A12" t="s">
        <v>94</v>
      </c>
      <c r="B12">
        <v>0.28872674999999998</v>
      </c>
      <c r="C12">
        <v>3901.3298500000001</v>
      </c>
      <c r="D12">
        <v>20911.127995999999</v>
      </c>
      <c r="E12">
        <v>-19.317518230000001</v>
      </c>
      <c r="G12" s="3">
        <f t="shared" si="0"/>
        <v>-5.5774842566136525E-2</v>
      </c>
    </row>
    <row r="13" spans="1:7" x14ac:dyDescent="0.25">
      <c r="A13" t="s">
        <v>40</v>
      </c>
      <c r="B13">
        <v>7.4473429600000003</v>
      </c>
      <c r="C13">
        <v>84146.054999999993</v>
      </c>
      <c r="D13">
        <v>539376.21255000005</v>
      </c>
      <c r="E13">
        <v>-15.72798824</v>
      </c>
      <c r="G13" s="3">
        <f t="shared" si="0"/>
        <v>-1.171317224941268</v>
      </c>
    </row>
    <row r="14" spans="1:7" x14ac:dyDescent="0.25">
      <c r="A14" t="s">
        <v>41</v>
      </c>
      <c r="B14">
        <v>2.1627343799999998</v>
      </c>
      <c r="C14">
        <v>7441.1750000000002</v>
      </c>
      <c r="D14">
        <v>156636.73375000001</v>
      </c>
      <c r="E14">
        <v>-16.540069580000001</v>
      </c>
      <c r="G14" s="3">
        <f t="shared" si="0"/>
        <v>-0.35771777128258159</v>
      </c>
    </row>
    <row r="15" spans="1:7" x14ac:dyDescent="0.25">
      <c r="A15" t="s">
        <v>11</v>
      </c>
      <c r="B15">
        <v>0.44039456999999999</v>
      </c>
      <c r="C15">
        <v>1245.9265</v>
      </c>
      <c r="D15">
        <v>31895.718400000002</v>
      </c>
      <c r="E15">
        <v>-14.03997421</v>
      </c>
      <c r="G15" s="3">
        <f t="shared" si="0"/>
        <v>-6.1831284050240402E-2</v>
      </c>
    </row>
    <row r="16" spans="1:7" x14ac:dyDescent="0.25">
      <c r="A16" t="s">
        <v>37</v>
      </c>
      <c r="B16">
        <v>6.9606325900000003</v>
      </c>
      <c r="C16">
        <v>6030.2160000000003</v>
      </c>
      <c r="D16">
        <v>504126.0576</v>
      </c>
      <c r="E16">
        <v>-10.09990597</v>
      </c>
      <c r="G16" s="3">
        <f t="shared" si="0"/>
        <v>-0.70301734650717562</v>
      </c>
    </row>
    <row r="17" spans="1:7" x14ac:dyDescent="0.25">
      <c r="A17" t="s">
        <v>42</v>
      </c>
      <c r="B17">
        <v>1.3399983900000001</v>
      </c>
      <c r="C17">
        <v>4086.308</v>
      </c>
      <c r="D17">
        <v>97049.815000000002</v>
      </c>
      <c r="E17">
        <v>-14.15428352</v>
      </c>
      <c r="G17" s="3">
        <f t="shared" si="0"/>
        <v>-0.18966717128403535</v>
      </c>
    </row>
    <row r="18" spans="1:7" x14ac:dyDescent="0.25">
      <c r="A18" t="s">
        <v>43</v>
      </c>
      <c r="B18">
        <v>2.2518330400000002</v>
      </c>
      <c r="C18">
        <v>19625.72</v>
      </c>
      <c r="D18">
        <v>163089.73319999999</v>
      </c>
      <c r="E18">
        <v>-18.330102920000002</v>
      </c>
      <c r="G18" s="3">
        <f t="shared" si="0"/>
        <v>-0.41276331381856485</v>
      </c>
    </row>
    <row r="19" spans="1:7" x14ac:dyDescent="0.25">
      <c r="A19" t="s">
        <v>82</v>
      </c>
      <c r="B19">
        <v>0.42792774</v>
      </c>
      <c r="C19">
        <v>1201.2715000000001</v>
      </c>
      <c r="D19">
        <v>30992.804700000001</v>
      </c>
      <c r="E19">
        <v>-12.46064949</v>
      </c>
      <c r="G19" s="3">
        <f t="shared" si="0"/>
        <v>-5.3322575751878522E-2</v>
      </c>
    </row>
    <row r="20" spans="1:7" x14ac:dyDescent="0.25">
      <c r="A20" t="s">
        <v>44</v>
      </c>
      <c r="B20">
        <v>0.67604175</v>
      </c>
      <c r="C20">
        <v>2040.1059</v>
      </c>
      <c r="D20">
        <v>48962.541599999997</v>
      </c>
      <c r="E20">
        <v>-13.544245719999999</v>
      </c>
      <c r="G20" s="3">
        <f t="shared" si="0"/>
        <v>-9.1564755789788108E-2</v>
      </c>
    </row>
    <row r="21" spans="1:7" x14ac:dyDescent="0.25">
      <c r="A21" t="s">
        <v>45</v>
      </c>
      <c r="B21">
        <v>0.53953808999999997</v>
      </c>
      <c r="C21">
        <v>1910.8176000000001</v>
      </c>
      <c r="D21">
        <v>39076.219920000003</v>
      </c>
      <c r="E21">
        <v>-10.882106780000001</v>
      </c>
      <c r="G21" s="3">
        <f t="shared" si="0"/>
        <v>-5.8713111072572509E-2</v>
      </c>
    </row>
    <row r="22" spans="1:7" x14ac:dyDescent="0.25">
      <c r="A22" t="s">
        <v>46</v>
      </c>
      <c r="B22">
        <v>1.2364827599999999</v>
      </c>
      <c r="C22">
        <v>3398.5830000000001</v>
      </c>
      <c r="D22">
        <v>89552.662049999999</v>
      </c>
      <c r="E22">
        <v>-18.189531330000001</v>
      </c>
      <c r="G22" s="3">
        <f t="shared" si="0"/>
        <v>-0.22491041902024872</v>
      </c>
    </row>
    <row r="23" spans="1:7" x14ac:dyDescent="0.25">
      <c r="A23" t="s">
        <v>47</v>
      </c>
      <c r="B23">
        <v>0.72432954999999999</v>
      </c>
      <c r="C23">
        <v>4717.6080000000002</v>
      </c>
      <c r="D23">
        <v>52459.80096</v>
      </c>
      <c r="E23">
        <v>-12.47008419</v>
      </c>
      <c r="G23" s="3">
        <f t="shared" si="0"/>
        <v>-9.0324504698048147E-2</v>
      </c>
    </row>
    <row r="24" spans="1:7" x14ac:dyDescent="0.25">
      <c r="A24" t="s">
        <v>48</v>
      </c>
      <c r="B24">
        <v>0.21495974000000001</v>
      </c>
      <c r="C24">
        <v>1642.2498000000001</v>
      </c>
      <c r="D24">
        <v>15568.528104000001</v>
      </c>
      <c r="E24">
        <v>-16.199745180000001</v>
      </c>
      <c r="G24" s="3">
        <f t="shared" si="0"/>
        <v>-3.4822930119590534E-2</v>
      </c>
    </row>
    <row r="25" spans="1:7" x14ac:dyDescent="0.25">
      <c r="A25" t="s">
        <v>60</v>
      </c>
      <c r="B25">
        <v>1.827461</v>
      </c>
      <c r="C25">
        <v>1894.83825</v>
      </c>
      <c r="D25">
        <v>132354.45176249999</v>
      </c>
      <c r="E25">
        <v>-8.8962545399999993</v>
      </c>
      <c r="G25" s="3">
        <f t="shared" si="0"/>
        <v>-0.16257558217922938</v>
      </c>
    </row>
    <row r="26" spans="1:7" x14ac:dyDescent="0.25">
      <c r="A26" t="s">
        <v>8</v>
      </c>
      <c r="B26">
        <v>3.4964816999999999</v>
      </c>
      <c r="C26">
        <v>17858.52</v>
      </c>
      <c r="D26">
        <v>253233.81359999999</v>
      </c>
      <c r="E26">
        <v>-16.706445689999999</v>
      </c>
      <c r="G26" s="3">
        <f t="shared" si="0"/>
        <v>-0.58413781627128869</v>
      </c>
    </row>
    <row r="27" spans="1:7" x14ac:dyDescent="0.25">
      <c r="A27" t="s">
        <v>95</v>
      </c>
      <c r="B27">
        <v>0.26267541</v>
      </c>
      <c r="C27">
        <v>1671.7356</v>
      </c>
      <c r="D27">
        <v>19024.351127999998</v>
      </c>
      <c r="E27">
        <v>-14.927695269999999</v>
      </c>
      <c r="G27" s="3">
        <f t="shared" si="0"/>
        <v>-3.9211384754023103E-2</v>
      </c>
    </row>
    <row r="28" spans="1:7" x14ac:dyDescent="0.25">
      <c r="A28" t="s">
        <v>96</v>
      </c>
      <c r="B28">
        <v>0.30267358</v>
      </c>
      <c r="C28">
        <v>1842.1203</v>
      </c>
      <c r="D28">
        <v>21921.23157</v>
      </c>
      <c r="E28">
        <v>-16.497982029999999</v>
      </c>
      <c r="G28" s="3">
        <f t="shared" si="0"/>
        <v>-4.9935032837957666E-2</v>
      </c>
    </row>
    <row r="29" spans="1:7" x14ac:dyDescent="0.25">
      <c r="A29" t="s">
        <v>62</v>
      </c>
      <c r="B29">
        <v>0.91510429999999998</v>
      </c>
      <c r="C29">
        <v>2239.0785000000001</v>
      </c>
      <c r="D29">
        <v>66276.723599999998</v>
      </c>
      <c r="E29">
        <v>-11.96830559</v>
      </c>
      <c r="G29" s="3">
        <f t="shared" si="0"/>
        <v>-0.10952247909123036</v>
      </c>
    </row>
    <row r="30" spans="1:7" x14ac:dyDescent="0.25">
      <c r="A30" t="s">
        <v>63</v>
      </c>
      <c r="B30">
        <v>1.3557724499999999</v>
      </c>
      <c r="C30">
        <v>764.73720000000003</v>
      </c>
      <c r="D30">
        <v>98192.256479999996</v>
      </c>
      <c r="E30">
        <v>-10.758193970000001</v>
      </c>
      <c r="G30" s="3">
        <f t="shared" si="0"/>
        <v>-0.14585662996282125</v>
      </c>
    </row>
    <row r="31" spans="1:7" x14ac:dyDescent="0.25">
      <c r="A31" t="s">
        <v>64</v>
      </c>
      <c r="B31">
        <v>0.76687804000000004</v>
      </c>
      <c r="C31">
        <v>965.93719999999996</v>
      </c>
      <c r="D31">
        <v>55541.389000000003</v>
      </c>
      <c r="E31">
        <v>-12.625386239999999</v>
      </c>
      <c r="G31" s="3">
        <f t="shared" si="0"/>
        <v>-9.6821314539741701E-2</v>
      </c>
    </row>
    <row r="32" spans="1:7" x14ac:dyDescent="0.25">
      <c r="A32" t="s">
        <v>50</v>
      </c>
      <c r="B32">
        <v>0.98025801000000001</v>
      </c>
      <c r="C32">
        <v>800.40025000000003</v>
      </c>
      <c r="D32">
        <v>70995.502175000001</v>
      </c>
      <c r="E32">
        <v>-9.8529214899999999</v>
      </c>
      <c r="G32" s="3">
        <f t="shared" si="0"/>
        <v>-9.658405212473635E-2</v>
      </c>
    </row>
    <row r="33" spans="1:7" x14ac:dyDescent="0.25">
      <c r="A33" t="s">
        <v>65</v>
      </c>
      <c r="B33">
        <v>1.6595179600000001</v>
      </c>
      <c r="C33">
        <v>5214.3653999999997</v>
      </c>
      <c r="D33">
        <v>120191.12247</v>
      </c>
      <c r="E33">
        <v>-7.9788246200000001</v>
      </c>
      <c r="G33" s="3">
        <f t="shared" si="0"/>
        <v>-0.13241002756580175</v>
      </c>
    </row>
    <row r="34" spans="1:7" x14ac:dyDescent="0.25">
      <c r="A34" t="s">
        <v>66</v>
      </c>
      <c r="B34">
        <v>1.9923648300000001</v>
      </c>
      <c r="C34">
        <v>1092.3366000000001</v>
      </c>
      <c r="D34">
        <v>144297.66485999999</v>
      </c>
      <c r="E34">
        <v>-12.74798298</v>
      </c>
      <c r="G34" s="3">
        <f t="shared" si="0"/>
        <v>-0.25398632942790594</v>
      </c>
    </row>
    <row r="35" spans="1:7" x14ac:dyDescent="0.25">
      <c r="A35" t="s">
        <v>67</v>
      </c>
      <c r="B35">
        <v>15.31842921</v>
      </c>
      <c r="C35">
        <v>12752.208839999999</v>
      </c>
      <c r="D35">
        <v>1109442.1690799999</v>
      </c>
      <c r="E35">
        <v>-19.148830409999999</v>
      </c>
      <c r="G35" s="3">
        <f t="shared" si="0"/>
        <v>-2.9333000308988022</v>
      </c>
    </row>
    <row r="36" spans="1:7" x14ac:dyDescent="0.25">
      <c r="A36" t="s">
        <v>97</v>
      </c>
      <c r="B36">
        <v>2.4782481299999999</v>
      </c>
      <c r="C36">
        <v>2131.6855</v>
      </c>
      <c r="D36">
        <v>179487.9191</v>
      </c>
      <c r="E36">
        <v>-11.87576389</v>
      </c>
      <c r="G36" s="3">
        <f t="shared" si="0"/>
        <v>-0.29431089652714026</v>
      </c>
    </row>
    <row r="37" spans="1:7" x14ac:dyDescent="0.25">
      <c r="A37" t="s">
        <v>51</v>
      </c>
      <c r="B37">
        <v>5.60248992</v>
      </c>
      <c r="C37">
        <v>73774.933999999994</v>
      </c>
      <c r="D37">
        <v>405762.13699999999</v>
      </c>
      <c r="E37">
        <v>-16.792263030000001</v>
      </c>
      <c r="G37" s="3">
        <f t="shared" si="0"/>
        <v>-0.94078484359563663</v>
      </c>
    </row>
    <row r="38" spans="1:7" x14ac:dyDescent="0.25">
      <c r="A38" t="s">
        <v>83</v>
      </c>
      <c r="B38">
        <v>0.66438368000000003</v>
      </c>
      <c r="C38">
        <v>3220.7631999999999</v>
      </c>
      <c r="D38">
        <v>48118.202208000002</v>
      </c>
      <c r="E38">
        <v>-9.9405260099999992</v>
      </c>
      <c r="G38" s="3">
        <f t="shared" si="0"/>
        <v>-6.6043232516595163E-2</v>
      </c>
    </row>
    <row r="39" spans="1:7" x14ac:dyDescent="0.25">
      <c r="A39" t="s">
        <v>14</v>
      </c>
      <c r="B39">
        <v>0.67379065000000005</v>
      </c>
      <c r="C39">
        <v>6264.3779999999997</v>
      </c>
      <c r="D39">
        <v>48799.50462</v>
      </c>
      <c r="E39">
        <v>-16.122522350000001</v>
      </c>
      <c r="G39" s="3">
        <f t="shared" si="0"/>
        <v>-0.10863204813846028</v>
      </c>
    </row>
    <row r="40" spans="1:7" x14ac:dyDescent="0.25">
      <c r="A40" t="s">
        <v>84</v>
      </c>
      <c r="B40">
        <v>0.87753486999999997</v>
      </c>
      <c r="C40">
        <v>5852.2785999999996</v>
      </c>
      <c r="D40">
        <v>63555.745596000001</v>
      </c>
      <c r="E40">
        <v>-18.05835342</v>
      </c>
      <c r="G40" s="3">
        <f t="shared" si="0"/>
        <v>-0.15846834820833755</v>
      </c>
    </row>
    <row r="41" spans="1:7" x14ac:dyDescent="0.25">
      <c r="A41" t="s">
        <v>69</v>
      </c>
      <c r="B41">
        <v>0.64031262</v>
      </c>
      <c r="C41">
        <v>1449.2139999999999</v>
      </c>
      <c r="D41">
        <v>46374.847999999998</v>
      </c>
      <c r="E41">
        <v>-10.401797289999999</v>
      </c>
      <c r="G41" s="3">
        <f t="shared" si="0"/>
        <v>-6.6604020754687993E-2</v>
      </c>
    </row>
    <row r="42" spans="1:7" x14ac:dyDescent="0.25">
      <c r="A42" t="s">
        <v>70</v>
      </c>
      <c r="B42">
        <v>0.68818374000000004</v>
      </c>
      <c r="C42">
        <v>3758.8182000000002</v>
      </c>
      <c r="D42">
        <v>49841.929332</v>
      </c>
      <c r="E42">
        <v>-14.91942787</v>
      </c>
      <c r="G42" s="3">
        <f t="shared" si="0"/>
        <v>-0.10267307670236833</v>
      </c>
    </row>
    <row r="43" spans="1:7" x14ac:dyDescent="0.25">
      <c r="A43" t="s">
        <v>5</v>
      </c>
      <c r="B43">
        <v>2.7821000900000001</v>
      </c>
      <c r="C43">
        <v>21098.9</v>
      </c>
      <c r="D43">
        <v>201494.495</v>
      </c>
      <c r="E43">
        <v>-17.827453609999999</v>
      </c>
      <c r="G43" s="3">
        <f t="shared" si="0"/>
        <v>-0.49597760292851822</v>
      </c>
    </row>
    <row r="44" spans="1:7" x14ac:dyDescent="0.25">
      <c r="A44" t="s">
        <v>9</v>
      </c>
      <c r="B44">
        <v>1.6867203500000001</v>
      </c>
      <c r="C44">
        <v>2034.3258000000001</v>
      </c>
      <c r="D44">
        <v>122161.26429000001</v>
      </c>
      <c r="E44">
        <v>-16.947971339999999</v>
      </c>
      <c r="G44" s="3">
        <f t="shared" si="0"/>
        <v>-0.28586488150394768</v>
      </c>
    </row>
    <row r="45" spans="1:7" x14ac:dyDescent="0.25">
      <c r="A45" t="s">
        <v>71</v>
      </c>
      <c r="B45">
        <v>1.4317983299999999</v>
      </c>
      <c r="C45">
        <v>1387.2702999999999</v>
      </c>
      <c r="D45">
        <v>103698.454925</v>
      </c>
      <c r="E45">
        <v>-7.6772646900000003</v>
      </c>
      <c r="G45" s="3">
        <f t="shared" si="0"/>
        <v>-0.10992294762109968</v>
      </c>
    </row>
    <row r="46" spans="1:7" x14ac:dyDescent="0.25">
      <c r="A46" t="s">
        <v>72</v>
      </c>
      <c r="B46">
        <v>1.3415267900000001</v>
      </c>
      <c r="C46">
        <v>2416.9281000000001</v>
      </c>
      <c r="D46">
        <v>97160.509619999997</v>
      </c>
      <c r="E46">
        <v>-14.82449722</v>
      </c>
      <c r="G46" s="3">
        <f t="shared" si="0"/>
        <v>-0.19887460168910526</v>
      </c>
    </row>
    <row r="47" spans="1:7" x14ac:dyDescent="0.25">
      <c r="A47" t="s">
        <v>73</v>
      </c>
      <c r="B47">
        <v>0.50865326</v>
      </c>
      <c r="C47">
        <v>2975.7170000000001</v>
      </c>
      <c r="D47">
        <v>36839.376459999999</v>
      </c>
      <c r="E47">
        <v>-13.892150880000001</v>
      </c>
      <c r="G47" s="3">
        <f t="shared" si="0"/>
        <v>-7.0662878335238696E-2</v>
      </c>
    </row>
    <row r="48" spans="1:7" x14ac:dyDescent="0.25">
      <c r="A48" t="s">
        <v>74</v>
      </c>
      <c r="B48">
        <v>2.20073418</v>
      </c>
      <c r="C48">
        <v>1469.0219500000001</v>
      </c>
      <c r="D48">
        <v>159388.88157500001</v>
      </c>
      <c r="E48">
        <v>-13.765845300000001</v>
      </c>
      <c r="G48" s="3">
        <f t="shared" si="0"/>
        <v>-0.30294966268302354</v>
      </c>
    </row>
    <row r="49" spans="1:7" x14ac:dyDescent="0.25">
      <c r="A49" t="s">
        <v>75</v>
      </c>
      <c r="B49">
        <v>0.95652671</v>
      </c>
      <c r="C49">
        <v>679.18387499999994</v>
      </c>
      <c r="D49">
        <v>69276.755250000002</v>
      </c>
      <c r="E49">
        <v>-12.63580894</v>
      </c>
      <c r="G49" s="3">
        <f t="shared" si="0"/>
        <v>-0.12086488753566789</v>
      </c>
    </row>
    <row r="50" spans="1:7" x14ac:dyDescent="0.25">
      <c r="A50" t="s">
        <v>6</v>
      </c>
      <c r="B50">
        <v>4.65856256</v>
      </c>
      <c r="C50">
        <v>1109.1318000000001</v>
      </c>
      <c r="D50">
        <v>337397.89356</v>
      </c>
      <c r="E50">
        <v>-13.48377037</v>
      </c>
      <c r="G50" s="3">
        <f t="shared" si="0"/>
        <v>-0.62814987813319345</v>
      </c>
    </row>
    <row r="51" spans="1:7" x14ac:dyDescent="0.25">
      <c r="A51" t="s">
        <v>85</v>
      </c>
      <c r="B51">
        <v>0.55417373000000003</v>
      </c>
      <c r="C51">
        <v>1957.8639499999999</v>
      </c>
      <c r="D51">
        <v>40136.210975000002</v>
      </c>
      <c r="E51">
        <v>-10.943614009999999</v>
      </c>
      <c r="G51" s="3">
        <f t="shared" si="0"/>
        <v>-6.0646633956019567E-2</v>
      </c>
    </row>
    <row r="52" spans="1:7" x14ac:dyDescent="0.25">
      <c r="A52" t="s">
        <v>52</v>
      </c>
      <c r="B52">
        <v>1.1853317299999999</v>
      </c>
      <c r="C52">
        <v>7275.2569999999996</v>
      </c>
      <c r="D52">
        <v>85848.032600000006</v>
      </c>
      <c r="E52">
        <v>-10.135767939999999</v>
      </c>
      <c r="G52" s="3">
        <f t="shared" si="0"/>
        <v>-0.12014247347198735</v>
      </c>
    </row>
    <row r="53" spans="1:7" x14ac:dyDescent="0.25">
      <c r="A53" t="s">
        <v>77</v>
      </c>
      <c r="B53">
        <v>1.54964587</v>
      </c>
      <c r="C53">
        <v>1514.6234999999999</v>
      </c>
      <c r="D53">
        <v>112233.60135</v>
      </c>
      <c r="E53">
        <v>-13.82668591</v>
      </c>
      <c r="G53" s="3">
        <f t="shared" si="0"/>
        <v>-0.21426466716218692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&amp;Sim_20130528!E2</f>
        <v>Scenario Back-Testing: Realised P&amp;L (5/28/2013-6/14/2013)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111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112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-7.41</v>
      </c>
      <c r="F48" s="17">
        <v>-7.41</v>
      </c>
      <c r="G48" s="21"/>
      <c r="H48" s="21"/>
      <c r="I48" s="21"/>
      <c r="J48" s="8">
        <f t="shared" ref="J48" si="0">F48</f>
        <v>-7.41</v>
      </c>
      <c r="K48">
        <f>Sim_20130528!G3</f>
        <v>-14.392845723639461</v>
      </c>
    </row>
    <row r="49" spans="1:11" ht="15" x14ac:dyDescent="0.25">
      <c r="A49" s="20"/>
      <c r="B49" s="20" t="s">
        <v>40</v>
      </c>
      <c r="C49" s="17">
        <v>7.47</v>
      </c>
      <c r="D49" s="17">
        <v>6.95</v>
      </c>
      <c r="E49" s="17">
        <v>-9.43</v>
      </c>
      <c r="F49" s="17">
        <v>-0.71</v>
      </c>
      <c r="G49" s="21"/>
      <c r="H49" s="21"/>
      <c r="I49" s="21"/>
      <c r="J49" s="8">
        <f t="shared" ref="J49:J80" si="1">F49</f>
        <v>-0.71</v>
      </c>
      <c r="K49">
        <f>IF(ISNUMBER(VLOOKUP(B49,Sim_20130528!$A$4:$G$1000,7,0)),VLOOKUP(B49,Sim_20130528!$A$4:$G$1000,7,0),"")</f>
        <v>-1.171317224941268</v>
      </c>
    </row>
    <row r="50" spans="1:11" ht="15" x14ac:dyDescent="0.25">
      <c r="A50" s="20"/>
      <c r="B50" s="20" t="s">
        <v>67</v>
      </c>
      <c r="C50" s="17">
        <v>15.66</v>
      </c>
      <c r="D50" s="17">
        <v>16</v>
      </c>
      <c r="E50" s="17">
        <v>-4.43</v>
      </c>
      <c r="F50" s="17">
        <v>-0.68</v>
      </c>
      <c r="G50" s="21"/>
      <c r="H50" s="21"/>
      <c r="I50" s="21"/>
      <c r="J50" s="8">
        <f t="shared" si="1"/>
        <v>-0.68</v>
      </c>
      <c r="K50">
        <f>IF(ISNUMBER(VLOOKUP(B50,Sim_20130528!$A$4:$G$1000,7,0)),VLOOKUP(B50,Sim_20130528!$A$4:$G$1000,7,0),"")</f>
        <v>-2.9333000308988022</v>
      </c>
    </row>
    <row r="51" spans="1:11" ht="15" x14ac:dyDescent="0.25">
      <c r="A51" s="20"/>
      <c r="B51" s="20" t="s">
        <v>37</v>
      </c>
      <c r="C51" s="17">
        <v>6.98</v>
      </c>
      <c r="D51" s="17">
        <v>6.9</v>
      </c>
      <c r="E51" s="17">
        <v>-7.27</v>
      </c>
      <c r="F51" s="17">
        <v>-0.51</v>
      </c>
      <c r="G51" s="21"/>
      <c r="H51" s="21"/>
      <c r="I51" s="21"/>
      <c r="J51" s="8">
        <f t="shared" si="1"/>
        <v>-0.51</v>
      </c>
      <c r="K51">
        <f>IF(ISNUMBER(VLOOKUP(B51,Sim_20130528!$A$4:$G$1000,7,0)),VLOOKUP(B51,Sim_20130528!$A$4:$G$1000,7,0),"")</f>
        <v>-0.70301734650717562</v>
      </c>
    </row>
    <row r="52" spans="1:11" ht="15" x14ac:dyDescent="0.25">
      <c r="A52" s="20"/>
      <c r="B52" s="20" t="s">
        <v>51</v>
      </c>
      <c r="C52" s="17">
        <v>5.65</v>
      </c>
      <c r="D52" s="17">
        <v>5.64</v>
      </c>
      <c r="E52" s="17">
        <v>-7.82</v>
      </c>
      <c r="F52" s="17">
        <v>-0.44</v>
      </c>
      <c r="G52" s="21"/>
      <c r="H52" s="21"/>
      <c r="I52" s="21"/>
      <c r="J52" s="8">
        <f t="shared" si="1"/>
        <v>-0.44</v>
      </c>
      <c r="K52">
        <f>IF(ISNUMBER(VLOOKUP(B52,Sim_20130528!$A$4:$G$1000,7,0)),VLOOKUP(B52,Sim_20130528!$A$4:$G$1000,7,0),"")</f>
        <v>-0.94078484359563663</v>
      </c>
    </row>
    <row r="53" spans="1:11" ht="15" x14ac:dyDescent="0.25">
      <c r="A53" s="20"/>
      <c r="B53" s="20" t="s">
        <v>38</v>
      </c>
      <c r="C53" s="17">
        <v>4.05</v>
      </c>
      <c r="D53" s="17">
        <v>3.81</v>
      </c>
      <c r="E53" s="17">
        <v>-10.09</v>
      </c>
      <c r="F53" s="17">
        <v>-0.41</v>
      </c>
      <c r="G53" s="21"/>
      <c r="H53" s="21"/>
      <c r="I53" s="21"/>
      <c r="J53" s="8">
        <f t="shared" si="1"/>
        <v>-0.41</v>
      </c>
      <c r="K53">
        <f>IF(ISNUMBER(VLOOKUP(B53,Sim_20130528!$A$4:$G$1000,7,0)),VLOOKUP(B53,Sim_20130528!$A$4:$G$1000,7,0),"")</f>
        <v>-0.66179101512584271</v>
      </c>
    </row>
    <row r="54" spans="1:11" ht="15" x14ac:dyDescent="0.25">
      <c r="A54" s="20"/>
      <c r="B54" s="20" t="s">
        <v>54</v>
      </c>
      <c r="C54" s="17">
        <v>5.86</v>
      </c>
      <c r="D54" s="17">
        <v>6.01</v>
      </c>
      <c r="E54" s="17">
        <v>-6.24</v>
      </c>
      <c r="F54" s="17">
        <v>-0.36</v>
      </c>
      <c r="G54" s="21"/>
      <c r="H54" s="21"/>
      <c r="I54" s="21"/>
      <c r="J54" s="8">
        <f t="shared" si="1"/>
        <v>-0.36</v>
      </c>
      <c r="K54">
        <f>IF(ISNUMBER(VLOOKUP(B54,Sim_20130528!$A$4:$G$1000,7,0)),VLOOKUP(B54,Sim_20130528!$A$4:$G$1000,7,0),"")</f>
        <v>-0.79024069247004347</v>
      </c>
    </row>
    <row r="55" spans="1:11" ht="15" x14ac:dyDescent="0.25">
      <c r="A55" s="20"/>
      <c r="B55" s="20" t="s">
        <v>5</v>
      </c>
      <c r="C55" s="17">
        <v>2.72</v>
      </c>
      <c r="D55" s="17">
        <v>2.63</v>
      </c>
      <c r="E55" s="17">
        <v>-11.85</v>
      </c>
      <c r="F55" s="17">
        <v>-0.33</v>
      </c>
      <c r="G55" s="21"/>
      <c r="H55" s="21"/>
      <c r="I55" s="21"/>
      <c r="J55" s="8">
        <f t="shared" si="1"/>
        <v>-0.33</v>
      </c>
      <c r="K55">
        <f>IF(ISNUMBER(VLOOKUP(B55,Sim_20130528!$A$4:$G$1000,7,0)),VLOOKUP(B55,Sim_20130528!$A$4:$G$1000,7,0),"")</f>
        <v>-0.49597760292851822</v>
      </c>
    </row>
    <row r="56" spans="1:11" ht="15" x14ac:dyDescent="0.25">
      <c r="A56" s="20"/>
      <c r="B56" s="20" t="s">
        <v>43</v>
      </c>
      <c r="C56" s="17">
        <v>2.2000000000000002</v>
      </c>
      <c r="D56" s="17">
        <v>2.11</v>
      </c>
      <c r="E56" s="17">
        <v>-11.34</v>
      </c>
      <c r="F56" s="17">
        <v>-0.25</v>
      </c>
      <c r="G56" s="21"/>
      <c r="H56" s="21"/>
      <c r="I56" s="21"/>
      <c r="J56" s="8">
        <f t="shared" si="1"/>
        <v>-0.25</v>
      </c>
      <c r="K56">
        <f>IF(ISNUMBER(VLOOKUP(B56,Sim_20130528!$A$4:$G$1000,7,0)),VLOOKUP(B56,Sim_20130528!$A$4:$G$1000,7,0),"")</f>
        <v>-0.41276331381856485</v>
      </c>
    </row>
    <row r="57" spans="1:11" ht="15" x14ac:dyDescent="0.25">
      <c r="A57" s="20"/>
      <c r="B57" s="20" t="s">
        <v>74</v>
      </c>
      <c r="C57" s="17">
        <v>2.13</v>
      </c>
      <c r="D57" s="17">
        <v>2.16</v>
      </c>
      <c r="E57" s="17">
        <v>-10.37</v>
      </c>
      <c r="F57" s="17">
        <v>-0.23</v>
      </c>
      <c r="G57" s="21"/>
      <c r="H57" s="21"/>
      <c r="I57" s="21"/>
      <c r="J57" s="8">
        <f t="shared" si="1"/>
        <v>-0.23</v>
      </c>
      <c r="K57">
        <f>IF(ISNUMBER(VLOOKUP(B57,Sim_20130528!$A$4:$G$1000,7,0)),VLOOKUP(B57,Sim_20130528!$A$4:$G$1000,7,0),"")</f>
        <v>-0.30294966268302354</v>
      </c>
    </row>
    <row r="58" spans="1:11" ht="15" x14ac:dyDescent="0.25">
      <c r="A58" s="20"/>
      <c r="B58" s="20" t="s">
        <v>8</v>
      </c>
      <c r="C58" s="17">
        <v>3.49</v>
      </c>
      <c r="D58" s="17">
        <v>3.51</v>
      </c>
      <c r="E58" s="17">
        <v>-5.9</v>
      </c>
      <c r="F58" s="17">
        <v>-0.2</v>
      </c>
      <c r="G58" s="21"/>
      <c r="H58" s="21"/>
      <c r="I58" s="21"/>
      <c r="J58" s="8">
        <f t="shared" si="1"/>
        <v>-0.2</v>
      </c>
      <c r="K58">
        <f>IF(ISNUMBER(VLOOKUP(B58,Sim_20130528!$A$4:$G$1000,7,0)),VLOOKUP(B58,Sim_20130528!$A$4:$G$1000,7,0),"")</f>
        <v>-0.58413781627128869</v>
      </c>
    </row>
    <row r="59" spans="1:11" ht="15" x14ac:dyDescent="0.25">
      <c r="A59" s="20"/>
      <c r="B59" s="20" t="s">
        <v>41</v>
      </c>
      <c r="C59" s="17">
        <v>2.13</v>
      </c>
      <c r="D59" s="17">
        <v>2.14</v>
      </c>
      <c r="E59" s="17">
        <v>-8.82</v>
      </c>
      <c r="F59" s="17">
        <v>-0.19</v>
      </c>
      <c r="G59" s="21"/>
      <c r="H59" s="21"/>
      <c r="I59" s="4"/>
      <c r="J59" s="8">
        <f t="shared" si="1"/>
        <v>-0.19</v>
      </c>
      <c r="K59">
        <f>IF(ISNUMBER(VLOOKUP(B59,Sim_20130528!$A$4:$G$1000,7,0)),VLOOKUP(B59,Sim_20130528!$A$4:$G$1000,7,0),"")</f>
        <v>-0.35771777128258159</v>
      </c>
    </row>
    <row r="60" spans="1:11" ht="15" x14ac:dyDescent="0.25">
      <c r="A60" s="20"/>
      <c r="B60" s="20" t="s">
        <v>93</v>
      </c>
      <c r="C60" s="17">
        <v>2.14</v>
      </c>
      <c r="D60" s="17">
        <v>2.2000000000000002</v>
      </c>
      <c r="E60" s="17">
        <v>-7.83</v>
      </c>
      <c r="F60" s="17">
        <v>-0.17</v>
      </c>
      <c r="G60" s="21"/>
      <c r="H60" s="21"/>
      <c r="I60" s="21"/>
      <c r="J60" s="8">
        <f t="shared" si="1"/>
        <v>-0.17</v>
      </c>
      <c r="K60">
        <f>IF(ISNUMBER(VLOOKUP(B60,Sim_20130528!$A$4:$G$1000,7,0)),VLOOKUP(B60,Sim_20130528!$A$4:$G$1000,7,0),"")</f>
        <v>0</v>
      </c>
    </row>
    <row r="61" spans="1:11" ht="15" x14ac:dyDescent="0.25">
      <c r="A61" s="20"/>
      <c r="B61" s="20" t="s">
        <v>65</v>
      </c>
      <c r="C61" s="17">
        <v>1.61</v>
      </c>
      <c r="D61" s="17">
        <v>1.61</v>
      </c>
      <c r="E61" s="17">
        <v>-10.45</v>
      </c>
      <c r="F61" s="17">
        <v>-0.17</v>
      </c>
      <c r="G61" s="21"/>
      <c r="H61" s="21"/>
      <c r="I61" s="21"/>
      <c r="J61" s="8">
        <f t="shared" si="1"/>
        <v>-0.17</v>
      </c>
      <c r="K61">
        <f>IF(ISNUMBER(VLOOKUP(B61,Sim_20130528!$A$4:$G$1000,7,0)),VLOOKUP(B61,Sim_20130528!$A$4:$G$1000,7,0),"")</f>
        <v>-0.13241002756580175</v>
      </c>
    </row>
    <row r="62" spans="1:11" ht="15" x14ac:dyDescent="0.25">
      <c r="A62" s="20"/>
      <c r="B62" s="20" t="s">
        <v>42</v>
      </c>
      <c r="C62" s="17">
        <v>1.32</v>
      </c>
      <c r="D62" s="17">
        <v>1.28</v>
      </c>
      <c r="E62" s="17">
        <v>-11.71</v>
      </c>
      <c r="F62" s="17">
        <v>-0.16</v>
      </c>
      <c r="G62" s="21"/>
      <c r="H62" s="21"/>
      <c r="I62" s="21"/>
      <c r="J62" s="8">
        <f t="shared" si="1"/>
        <v>-0.16</v>
      </c>
      <c r="K62">
        <f>IF(ISNUMBER(VLOOKUP(B62,Sim_20130528!$A$4:$G$1000,7,0)),VLOOKUP(B62,Sim_20130528!$A$4:$G$1000,7,0),"")</f>
        <v>-0.18966717128403535</v>
      </c>
    </row>
    <row r="63" spans="1:11" ht="15" x14ac:dyDescent="0.25">
      <c r="A63" s="20"/>
      <c r="B63" s="20" t="s">
        <v>60</v>
      </c>
      <c r="C63" s="17">
        <v>1.78</v>
      </c>
      <c r="D63" s="17">
        <v>1.8</v>
      </c>
      <c r="E63" s="17">
        <v>-9.08</v>
      </c>
      <c r="F63" s="17">
        <v>-0.16</v>
      </c>
      <c r="G63" s="21"/>
      <c r="H63" s="21"/>
      <c r="I63" s="21"/>
      <c r="J63" s="8">
        <f t="shared" si="1"/>
        <v>-0.16</v>
      </c>
      <c r="K63">
        <f>IF(ISNUMBER(VLOOKUP(B63,Sim_20130528!$A$4:$G$1000,7,0)),VLOOKUP(B63,Sim_20130528!$A$4:$G$1000,7,0),"")</f>
        <v>-0.16257558217922938</v>
      </c>
    </row>
    <row r="64" spans="1:11" ht="15" x14ac:dyDescent="0.25">
      <c r="A64" s="20"/>
      <c r="B64" s="20" t="s">
        <v>97</v>
      </c>
      <c r="C64" s="17">
        <v>2.5</v>
      </c>
      <c r="D64" s="17">
        <v>2.5299999999999998</v>
      </c>
      <c r="E64" s="17">
        <v>-6.41</v>
      </c>
      <c r="F64" s="17">
        <v>-0.16</v>
      </c>
      <c r="G64" s="21"/>
      <c r="H64" s="21"/>
      <c r="I64" s="21"/>
      <c r="J64" s="8">
        <f t="shared" si="1"/>
        <v>-0.16</v>
      </c>
      <c r="K64">
        <f>IF(ISNUMBER(VLOOKUP(B64,Sim_20130528!$A$4:$G$1000,7,0)),VLOOKUP(B64,Sim_20130528!$A$4:$G$1000,7,0),"")</f>
        <v>-0.29431089652714026</v>
      </c>
    </row>
    <row r="65" spans="1:11" ht="15" x14ac:dyDescent="0.25">
      <c r="A65" s="20"/>
      <c r="B65" s="20" t="s">
        <v>46</v>
      </c>
      <c r="C65" s="17">
        <v>1.24</v>
      </c>
      <c r="D65" s="17">
        <v>1.2</v>
      </c>
      <c r="E65" s="17">
        <v>-11.39</v>
      </c>
      <c r="F65" s="17">
        <v>-0.14000000000000001</v>
      </c>
      <c r="G65" s="21"/>
      <c r="H65" s="21"/>
      <c r="I65" s="21"/>
      <c r="J65" s="8">
        <f t="shared" si="1"/>
        <v>-0.14000000000000001</v>
      </c>
      <c r="K65">
        <f>IF(ISNUMBER(VLOOKUP(B65,Sim_20130528!$A$4:$G$1000,7,0)),VLOOKUP(B65,Sim_20130528!$A$4:$G$1000,7,0),"")</f>
        <v>-0.22491041902024872</v>
      </c>
    </row>
    <row r="66" spans="1:11" ht="15" x14ac:dyDescent="0.25">
      <c r="A66" s="20"/>
      <c r="B66" s="20" t="s">
        <v>9</v>
      </c>
      <c r="C66" s="17">
        <v>1.68</v>
      </c>
      <c r="D66" s="17">
        <v>1.69</v>
      </c>
      <c r="E66" s="17">
        <v>-8.41</v>
      </c>
      <c r="F66" s="17">
        <v>-0.14000000000000001</v>
      </c>
      <c r="G66" s="21"/>
      <c r="H66" s="21"/>
      <c r="I66" s="21"/>
      <c r="J66" s="8">
        <f t="shared" si="1"/>
        <v>-0.14000000000000001</v>
      </c>
      <c r="K66">
        <f>IF(ISNUMBER(VLOOKUP(B66,Sim_20130528!$A$4:$G$1000,7,0)),VLOOKUP(B66,Sim_20130528!$A$4:$G$1000,7,0),"")</f>
        <v>-0.28586488150394768</v>
      </c>
    </row>
    <row r="67" spans="1:11" ht="15" x14ac:dyDescent="0.25">
      <c r="A67" s="20"/>
      <c r="B67" s="20" t="s">
        <v>56</v>
      </c>
      <c r="C67" s="17">
        <v>1.36</v>
      </c>
      <c r="D67" s="17">
        <v>1.36</v>
      </c>
      <c r="E67" s="17">
        <v>-9.44</v>
      </c>
      <c r="F67" s="17">
        <v>-0.13</v>
      </c>
      <c r="G67" s="21"/>
      <c r="H67" s="21"/>
      <c r="I67" s="21"/>
      <c r="J67" s="8">
        <f t="shared" si="1"/>
        <v>-0.13</v>
      </c>
      <c r="K67">
        <f>IF(ISNUMBER(VLOOKUP(B67,Sim_20130528!$A$4:$G$1000,7,0)),VLOOKUP(B67,Sim_20130528!$A$4:$G$1000,7,0),"")</f>
        <v>-0.16574567245606833</v>
      </c>
    </row>
    <row r="68" spans="1:11" ht="15" x14ac:dyDescent="0.25">
      <c r="A68" s="20"/>
      <c r="B68" s="20" t="s">
        <v>71</v>
      </c>
      <c r="C68" s="17">
        <v>1.38</v>
      </c>
      <c r="D68" s="17">
        <v>1.41</v>
      </c>
      <c r="E68" s="17">
        <v>-9.6300000000000008</v>
      </c>
      <c r="F68" s="17">
        <v>-0.13</v>
      </c>
      <c r="G68" s="21"/>
      <c r="H68" s="21"/>
      <c r="I68" s="21"/>
      <c r="J68" s="8">
        <f t="shared" si="1"/>
        <v>-0.13</v>
      </c>
      <c r="K68">
        <f>IF(ISNUMBER(VLOOKUP(B68,Sim_20130528!$A$4:$G$1000,7,0)),VLOOKUP(B68,Sim_20130528!$A$4:$G$1000,7,0),"")</f>
        <v>-0.10992294762109968</v>
      </c>
    </row>
    <row r="69" spans="1:11" ht="15" x14ac:dyDescent="0.25">
      <c r="A69" s="20"/>
      <c r="B69" s="20" t="s">
        <v>63</v>
      </c>
      <c r="C69" s="17">
        <v>1.34</v>
      </c>
      <c r="D69" s="17">
        <v>1.35</v>
      </c>
      <c r="E69" s="17">
        <v>-8.57</v>
      </c>
      <c r="F69" s="17">
        <v>-0.12</v>
      </c>
      <c r="G69" s="21"/>
      <c r="H69" s="21"/>
      <c r="I69" s="21"/>
      <c r="J69" s="8">
        <f t="shared" si="1"/>
        <v>-0.12</v>
      </c>
      <c r="K69">
        <f>IF(ISNUMBER(VLOOKUP(B69,Sim_20130528!$A$4:$G$1000,7,0)),VLOOKUP(B69,Sim_20130528!$A$4:$G$1000,7,0),"")</f>
        <v>-0.14585662996282125</v>
      </c>
    </row>
    <row r="70" spans="1:11" ht="15" x14ac:dyDescent="0.25">
      <c r="A70" s="20"/>
      <c r="B70" s="20" t="s">
        <v>66</v>
      </c>
      <c r="C70" s="17">
        <v>2.02</v>
      </c>
      <c r="D70" s="17">
        <v>2.0499999999999998</v>
      </c>
      <c r="E70" s="17">
        <v>-6.21</v>
      </c>
      <c r="F70" s="17">
        <v>-0.12</v>
      </c>
      <c r="G70" s="21"/>
      <c r="H70" s="21"/>
      <c r="I70" s="21"/>
      <c r="J70" s="8">
        <f t="shared" si="1"/>
        <v>-0.12</v>
      </c>
      <c r="K70">
        <f>IF(ISNUMBER(VLOOKUP(B70,Sim_20130528!$A$4:$G$1000,7,0)),VLOOKUP(B70,Sim_20130528!$A$4:$G$1000,7,0),"")</f>
        <v>-0.25398632942790594</v>
      </c>
    </row>
    <row r="71" spans="1:11" ht="15" x14ac:dyDescent="0.25">
      <c r="A71" s="20"/>
      <c r="B71" s="20" t="s">
        <v>77</v>
      </c>
      <c r="C71" s="17">
        <v>1.51</v>
      </c>
      <c r="D71" s="17">
        <v>1.56</v>
      </c>
      <c r="E71" s="17">
        <v>-8.16</v>
      </c>
      <c r="F71" s="17">
        <v>-0.12</v>
      </c>
      <c r="G71" s="21"/>
      <c r="H71" s="21"/>
      <c r="I71" s="21"/>
      <c r="J71" s="8">
        <f t="shared" si="1"/>
        <v>-0.12</v>
      </c>
      <c r="K71">
        <f>IF(ISNUMBER(VLOOKUP(B71,Sim_20130528!$A$4:$G$1000,7,0)),VLOOKUP(B71,Sim_20130528!$A$4:$G$1000,7,0),"")</f>
        <v>-0.21426466716218692</v>
      </c>
    </row>
    <row r="72" spans="1:11" ht="15" x14ac:dyDescent="0.25">
      <c r="A72" s="20"/>
      <c r="B72" s="20" t="s">
        <v>70</v>
      </c>
      <c r="C72" s="17">
        <v>0.65</v>
      </c>
      <c r="D72" s="17">
        <v>0.64</v>
      </c>
      <c r="E72" s="17">
        <v>-15.84</v>
      </c>
      <c r="F72" s="17">
        <v>-0.11</v>
      </c>
      <c r="G72" s="21"/>
      <c r="H72" s="21"/>
      <c r="I72" s="21"/>
      <c r="J72" s="8">
        <f t="shared" si="1"/>
        <v>-0.11</v>
      </c>
      <c r="K72">
        <f>IF(ISNUMBER(VLOOKUP(B72,Sim_20130528!$A$4:$G$1000,7,0)),VLOOKUP(B72,Sim_20130528!$A$4:$G$1000,7,0),"")</f>
        <v>-0.10267307670236833</v>
      </c>
    </row>
    <row r="73" spans="1:11" ht="15" x14ac:dyDescent="0.25">
      <c r="A73" s="20"/>
      <c r="B73" s="20" t="s">
        <v>75</v>
      </c>
      <c r="C73" s="17">
        <v>0.93</v>
      </c>
      <c r="D73" s="17">
        <v>0.93</v>
      </c>
      <c r="E73" s="17">
        <v>-11.18</v>
      </c>
      <c r="F73" s="17">
        <v>-0.11</v>
      </c>
      <c r="G73" s="21"/>
      <c r="H73" s="21"/>
      <c r="I73" s="21"/>
      <c r="J73" s="8">
        <f t="shared" si="1"/>
        <v>-0.11</v>
      </c>
      <c r="K73">
        <f>IF(ISNUMBER(VLOOKUP(B73,Sim_20130528!$A$4:$G$1000,7,0)),VLOOKUP(B73,Sim_20130528!$A$4:$G$1000,7,0),"")</f>
        <v>-0.12086488753566789</v>
      </c>
    </row>
    <row r="74" spans="1:11" ht="15" x14ac:dyDescent="0.25">
      <c r="A74" s="20"/>
      <c r="B74" s="20" t="s">
        <v>52</v>
      </c>
      <c r="C74" s="17">
        <v>1.17</v>
      </c>
      <c r="D74" s="17">
        <v>1.19</v>
      </c>
      <c r="E74" s="17">
        <v>-8.31</v>
      </c>
      <c r="F74" s="17">
        <v>-0.1</v>
      </c>
      <c r="G74" s="21"/>
      <c r="H74" s="21"/>
      <c r="I74" s="21"/>
      <c r="J74" s="8">
        <f t="shared" si="1"/>
        <v>-0.1</v>
      </c>
      <c r="K74">
        <f>IF(ISNUMBER(VLOOKUP(B74,Sim_20130528!$A$4:$G$1000,7,0)),VLOOKUP(B74,Sim_20130528!$A$4:$G$1000,7,0),"")</f>
        <v>-0.12014247347198735</v>
      </c>
    </row>
    <row r="75" spans="1:11" ht="15" x14ac:dyDescent="0.25">
      <c r="A75" s="20"/>
      <c r="B75" s="20" t="s">
        <v>62</v>
      </c>
      <c r="C75" s="17">
        <v>0.87</v>
      </c>
      <c r="D75" s="17">
        <v>0.9</v>
      </c>
      <c r="E75" s="17">
        <v>-10.14</v>
      </c>
      <c r="F75" s="17">
        <v>-0.09</v>
      </c>
      <c r="G75" s="21"/>
      <c r="H75" s="21"/>
      <c r="I75" s="21"/>
      <c r="J75" s="8">
        <f t="shared" si="1"/>
        <v>-0.09</v>
      </c>
      <c r="K75">
        <f>IF(ISNUMBER(VLOOKUP(B75,Sim_20130528!$A$4:$G$1000,7,0)),VLOOKUP(B75,Sim_20130528!$A$4:$G$1000,7,0),"")</f>
        <v>-0.10952247909123036</v>
      </c>
    </row>
    <row r="76" spans="1:11" ht="15" x14ac:dyDescent="0.25">
      <c r="A76" s="20"/>
      <c r="B76" s="20" t="s">
        <v>64</v>
      </c>
      <c r="C76" s="17">
        <v>0.73</v>
      </c>
      <c r="D76" s="17">
        <v>0.72</v>
      </c>
      <c r="E76" s="17">
        <v>-12.71</v>
      </c>
      <c r="F76" s="17">
        <v>-0.09</v>
      </c>
      <c r="G76" s="21"/>
      <c r="H76" s="21"/>
      <c r="I76" s="21"/>
      <c r="J76" s="8">
        <f t="shared" si="1"/>
        <v>-0.09</v>
      </c>
      <c r="K76">
        <f>IF(ISNUMBER(VLOOKUP(B76,Sim_20130528!$A$4:$G$1000,7,0)),VLOOKUP(B76,Sim_20130528!$A$4:$G$1000,7,0),"")</f>
        <v>-9.6821314539741701E-2</v>
      </c>
    </row>
    <row r="77" spans="1:11" ht="15" x14ac:dyDescent="0.25">
      <c r="A77" s="20"/>
      <c r="B77" s="20" t="s">
        <v>50</v>
      </c>
      <c r="C77" s="17">
        <v>0.94</v>
      </c>
      <c r="D77" s="17">
        <v>0.97</v>
      </c>
      <c r="E77" s="17">
        <v>-9.6999999999999993</v>
      </c>
      <c r="F77" s="17">
        <v>-0.09</v>
      </c>
      <c r="G77" s="21"/>
      <c r="H77" s="21"/>
      <c r="I77" s="21"/>
      <c r="J77" s="8">
        <f t="shared" si="1"/>
        <v>-0.09</v>
      </c>
      <c r="K77">
        <f>IF(ISNUMBER(VLOOKUP(B77,Sim_20130528!$A$4:$G$1000,7,0)),VLOOKUP(B77,Sim_20130528!$A$4:$G$1000,7,0),"")</f>
        <v>-9.658405212473635E-2</v>
      </c>
    </row>
    <row r="78" spans="1:11" ht="15" x14ac:dyDescent="0.25">
      <c r="A78" s="20"/>
      <c r="B78" s="20" t="s">
        <v>44</v>
      </c>
      <c r="C78" s="17">
        <v>0.68</v>
      </c>
      <c r="D78" s="17">
        <v>0.65</v>
      </c>
      <c r="E78" s="17">
        <v>-11.04</v>
      </c>
      <c r="F78" s="17">
        <v>-0.08</v>
      </c>
      <c r="G78" s="21"/>
      <c r="H78" s="21"/>
      <c r="I78" s="21"/>
      <c r="J78" s="8">
        <f t="shared" si="1"/>
        <v>-0.08</v>
      </c>
      <c r="K78">
        <f>IF(ISNUMBER(VLOOKUP(B78,Sim_20130528!$A$4:$G$1000,7,0)),VLOOKUP(B78,Sim_20130528!$A$4:$G$1000,7,0),"")</f>
        <v>-9.1564755789788108E-2</v>
      </c>
    </row>
    <row r="79" spans="1:11" ht="15" x14ac:dyDescent="0.25">
      <c r="A79" s="20"/>
      <c r="B79" s="20" t="s">
        <v>39</v>
      </c>
      <c r="C79" s="17">
        <v>0.74</v>
      </c>
      <c r="D79" s="17">
        <v>0.73</v>
      </c>
      <c r="E79" s="17">
        <v>-9.51</v>
      </c>
      <c r="F79" s="17">
        <v>-7.0000000000000007E-2</v>
      </c>
      <c r="G79" s="21"/>
      <c r="H79" s="21"/>
      <c r="I79" s="4"/>
      <c r="J79" s="8">
        <f t="shared" si="1"/>
        <v>-7.0000000000000007E-2</v>
      </c>
      <c r="K79">
        <f>IF(ISNUMBER(VLOOKUP(B79,Sim_20130528!$A$4:$G$1000,7,0)),VLOOKUP(B79,Sim_20130528!$A$4:$G$1000,7,0),"")</f>
        <v>-0.11063224887893157</v>
      </c>
    </row>
    <row r="80" spans="1:11" ht="15" x14ac:dyDescent="0.25">
      <c r="A80" s="20"/>
      <c r="B80" s="20" t="s">
        <v>69</v>
      </c>
      <c r="C80" s="17">
        <v>0.62</v>
      </c>
      <c r="D80" s="17">
        <v>0.62</v>
      </c>
      <c r="E80" s="17">
        <v>-11.09</v>
      </c>
      <c r="F80" s="17">
        <v>-7.0000000000000007E-2</v>
      </c>
      <c r="G80" s="21"/>
      <c r="H80" s="21"/>
      <c r="I80" s="21"/>
      <c r="J80" s="8">
        <f t="shared" si="1"/>
        <v>-7.0000000000000007E-2</v>
      </c>
      <c r="K80">
        <f>IF(ISNUMBER(VLOOKUP(B80,Sim_20130528!$A$4:$G$1000,7,0)),VLOOKUP(B80,Sim_20130528!$A$4:$G$1000,7,0),"")</f>
        <v>-6.6604020754687993E-2</v>
      </c>
    </row>
    <row r="81" spans="1:11" ht="15" x14ac:dyDescent="0.25">
      <c r="A81" s="20"/>
      <c r="B81" s="20" t="s">
        <v>73</v>
      </c>
      <c r="C81" s="17">
        <v>0.49</v>
      </c>
      <c r="D81" s="17">
        <v>0.48</v>
      </c>
      <c r="E81" s="17">
        <v>-13.41</v>
      </c>
      <c r="F81" s="17">
        <v>-7.0000000000000007E-2</v>
      </c>
      <c r="G81" s="21"/>
      <c r="H81" s="21"/>
      <c r="I81" s="21"/>
      <c r="J81" s="8">
        <f t="shared" ref="J81:J98" si="2">F81</f>
        <v>-7.0000000000000007E-2</v>
      </c>
      <c r="K81">
        <f>IF(ISNUMBER(VLOOKUP(B81,Sim_20130528!$A$4:$G$1000,7,0)),VLOOKUP(B81,Sim_20130528!$A$4:$G$1000,7,0),"")</f>
        <v>-7.0662878335238696E-2</v>
      </c>
    </row>
    <row r="82" spans="1:11" ht="15" x14ac:dyDescent="0.25">
      <c r="A82" s="20"/>
      <c r="B82" s="20" t="s">
        <v>55</v>
      </c>
      <c r="C82" s="17">
        <v>0.56999999999999995</v>
      </c>
      <c r="D82" s="17">
        <v>0.56999999999999995</v>
      </c>
      <c r="E82" s="17">
        <v>-8.65</v>
      </c>
      <c r="F82" s="17">
        <v>-0.05</v>
      </c>
      <c r="G82" s="21"/>
      <c r="H82" s="21"/>
      <c r="I82" s="21"/>
      <c r="J82" s="8">
        <f t="shared" si="2"/>
        <v>-0.05</v>
      </c>
      <c r="K82">
        <f>IF(ISNUMBER(VLOOKUP(B82,Sim_20130528!$A$4:$G$1000,7,0)),VLOOKUP(B82,Sim_20130528!$A$4:$G$1000,7,0),"")</f>
        <v>-6.4292466490550398E-2</v>
      </c>
    </row>
    <row r="83" spans="1:11" ht="15" x14ac:dyDescent="0.25">
      <c r="A83" s="20"/>
      <c r="B83" s="20" t="s">
        <v>80</v>
      </c>
      <c r="C83" s="17">
        <v>0.79</v>
      </c>
      <c r="D83" s="17">
        <v>0.8</v>
      </c>
      <c r="E83" s="17">
        <v>-6.52</v>
      </c>
      <c r="F83" s="17">
        <v>-0.05</v>
      </c>
      <c r="G83" s="21"/>
      <c r="H83" s="21"/>
      <c r="I83" s="21"/>
      <c r="J83" s="8">
        <f t="shared" si="2"/>
        <v>-0.05</v>
      </c>
      <c r="K83">
        <f>IF(ISNUMBER(VLOOKUP(B83,Sim_20130528!$A$4:$G$1000,7,0)),VLOOKUP(B83,Sim_20130528!$A$4:$G$1000,7,0),"")</f>
        <v>-0.11459652589707323</v>
      </c>
    </row>
    <row r="84" spans="1:11" ht="15" x14ac:dyDescent="0.25">
      <c r="A84" s="20"/>
      <c r="B84" s="20" t="s">
        <v>47</v>
      </c>
      <c r="C84" s="17">
        <v>0.72</v>
      </c>
      <c r="D84" s="17">
        <v>0.74</v>
      </c>
      <c r="E84" s="17">
        <v>-6.83</v>
      </c>
      <c r="F84" s="17">
        <v>-0.05</v>
      </c>
      <c r="G84" s="21"/>
      <c r="H84" s="21"/>
      <c r="I84" s="21"/>
      <c r="J84" s="8">
        <f t="shared" si="2"/>
        <v>-0.05</v>
      </c>
      <c r="K84">
        <f>IF(ISNUMBER(VLOOKUP(B84,Sim_20130528!$A$4:$G$1000,7,0)),VLOOKUP(B84,Sim_20130528!$A$4:$G$1000,7,0),"")</f>
        <v>-9.0324504698048147E-2</v>
      </c>
    </row>
    <row r="85" spans="1:11" ht="15" x14ac:dyDescent="0.25">
      <c r="A85" s="20"/>
      <c r="B85" s="20" t="s">
        <v>83</v>
      </c>
      <c r="C85" s="17">
        <v>0.67</v>
      </c>
      <c r="D85" s="17">
        <v>0.67</v>
      </c>
      <c r="E85" s="17">
        <v>-7.36</v>
      </c>
      <c r="F85" s="17">
        <v>-0.05</v>
      </c>
      <c r="G85" s="21"/>
      <c r="H85" s="21"/>
      <c r="I85" s="21"/>
      <c r="J85" s="8">
        <f t="shared" si="2"/>
        <v>-0.05</v>
      </c>
      <c r="K85">
        <f>IF(ISNUMBER(VLOOKUP(B85,Sim_20130528!$A$4:$G$1000,7,0)),VLOOKUP(B85,Sim_20130528!$A$4:$G$1000,7,0),"")</f>
        <v>-6.6043232516595163E-2</v>
      </c>
    </row>
    <row r="86" spans="1:11" ht="15" x14ac:dyDescent="0.25">
      <c r="A86" s="20"/>
      <c r="B86" s="20" t="s">
        <v>6</v>
      </c>
      <c r="C86" s="17">
        <v>4.8499999999999996</v>
      </c>
      <c r="D86" s="17">
        <v>5.04</v>
      </c>
      <c r="E86" s="17">
        <v>-1.1200000000000001</v>
      </c>
      <c r="F86" s="17">
        <v>-0.05</v>
      </c>
      <c r="G86" s="21"/>
      <c r="H86" s="21"/>
      <c r="I86" s="21"/>
      <c r="J86" s="8">
        <f t="shared" si="2"/>
        <v>-0.05</v>
      </c>
      <c r="K86">
        <f>IF(ISNUMBER(VLOOKUP(B86,Sim_20130528!$A$4:$G$1000,7,0)),VLOOKUP(B86,Sim_20130528!$A$4:$G$1000,7,0),"")</f>
        <v>-0.62814987813319345</v>
      </c>
    </row>
    <row r="87" spans="1:11" ht="15" x14ac:dyDescent="0.25">
      <c r="A87" s="20"/>
      <c r="B87" s="20" t="s">
        <v>94</v>
      </c>
      <c r="C87" s="17">
        <v>0.28000000000000003</v>
      </c>
      <c r="D87" s="17">
        <v>0.27</v>
      </c>
      <c r="E87" s="17">
        <v>-13.99</v>
      </c>
      <c r="F87" s="17">
        <v>-0.04</v>
      </c>
      <c r="G87" s="21"/>
      <c r="H87" s="21"/>
      <c r="I87" s="21"/>
      <c r="J87" s="8">
        <f t="shared" si="2"/>
        <v>-0.04</v>
      </c>
      <c r="K87">
        <f>IF(ISNUMBER(VLOOKUP(B87,Sim_20130528!$A$4:$G$1000,7,0)),VLOOKUP(B87,Sim_20130528!$A$4:$G$1000,7,0),"")</f>
        <v>-5.5774842566136525E-2</v>
      </c>
    </row>
    <row r="88" spans="1:11" ht="15" x14ac:dyDescent="0.25">
      <c r="A88" s="20"/>
      <c r="B88" s="20" t="s">
        <v>11</v>
      </c>
      <c r="C88" s="17">
        <v>0.45</v>
      </c>
      <c r="D88" s="17">
        <v>0.45</v>
      </c>
      <c r="E88" s="17">
        <v>-6.64</v>
      </c>
      <c r="F88" s="17">
        <v>-0.03</v>
      </c>
      <c r="G88" s="21"/>
      <c r="H88" s="21"/>
      <c r="I88" s="21"/>
      <c r="J88" s="8">
        <f t="shared" si="2"/>
        <v>-0.03</v>
      </c>
      <c r="K88">
        <f>IF(ISNUMBER(VLOOKUP(B88,Sim_20130528!$A$4:$G$1000,7,0)),VLOOKUP(B88,Sim_20130528!$A$4:$G$1000,7,0),"")</f>
        <v>-6.1831284050240402E-2</v>
      </c>
    </row>
    <row r="89" spans="1:11" ht="15" x14ac:dyDescent="0.25">
      <c r="A89" s="20"/>
      <c r="B89" s="20" t="s">
        <v>45</v>
      </c>
      <c r="C89" s="17">
        <v>0.54</v>
      </c>
      <c r="D89" s="17">
        <v>0.55000000000000004</v>
      </c>
      <c r="E89" s="17">
        <v>-5.28</v>
      </c>
      <c r="F89" s="17">
        <v>-0.03</v>
      </c>
      <c r="G89" s="21"/>
      <c r="H89" s="21"/>
      <c r="I89" s="21"/>
      <c r="J89" s="8">
        <f t="shared" si="2"/>
        <v>-0.03</v>
      </c>
      <c r="K89">
        <f>IF(ISNUMBER(VLOOKUP(B89,Sim_20130528!$A$4:$G$1000,7,0)),VLOOKUP(B89,Sim_20130528!$A$4:$G$1000,7,0),"")</f>
        <v>-5.8713111072572509E-2</v>
      </c>
    </row>
    <row r="90" spans="1:11" ht="15" x14ac:dyDescent="0.25">
      <c r="A90" s="20"/>
      <c r="B90" s="20" t="s">
        <v>48</v>
      </c>
      <c r="C90" s="17">
        <v>0.21</v>
      </c>
      <c r="D90" s="17">
        <v>0.21</v>
      </c>
      <c r="E90" s="17">
        <v>-11.81</v>
      </c>
      <c r="F90" s="17">
        <v>-0.03</v>
      </c>
      <c r="G90" s="21"/>
      <c r="H90" s="21"/>
      <c r="I90" s="21"/>
      <c r="J90" s="8">
        <f t="shared" si="2"/>
        <v>-0.03</v>
      </c>
      <c r="K90">
        <f>IF(ISNUMBER(VLOOKUP(B90,Sim_20130528!$A$4:$G$1000,7,0)),VLOOKUP(B90,Sim_20130528!$A$4:$G$1000,7,0),"")</f>
        <v>-3.4822930119590534E-2</v>
      </c>
    </row>
    <row r="91" spans="1:11" ht="15" x14ac:dyDescent="0.25">
      <c r="A91" s="20"/>
      <c r="B91" s="20" t="s">
        <v>14</v>
      </c>
      <c r="C91" s="17">
        <v>0.7</v>
      </c>
      <c r="D91" s="17">
        <v>0.71</v>
      </c>
      <c r="E91" s="17">
        <v>-4.24</v>
      </c>
      <c r="F91" s="17">
        <v>-0.03</v>
      </c>
      <c r="G91" s="21"/>
      <c r="H91" s="21"/>
      <c r="I91" s="21"/>
      <c r="J91" s="8">
        <f t="shared" si="2"/>
        <v>-0.03</v>
      </c>
      <c r="K91">
        <f>IF(ISNUMBER(VLOOKUP(B91,Sim_20130528!$A$4:$G$1000,7,0)),VLOOKUP(B91,Sim_20130528!$A$4:$G$1000,7,0),"")</f>
        <v>-0.10863204813846028</v>
      </c>
    </row>
    <row r="92" spans="1:11" ht="15" x14ac:dyDescent="0.25">
      <c r="A92" s="20"/>
      <c r="B92" s="20" t="s">
        <v>81</v>
      </c>
      <c r="C92" s="17">
        <v>0.24</v>
      </c>
      <c r="D92" s="17">
        <v>0.24</v>
      </c>
      <c r="E92" s="17">
        <v>-8.94</v>
      </c>
      <c r="F92" s="17">
        <v>-0.02</v>
      </c>
      <c r="G92" s="21"/>
      <c r="H92" s="21"/>
      <c r="I92" s="21"/>
      <c r="J92" s="8">
        <f t="shared" si="2"/>
        <v>-0.02</v>
      </c>
      <c r="K92">
        <f>IF(ISNUMBER(VLOOKUP(B92,Sim_20130528!$A$4:$G$1000,7,0)),VLOOKUP(B92,Sim_20130528!$A$4:$G$1000,7,0),"")</f>
        <v>-2.9621590302069806E-2</v>
      </c>
    </row>
    <row r="93" spans="1:11" ht="15" x14ac:dyDescent="0.25">
      <c r="A93" s="20"/>
      <c r="B93" s="20" t="s">
        <v>82</v>
      </c>
      <c r="C93" s="17">
        <v>0.44</v>
      </c>
      <c r="D93" s="17">
        <v>0.44</v>
      </c>
      <c r="E93" s="17">
        <v>-5.43</v>
      </c>
      <c r="F93" s="17">
        <v>-0.02</v>
      </c>
      <c r="G93" s="21"/>
      <c r="H93" s="21"/>
      <c r="I93" s="21"/>
      <c r="J93" s="8">
        <f t="shared" si="2"/>
        <v>-0.02</v>
      </c>
      <c r="K93">
        <f>IF(ISNUMBER(VLOOKUP(B93,Sim_20130528!$A$4:$G$1000,7,0)),VLOOKUP(B93,Sim_20130528!$A$4:$G$1000,7,0),"")</f>
        <v>-5.3322575751878522E-2</v>
      </c>
    </row>
    <row r="94" spans="1:11" ht="15" x14ac:dyDescent="0.25">
      <c r="A94" s="20"/>
      <c r="B94" s="20" t="s">
        <v>95</v>
      </c>
      <c r="C94" s="17">
        <v>0.27</v>
      </c>
      <c r="D94" s="17">
        <v>0.26</v>
      </c>
      <c r="E94" s="17">
        <v>-8.61</v>
      </c>
      <c r="F94" s="17">
        <v>-0.02</v>
      </c>
      <c r="G94" s="21"/>
      <c r="H94" s="21"/>
      <c r="I94" s="21"/>
      <c r="J94" s="8">
        <f t="shared" si="2"/>
        <v>-0.02</v>
      </c>
      <c r="K94">
        <f>IF(ISNUMBER(VLOOKUP(B94,Sim_20130528!$A$4:$G$1000,7,0)),VLOOKUP(B94,Sim_20130528!$A$4:$G$1000,7,0),"")</f>
        <v>-3.9211384754023103E-2</v>
      </c>
    </row>
    <row r="95" spans="1:11" ht="15" x14ac:dyDescent="0.25">
      <c r="A95" s="20"/>
      <c r="B95" s="20" t="s">
        <v>96</v>
      </c>
      <c r="C95" s="17">
        <v>0.31</v>
      </c>
      <c r="D95" s="17">
        <v>0.32</v>
      </c>
      <c r="E95" s="17">
        <v>-4.71</v>
      </c>
      <c r="F95" s="17">
        <v>-0.01</v>
      </c>
      <c r="G95" s="21"/>
      <c r="H95" s="21"/>
      <c r="I95" s="21"/>
      <c r="J95" s="8">
        <f t="shared" si="2"/>
        <v>-0.01</v>
      </c>
      <c r="K95">
        <f>IF(ISNUMBER(VLOOKUP(B95,Sim_20130528!$A$4:$G$1000,7,0)),VLOOKUP(B95,Sim_20130528!$A$4:$G$1000,7,0),"")</f>
        <v>-4.9935032837957666E-2</v>
      </c>
    </row>
    <row r="96" spans="1:11" ht="15" x14ac:dyDescent="0.25">
      <c r="A96" s="20"/>
      <c r="B96" s="20" t="s">
        <v>72</v>
      </c>
      <c r="C96" s="17">
        <v>1.4</v>
      </c>
      <c r="D96" s="17">
        <v>1.43</v>
      </c>
      <c r="E96" s="17">
        <v>-0.63</v>
      </c>
      <c r="F96" s="17">
        <v>-0.01</v>
      </c>
      <c r="G96" s="21"/>
      <c r="H96" s="21"/>
      <c r="I96" s="21"/>
      <c r="J96" s="8">
        <f t="shared" si="2"/>
        <v>-0.01</v>
      </c>
      <c r="K96">
        <f>IF(ISNUMBER(VLOOKUP(B96,Sim_20130528!$A$4:$G$1000,7,0)),VLOOKUP(B96,Sim_20130528!$A$4:$G$1000,7,0),"")</f>
        <v>-0.19887460168910526</v>
      </c>
    </row>
    <row r="97" spans="1:11" ht="15" x14ac:dyDescent="0.25">
      <c r="A97" s="20"/>
      <c r="B97" s="20" t="s">
        <v>85</v>
      </c>
      <c r="C97" s="17">
        <v>0.56999999999999995</v>
      </c>
      <c r="D97" s="17">
        <v>0.57999999999999996</v>
      </c>
      <c r="E97" s="17">
        <v>-2.58</v>
      </c>
      <c r="F97" s="17">
        <v>-0.01</v>
      </c>
      <c r="G97" s="21"/>
      <c r="H97" s="21"/>
      <c r="I97" s="21"/>
      <c r="J97" s="8">
        <f t="shared" si="2"/>
        <v>-0.01</v>
      </c>
      <c r="K97">
        <f>IF(ISNUMBER(VLOOKUP(B97,Sim_20130528!$A$4:$G$1000,7,0)),VLOOKUP(B97,Sim_20130528!$A$4:$G$1000,7,0),"")</f>
        <v>-6.0646633956019567E-2</v>
      </c>
    </row>
    <row r="98" spans="1:11" ht="15" x14ac:dyDescent="0.25">
      <c r="A98" s="20"/>
      <c r="B98" s="20" t="s">
        <v>84</v>
      </c>
      <c r="C98" s="17">
        <v>0.93</v>
      </c>
      <c r="D98" s="17">
        <v>0.99</v>
      </c>
      <c r="E98" s="17">
        <v>3.31</v>
      </c>
      <c r="F98" s="17">
        <v>0.03</v>
      </c>
      <c r="G98" s="21"/>
      <c r="H98" s="21"/>
      <c r="I98" s="21"/>
      <c r="J98" s="8">
        <f t="shared" si="2"/>
        <v>0.03</v>
      </c>
      <c r="K98">
        <f>IF(ISNUMBER(VLOOKUP(B98,Sim_20130528!$A$4:$G$1000,7,0)),VLOOKUP(B98,Sim_20130528!$A$4:$G$1000,7,0),"")</f>
        <v>-0.15846834820833755</v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 t="str">
        <f>IF(ISNUMBER(VLOOKUP(B99,Sim_20130528!$A$4:$G$1000,7,0)),VLOOKUP(B99,Sim_20130528!$A$4:$G$1000,7,0),"")</f>
        <v/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 t="str">
        <f>IF(ISNUMBER(VLOOKUP(B100,Sim_20130528!$A$4:$G$1000,7,0)),VLOOKUP(B100,Sim_20130528!$A$4:$G$1000,7,0),"")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 t="str">
        <f>IF(ISNUMBER(VLOOKUP(B101,Sim_20130528!$A$4:$G$1000,7,0)),VLOOKUP(B101,Sim_20130528!$A$4:$G$1000,7,0),"")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IF(ISNUMBER(VLOOKUP(B102,Sim_20130528!$A$4:$G$1000,7,0)),VLOOKUP(B102,Sim_20130528!$A$4:$G$1000,7,0),"")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IF(ISNUMBER(VLOOKUP(B103,Sim_20130528!$A$4:$G$1000,7,0)),VLOOKUP(B103,Sim_20130528!$A$4:$G$1000,7,0),"")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IF(ISNUMBER(VLOOKUP(B104,Sim_20130528!$A$4:$G$1000,7,0)),VLOOKUP(B104,Sim_20130528!$A$4:$G$1000,7,0),"")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IF(ISNUMBER(VLOOKUP(B105,Sim_20130528!$A$4:$G$1000,7,0)),VLOOKUP(B105,Sim_20130528!$A$4:$G$1000,7,0),"")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IF(ISNUMBER(VLOOKUP(B106,Sim_20130528!$A$4:$G$1000,7,0)),VLOOKUP(B106,Sim_20130528!$A$4:$G$1000,7,0),"")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IF(ISNUMBER(VLOOKUP(B107,Sim_20130528!$A$4:$G$1000,7,0)),VLOOKUP(B107,Sim_20130528!$A$4:$G$1000,7,0),"")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IF(ISNUMBER(VLOOKUP(B108,Sim_20130528!$A$4:$G$1000,7,0)),VLOOKUP(B108,Sim_20130528!$A$4:$G$1000,7,0),"")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IF(ISNUMBER(VLOOKUP(B109,Sim_20130528!$A$4:$G$1000,7,0)),VLOOKUP(B109,Sim_20130528!$A$4:$G$1000,7,0),"")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IF(ISNUMBER(VLOOKUP(B110,Sim_20130528!$A$4:$G$1000,7,0)),VLOOKUP(B110,Sim_20130528!$A$4:$G$1000,7,0),"")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IF(ISNUMBER(VLOOKUP(B111,Sim_20130528!$A$4:$G$1000,7,0)),VLOOKUP(B111,Sim_20130528!$A$4:$G$1000,7,0),"")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IF(ISNUMBER(VLOOKUP(B112,Sim_20130528!$A$4:$G$1000,7,0)),VLOOKUP(B112,Sim_20130528!$A$4:$G$1000,7,0),"")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IF(ISNUMBER(VLOOKUP(B113,Sim_20130528!$A$4:$G$1000,7,0)),VLOOKUP(B113,Sim_20130528!$A$4:$G$1000,7,0),"")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IF(ISNUMBER(VLOOKUP(B114,Sim_20130528!$A$4:$G$1000,7,0)),VLOOKUP(B114,Sim_20130528!$A$4:$G$1000,7,0),"")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IF(ISNUMBER(VLOOKUP(B115,Sim_20130528!$A$4:$G$1000,7,0)),VLOOKUP(B115,Sim_20130528!$A$4:$G$1000,7,0),"")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IF(ISNUMBER(VLOOKUP(B116,Sim_20130528!$A$4:$G$1000,7,0)),VLOOKUP(B116,Sim_20130528!$A$4:$G$1000,7,0),"")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IF(ISNUMBER(VLOOKUP(B117,Sim_20130528!$A$4:$G$1000,7,0)),VLOOKUP(B117,Sim_20130528!$A$4:$G$1000,7,0),"")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IF(ISNUMBER(VLOOKUP(B118,Sim_20130528!$A$4:$G$1000,7,0)),VLOOKUP(B118,Sim_20130528!$A$4:$G$1000,7,0),"")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IF(ISNUMBER(VLOOKUP(B119,Sim_20130528!$A$4:$G$1000,7,0)),VLOOKUP(B119,Sim_20130528!$A$4:$G$1000,7,0),"")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IF(ISNUMBER(VLOOKUP(B120,Sim_20130528!$A$4:$G$1000,7,0)),VLOOKUP(B120,Sim_20130528!$A$4:$G$1000,7,0),"")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IF(ISNUMBER(VLOOKUP(B121,Sim_20130528!$A$4:$G$1000,7,0)),VLOOKUP(B121,Sim_20130528!$A$4:$G$1000,7,0),"")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IF(ISNUMBER(VLOOKUP(B122,Sim_20130528!$A$4:$G$1000,7,0)),VLOOKUP(B122,Sim_20130528!$A$4:$G$1000,7,0),"")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IF(ISNUMBER(VLOOKUP(B123,Sim_20130528!$A$4:$G$1000,7,0)),VLOOKUP(B123,Sim_20130528!$A$4:$G$1000,7,0),"")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IF(ISNUMBER(VLOOKUP(B124,Sim_20130528!$A$4:$G$1000,7,0)),VLOOKUP(B124,Sim_20130528!$A$4:$G$1000,7,0),"")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IF(ISNUMBER(VLOOKUP(B125,Sim_20130528!$A$4:$G$1000,7,0)),VLOOKUP(B125,Sim_20130528!$A$4:$G$1000,7,0),"")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IF(ISNUMBER(VLOOKUP(B126,Sim_20130528!$A$4:$G$1000,7,0)),VLOOKUP(B126,Sim_20130528!$A$4:$G$1000,7,0),"")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IF(ISNUMBER(VLOOKUP(B127,Sim_20130528!$A$4:$G$1000,7,0)),VLOOKUP(B127,Sim_20130528!$A$4:$G$1000,7,0),"")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IF(ISNUMBER(VLOOKUP(B128,Sim_20130528!$A$4:$G$1000,7,0)),VLOOKUP(B128,Sim_20130528!$A$4:$G$1000,7,0),"")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IF(ISNUMBER(VLOOKUP(B129,Sim_20130528!$A$4:$G$1000,7,0)),VLOOKUP(B129,Sim_20130528!$A$4:$G$1000,7,0),"")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IF(ISNUMBER(VLOOKUP(B130,Sim_20130528!$A$4:$G$1000,7,0)),VLOOKUP(B130,Sim_20130528!$A$4:$G$1000,7,0),"")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IF(ISNUMBER(VLOOKUP(B131,Sim_20130528!$A$4:$G$1000,7,0)),VLOOKUP(B131,Sim_20130528!$A$4:$G$1000,7,0),"")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IF(ISNUMBER(VLOOKUP(B132,Sim_20130528!$A$4:$G$1000,7,0)),VLOOKUP(B132,Sim_20130528!$A$4:$G$1000,7,0),"")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IF(ISNUMBER(VLOOKUP(B133,Sim_20130528!$A$4:$G$1000,7,0)),VLOOKUP(B133,Sim_20130528!$A$4:$G$1000,7,0),"")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IF(ISNUMBER(VLOOKUP(B134,Sim_20130528!$A$4:$G$1000,7,0)),VLOOKUP(B134,Sim_20130528!$A$4:$G$1000,7,0),"")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IF(ISNUMBER(VLOOKUP(B135,Sim_20130528!$A$4:$G$1000,7,0)),VLOOKUP(B135,Sim_20130528!$A$4:$G$1000,7,0),"")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IF(ISNUMBER(VLOOKUP(B136,Sim_20130528!$A$4:$G$1000,7,0)),VLOOKUP(B136,Sim_20130528!$A$4:$G$1000,7,0),"")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IF(ISNUMBER(VLOOKUP(B137,Sim_20130528!$A$4:$G$1000,7,0)),VLOOKUP(B137,Sim_20130528!$A$4:$G$1000,7,0),"")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IF(ISNUMBER(VLOOKUP(B138,Sim_20130528!$A$4:$G$1000,7,0)),VLOOKUP(B138,Sim_20130528!$A$4:$G$1000,7,0),"")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IF(ISNUMBER(VLOOKUP(B139,Sim_20130528!$A$4:$G$1000,7,0)),VLOOKUP(B139,Sim_20130528!$A$4:$G$1000,7,0),"")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IF(ISNUMBER(VLOOKUP(B140,Sim_20130528!$A$4:$G$1000,7,0)),VLOOKUP(B140,Sim_20130528!$A$4:$G$1000,7,0),"")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IF(ISNUMBER(VLOOKUP(B141,Sim_20130528!$A$4:$G$1000,7,0)),VLOOKUP(B141,Sim_20130528!$A$4:$G$1000,7,0),"")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IF(ISNUMBER(VLOOKUP(B142,Sim_20130528!$A$4:$G$1000,7,0)),VLOOKUP(B142,Sim_20130528!$A$4:$G$1000,7,0),"")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IF(ISNUMBER(VLOOKUP(B143,Sim_20130528!$A$4:$G$1000,7,0)),VLOOKUP(B143,Sim_20130528!$A$4:$G$1000,7,0),"")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IF(ISNUMBER(VLOOKUP(B144,Sim_20130528!$A$4:$G$1000,7,0)),VLOOKUP(B144,Sim_20130528!$A$4:$G$1000,7,0),"")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IF(ISNUMBER(VLOOKUP(B145,Sim_20130528!$A$4:$G$1000,7,0)),VLOOKUP(B145,Sim_20130528!$A$4:$G$1000,7,0),"")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IF(ISNUMBER(VLOOKUP(B146,Sim_20130528!$A$4:$G$1000,7,0)),VLOOKUP(B146,Sim_20130528!$A$4:$G$1000,7,0),"")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IF(ISNUMBER(VLOOKUP(B147,Sim_20130528!$A$4:$G$1000,7,0)),VLOOKUP(B147,Sim_20130528!$A$4:$G$1000,7,0),"")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IF(ISNUMBER(VLOOKUP(B148,Sim_20130528!$A$4:$G$1000,7,0)),VLOOKUP(B148,Sim_20130528!$A$4:$G$1000,7,0),"")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IF(ISNUMBER(VLOOKUP(B149,Sim_20130528!$A$4:$G$1000,7,0)),VLOOKUP(B149,Sim_20130528!$A$4:$G$1000,7,0),"")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IF(ISNUMBER(VLOOKUP(B150,Sim_20130528!$A$4:$G$1000,7,0)),VLOOKUP(B150,Sim_20130528!$A$4:$G$1000,7,0),"")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IF(ISNUMBER(VLOOKUP(B151,Sim_20130528!$A$4:$G$1000,7,0)),VLOOKUP(B151,Sim_20130528!$A$4:$G$1000,7,0),"")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IF(ISNUMBER(VLOOKUP(B152,Sim_20130528!$A$4:$G$1000,7,0)),VLOOKUP(B152,Sim_20130528!$A$4:$G$1000,7,0),"")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IF(ISNUMBER(VLOOKUP(B153,Sim_20130528!$A$4:$G$1000,7,0)),VLOOKUP(B153,Sim_20130528!$A$4:$G$1000,7,0),"")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IF(ISNUMBER(VLOOKUP(B154,Sim_20130528!$A$4:$G$1000,7,0)),VLOOKUP(B154,Sim_20130528!$A$4:$G$1000,7,0),"")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IF(ISNUMBER(VLOOKUP(B155,Sim_20130528!$A$4:$G$1000,7,0)),VLOOKUP(B155,Sim_20130528!$A$4:$G$1000,7,0),"")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IF(ISNUMBER(VLOOKUP(B156,Sim_20130528!$A$4:$G$1000,7,0)),VLOOKUP(B156,Sim_20130528!$A$4:$G$1000,7,0),"")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IF(ISNUMBER(VLOOKUP(B157,Sim_20130528!$A$4:$G$1000,7,0)),VLOOKUP(B157,Sim_20130528!$A$4:$G$1000,7,0),"")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IF(ISNUMBER(VLOOKUP(B158,Sim_20130528!$A$4:$G$1000,7,0)),VLOOKUP(B158,Sim_20130528!$A$4:$G$1000,7,0),"")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IF(ISNUMBER(VLOOKUP(B159,Sim_20130528!$A$4:$G$1000,7,0)),VLOOKUP(B159,Sim_20130528!$A$4:$G$1000,7,0),"")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IF(ISNUMBER(VLOOKUP(B160,Sim_20130528!$A$4:$G$1000,7,0)),VLOOKUP(B160,Sim_20130528!$A$4:$G$1000,7,0),"")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IF(ISNUMBER(VLOOKUP(B161,Sim_20130528!$A$4:$G$1000,7,0)),VLOOKUP(B161,Sim_20130528!$A$4:$G$1000,7,0),"")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IF(ISNUMBER(VLOOKUP(B162,Sim_20130528!$A$4:$G$1000,7,0)),VLOOKUP(B162,Sim_20130528!$A$4:$G$1000,7,0),"")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IF(ISNUMBER(VLOOKUP(B163,Sim_20130528!$A$4:$G$1000,7,0)),VLOOKUP(B163,Sim_20130528!$A$4:$G$1000,7,0),"")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IF(ISNUMBER(VLOOKUP(B164,Sim_20130528!$A$4:$G$1000,7,0)),VLOOKUP(B164,Sim_20130528!$A$4:$G$1000,7,0),"")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IF(ISNUMBER(VLOOKUP(B165,Sim_20130528!$A$4:$G$1000,7,0)),VLOOKUP(B165,Sim_20130528!$A$4:$G$1000,7,0),"")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IF(ISNUMBER(VLOOKUP(B166,Sim_20130528!$A$4:$G$1000,7,0)),VLOOKUP(B166,Sim_20130528!$A$4:$G$1000,7,0),"")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IF(ISNUMBER(VLOOKUP(B167,Sim_20130528!$A$4:$G$1000,7,0)),VLOOKUP(B167,Sim_20130528!$A$4:$G$1000,7,0),"")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IF(ISNUMBER(VLOOKUP(B168,Sim_20130528!$A$4:$G$1000,7,0)),VLOOKUP(B168,Sim_20130528!$A$4:$G$1000,7,0),"")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IF(ISNUMBER(VLOOKUP(B169,Sim_20130528!$A$4:$G$1000,7,0)),VLOOKUP(B169,Sim_20130528!$A$4:$G$1000,7,0),"")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IF(ISNUMBER(VLOOKUP(B170,Sim_20130528!$A$4:$G$1000,7,0)),VLOOKUP(B170,Sim_20130528!$A$4:$G$1000,7,0),"")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IF(ISNUMBER(VLOOKUP(B171,Sim_20130528!$A$4:$G$1000,7,0)),VLOOKUP(B171,Sim_20130528!$A$4:$G$1000,7,0),"")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IF(ISNUMBER(VLOOKUP(B172,Sim_20130528!$A$4:$G$1000,7,0)),VLOOKUP(B172,Sim_20130528!$A$4:$G$1000,7,0),"")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IF(ISNUMBER(VLOOKUP(B173,Sim_20130528!$A$4:$G$1000,7,0)),VLOOKUP(B173,Sim_20130528!$A$4:$G$1000,7,0),"")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IF(ISNUMBER(VLOOKUP(B174,Sim_20130528!$A$4:$G$1000,7,0)),VLOOKUP(B174,Sim_20130528!$A$4:$G$1000,7,0),"")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IF(ISNUMBER(VLOOKUP(B175,Sim_20130528!$A$4:$G$1000,7,0)),VLOOKUP(B175,Sim_20130528!$A$4:$G$1000,7,0),"")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IF(ISNUMBER(VLOOKUP(B176,Sim_20130528!$A$4:$G$1000,7,0)),VLOOKUP(B176,Sim_20130528!$A$4:$G$1000,7,0),"")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IF(ISNUMBER(VLOOKUP(B177,Sim_20130528!$A$4:$G$1000,7,0)),VLOOKUP(B177,Sim_20130528!$A$4:$G$1000,7,0),"")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IF(ISNUMBER(VLOOKUP(B178,Sim_20130528!$A$4:$G$1000,7,0)),VLOOKUP(B178,Sim_20130528!$A$4:$G$1000,7,0),"")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IF(ISNUMBER(VLOOKUP(B179,Sim_20130528!$A$4:$G$1000,7,0)),VLOOKUP(B179,Sim_20130528!$A$4:$G$1000,7,0),"")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IF(ISNUMBER(VLOOKUP(B180,Sim_20130528!$A$4:$G$1000,7,0)),VLOOKUP(B180,Sim_20130528!$A$4:$G$1000,7,0),"")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IF(ISNUMBER(VLOOKUP(B181,Sim_20130528!$A$4:$G$1000,7,0)),VLOOKUP(B181,Sim_20130528!$A$4:$G$1000,7,0),"")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IF(ISNUMBER(VLOOKUP(B182,Sim_20130528!$A$4:$G$1000,7,0)),VLOOKUP(B182,Sim_20130528!$A$4:$G$1000,7,0),"")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IF(ISNUMBER(VLOOKUP(B183,Sim_20130528!$A$4:$G$1000,7,0)),VLOOKUP(B183,Sim_20130528!$A$4:$G$1000,7,0),"")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IF(ISNUMBER(VLOOKUP(B184,Sim_20130528!$A$4:$G$1000,7,0)),VLOOKUP(B184,Sim_20130528!$A$4:$G$1000,7,0),"")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IF(ISNUMBER(VLOOKUP(B185,Sim_20130528!$A$4:$G$1000,7,0)),VLOOKUP(B185,Sim_20130528!$A$4:$G$1000,7,0),"")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IF(ISNUMBER(VLOOKUP(B186,Sim_20130528!$A$4:$G$1000,7,0)),VLOOKUP(B186,Sim_20130528!$A$4:$G$1000,7,0),"")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IF(ISNUMBER(VLOOKUP(B187,Sim_20130528!$A$4:$G$1000,7,0)),VLOOKUP(B187,Sim_20130528!$A$4:$G$1000,7,0),"")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IF(ISNUMBER(VLOOKUP(B188,Sim_20130528!$A$4:$G$1000,7,0)),VLOOKUP(B188,Sim_20130528!$A$4:$G$1000,7,0),"")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IF(ISNUMBER(VLOOKUP(B189,Sim_20130528!$A$4:$G$1000,7,0)),VLOOKUP(B189,Sim_20130528!$A$4:$G$1000,7,0),"")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IF(ISNUMBER(VLOOKUP(B190,Sim_20130528!$A$4:$G$1000,7,0)),VLOOKUP(B190,Sim_20130528!$A$4:$G$1000,7,0),"")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IF(ISNUMBER(VLOOKUP(B191,Sim_20130528!$A$4:$G$1000,7,0)),VLOOKUP(B191,Sim_20130528!$A$4:$G$1000,7,0),"")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IF(ISNUMBER(VLOOKUP(B192,Sim_20130528!$A$4:$G$1000,7,0)),VLOOKUP(B192,Sim_20130528!$A$4:$G$1000,7,0),"")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IF(ISNUMBER(VLOOKUP(B193,Sim_20130528!$A$4:$G$1000,7,0)),VLOOKUP(B193,Sim_20130528!$A$4:$G$1000,7,0),"")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IF(ISNUMBER(VLOOKUP(B194,Sim_20130528!$A$4:$G$1000,7,0)),VLOOKUP(B194,Sim_20130528!$A$4:$G$1000,7,0),"")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IF(ISNUMBER(VLOOKUP(B195,Sim_20130528!$A$4:$G$1000,7,0)),VLOOKUP(B195,Sim_20130528!$A$4:$G$1000,7,0),"")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IF(ISNUMBER(VLOOKUP(B196,Sim_20130528!$A$4:$G$1000,7,0)),VLOOKUP(B196,Sim_20130528!$A$4:$G$1000,7,0),"")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IF(ISNUMBER(VLOOKUP(B197,Sim_20130528!$A$4:$G$1000,7,0)),VLOOKUP(B197,Sim_20130528!$A$4:$G$1000,7,0),"")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IF(ISNUMBER(VLOOKUP(B198,Sim_20130528!$A$4:$G$1000,7,0)),VLOOKUP(B198,Sim_20130528!$A$4:$G$1000,7,0),"")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IF(ISNUMBER(VLOOKUP(B199,Sim_20130528!$A$4:$G$1000,7,0)),VLOOKUP(B199,Sim_20130528!$A$4:$G$1000,7,0),"")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IF(ISNUMBER(VLOOKUP(B200,Sim_20130528!$A$4:$G$1000,7,0)),VLOOKUP(B200,Sim_20130528!$A$4:$G$1000,7,0),"")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41031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6455591.0751980003</v>
      </c>
      <c r="E3">
        <v>-14.014721870000001</v>
      </c>
      <c r="G3" s="3">
        <f>SUM(G4:G1000)</f>
        <v>-13.697943380136463</v>
      </c>
    </row>
    <row r="4" spans="1:7" x14ac:dyDescent="0.25">
      <c r="A4" t="s">
        <v>54</v>
      </c>
      <c r="B4">
        <v>3.6828317799999999</v>
      </c>
      <c r="C4">
        <v>8430.7999999999993</v>
      </c>
      <c r="D4">
        <v>237748.56</v>
      </c>
      <c r="E4">
        <v>-12.908947939999999</v>
      </c>
      <c r="G4" s="3">
        <f>E4*B4/100</f>
        <v>-0.47541483719797528</v>
      </c>
    </row>
    <row r="5" spans="1:7" x14ac:dyDescent="0.25">
      <c r="A5" t="s">
        <v>92</v>
      </c>
      <c r="B5">
        <v>0.22971269</v>
      </c>
      <c r="C5">
        <v>3943.9659999999999</v>
      </c>
      <c r="D5">
        <v>14829.312159999999</v>
      </c>
      <c r="E5">
        <v>-17.787769319999999</v>
      </c>
      <c r="G5" s="3">
        <f t="shared" ref="G5:G68" si="0">E5*B5/100</f>
        <v>-4.0860763395966698E-2</v>
      </c>
    </row>
    <row r="6" spans="1:7" x14ac:dyDescent="0.25">
      <c r="A6" t="s">
        <v>38</v>
      </c>
      <c r="B6">
        <v>3.5894050200000001</v>
      </c>
      <c r="C6">
        <v>71078.929499999998</v>
      </c>
      <c r="D6">
        <v>231717.31017000001</v>
      </c>
      <c r="E6">
        <v>-16.940443040000002</v>
      </c>
      <c r="G6" s="3">
        <f t="shared" si="0"/>
        <v>-0.60806111288800069</v>
      </c>
    </row>
    <row r="7" spans="1:7" x14ac:dyDescent="0.25">
      <c r="A7" t="s">
        <v>39</v>
      </c>
      <c r="B7">
        <v>0.68245633999999999</v>
      </c>
      <c r="C7">
        <v>7294.1374999999998</v>
      </c>
      <c r="D7">
        <v>44056.590499999998</v>
      </c>
      <c r="E7">
        <v>-15.483343120000001</v>
      </c>
      <c r="G7" s="3">
        <f t="shared" si="0"/>
        <v>-0.10566705676639382</v>
      </c>
    </row>
    <row r="8" spans="1:7" x14ac:dyDescent="0.25">
      <c r="A8" t="s">
        <v>55</v>
      </c>
      <c r="B8">
        <v>0.71359976999999997</v>
      </c>
      <c r="C8">
        <v>1574.943</v>
      </c>
      <c r="D8">
        <v>46067.082750000001</v>
      </c>
      <c r="E8">
        <v>-11.72488785</v>
      </c>
      <c r="G8" s="3">
        <f t="shared" si="0"/>
        <v>-8.3668772730357943E-2</v>
      </c>
    </row>
    <row r="9" spans="1:7" x14ac:dyDescent="0.25">
      <c r="A9" t="s">
        <v>80</v>
      </c>
      <c r="B9">
        <v>1.0778629200000001</v>
      </c>
      <c r="C9">
        <v>4638.8281500000003</v>
      </c>
      <c r="D9">
        <v>69582.422250000003</v>
      </c>
      <c r="E9">
        <v>-13.410001749999999</v>
      </c>
      <c r="G9" s="3">
        <f t="shared" si="0"/>
        <v>-0.1445414364346011</v>
      </c>
    </row>
    <row r="10" spans="1:7" x14ac:dyDescent="0.25">
      <c r="A10" t="s">
        <v>56</v>
      </c>
      <c r="B10">
        <v>1.38432596</v>
      </c>
      <c r="C10">
        <v>3700.473</v>
      </c>
      <c r="D10">
        <v>89366.422949999993</v>
      </c>
      <c r="E10">
        <v>-13.07980156</v>
      </c>
      <c r="G10" s="3">
        <f t="shared" si="0"/>
        <v>-0.18106708851156497</v>
      </c>
    </row>
    <row r="11" spans="1:7" x14ac:dyDescent="0.25">
      <c r="A11" t="s">
        <v>81</v>
      </c>
      <c r="B11">
        <v>0.24460121000000001</v>
      </c>
      <c r="C11">
        <v>1180.1534999999999</v>
      </c>
      <c r="D11">
        <v>15790.45383</v>
      </c>
      <c r="E11">
        <v>-12.576640129999999</v>
      </c>
      <c r="G11" s="3">
        <f t="shared" si="0"/>
        <v>-3.0762613935325575E-2</v>
      </c>
    </row>
    <row r="12" spans="1:7" x14ac:dyDescent="0.25">
      <c r="A12" t="s">
        <v>93</v>
      </c>
      <c r="B12">
        <v>2.2603403800000001</v>
      </c>
      <c r="C12">
        <v>1389.6984</v>
      </c>
      <c r="D12">
        <v>145918.33199999999</v>
      </c>
      <c r="G12" s="3">
        <f t="shared" si="0"/>
        <v>0</v>
      </c>
    </row>
    <row r="13" spans="1:7" x14ac:dyDescent="0.25">
      <c r="A13" t="s">
        <v>94</v>
      </c>
      <c r="B13">
        <v>0.54571314000000004</v>
      </c>
      <c r="C13">
        <v>3901.3298500000001</v>
      </c>
      <c r="D13">
        <v>35229.008545500001</v>
      </c>
      <c r="E13">
        <v>-17.167127610000001</v>
      </c>
      <c r="G13" s="3">
        <f t="shared" si="0"/>
        <v>-9.3683271128337964E-2</v>
      </c>
    </row>
    <row r="14" spans="1:7" x14ac:dyDescent="0.25">
      <c r="A14" t="s">
        <v>40</v>
      </c>
      <c r="B14">
        <v>8.0293143199999992</v>
      </c>
      <c r="C14">
        <v>84146.054999999993</v>
      </c>
      <c r="D14">
        <v>518339.69880000001</v>
      </c>
      <c r="E14">
        <v>-15.36207199</v>
      </c>
      <c r="G14" s="3">
        <f t="shared" si="0"/>
        <v>-1.2334690461417788</v>
      </c>
    </row>
    <row r="15" spans="1:7" x14ac:dyDescent="0.25">
      <c r="A15" t="s">
        <v>41</v>
      </c>
      <c r="B15">
        <v>2.4724800899999999</v>
      </c>
      <c r="C15">
        <v>7441.1750000000002</v>
      </c>
      <c r="D15">
        <v>159613.20374999999</v>
      </c>
      <c r="E15">
        <v>-16.539344790000001</v>
      </c>
      <c r="G15" s="3">
        <f t="shared" si="0"/>
        <v>-0.40893200694920234</v>
      </c>
    </row>
    <row r="16" spans="1:7" x14ac:dyDescent="0.25">
      <c r="A16" t="s">
        <v>11</v>
      </c>
      <c r="B16">
        <v>0.49159277000000001</v>
      </c>
      <c r="C16">
        <v>1237.2405000000001</v>
      </c>
      <c r="D16">
        <v>31735.218825</v>
      </c>
      <c r="E16">
        <v>-14.778283119999999</v>
      </c>
      <c r="G16" s="3">
        <f t="shared" si="0"/>
        <v>-7.2648971348050428E-2</v>
      </c>
    </row>
    <row r="17" spans="1:7" x14ac:dyDescent="0.25">
      <c r="A17" t="s">
        <v>37</v>
      </c>
      <c r="B17">
        <v>8.1568048700000002</v>
      </c>
      <c r="C17">
        <v>6024.8280000000004</v>
      </c>
      <c r="D17">
        <v>526569.96719999996</v>
      </c>
      <c r="E17">
        <v>-9.1623392100000007</v>
      </c>
      <c r="G17" s="3">
        <f t="shared" si="0"/>
        <v>-0.74735413088719971</v>
      </c>
    </row>
    <row r="18" spans="1:7" x14ac:dyDescent="0.25">
      <c r="A18" t="s">
        <v>42</v>
      </c>
      <c r="B18">
        <v>1.07859778</v>
      </c>
      <c r="C18">
        <v>4086.2595000000001</v>
      </c>
      <c r="D18">
        <v>69629.861879999997</v>
      </c>
      <c r="E18">
        <v>-15.612641330000001</v>
      </c>
      <c r="G18" s="3">
        <f t="shared" si="0"/>
        <v>-0.16839760278474247</v>
      </c>
    </row>
    <row r="19" spans="1:7" x14ac:dyDescent="0.25">
      <c r="A19" t="s">
        <v>43</v>
      </c>
      <c r="B19">
        <v>2.16787719</v>
      </c>
      <c r="C19">
        <v>16780.490000000002</v>
      </c>
      <c r="D19">
        <v>139949.28659999999</v>
      </c>
      <c r="E19">
        <v>-16.163747789999999</v>
      </c>
      <c r="G19" s="3">
        <f t="shared" si="0"/>
        <v>-0.35041020138853907</v>
      </c>
    </row>
    <row r="20" spans="1:7" x14ac:dyDescent="0.25">
      <c r="A20" t="s">
        <v>82</v>
      </c>
      <c r="B20">
        <v>0.52038841000000002</v>
      </c>
      <c r="C20">
        <v>1199.7909999999999</v>
      </c>
      <c r="D20">
        <v>33594.148000000001</v>
      </c>
      <c r="E20">
        <v>-10.65317535</v>
      </c>
      <c r="G20" s="3">
        <f t="shared" si="0"/>
        <v>-5.543788981837694E-2</v>
      </c>
    </row>
    <row r="21" spans="1:7" x14ac:dyDescent="0.25">
      <c r="A21" t="s">
        <v>44</v>
      </c>
      <c r="B21">
        <v>0.47393269999999998</v>
      </c>
      <c r="C21">
        <v>2039.67715</v>
      </c>
      <c r="D21">
        <v>30595.15725</v>
      </c>
      <c r="E21">
        <v>-16.18251038</v>
      </c>
      <c r="G21" s="3">
        <f t="shared" si="0"/>
        <v>-7.6694208371714256E-2</v>
      </c>
    </row>
    <row r="22" spans="1:7" x14ac:dyDescent="0.25">
      <c r="A22" t="s">
        <v>45</v>
      </c>
      <c r="B22">
        <v>0.4137634</v>
      </c>
      <c r="C22">
        <v>1899.7775999999999</v>
      </c>
      <c r="D22">
        <v>26710.873056</v>
      </c>
      <c r="E22">
        <v>-10.66379261</v>
      </c>
      <c r="G22" s="3">
        <f t="shared" si="0"/>
        <v>-4.4122870872084746E-2</v>
      </c>
    </row>
    <row r="23" spans="1:7" x14ac:dyDescent="0.25">
      <c r="A23" t="s">
        <v>46</v>
      </c>
      <c r="B23">
        <v>1.81890459</v>
      </c>
      <c r="C23">
        <v>3398.5830000000001</v>
      </c>
      <c r="D23">
        <v>117421.04265</v>
      </c>
      <c r="E23">
        <v>-16.114643099999999</v>
      </c>
      <c r="G23" s="3">
        <f t="shared" si="0"/>
        <v>-0.29310998300801827</v>
      </c>
    </row>
    <row r="24" spans="1:7" x14ac:dyDescent="0.25">
      <c r="A24" t="s">
        <v>47</v>
      </c>
      <c r="B24">
        <v>0.99142383000000001</v>
      </c>
      <c r="C24">
        <v>4712.9799999999996</v>
      </c>
      <c r="D24">
        <v>64002.268400000001</v>
      </c>
      <c r="E24">
        <v>-10.69991302</v>
      </c>
      <c r="G24" s="3">
        <f t="shared" si="0"/>
        <v>-0.10608148746955268</v>
      </c>
    </row>
    <row r="25" spans="1:7" x14ac:dyDescent="0.25">
      <c r="A25" t="s">
        <v>48</v>
      </c>
      <c r="B25">
        <v>0.25444839000000002</v>
      </c>
      <c r="C25">
        <v>1277.3054</v>
      </c>
      <c r="D25">
        <v>16426.147443999998</v>
      </c>
      <c r="E25">
        <v>-15.456422809999999</v>
      </c>
      <c r="G25" s="3">
        <f t="shared" si="0"/>
        <v>-3.9328618991637761E-2</v>
      </c>
    </row>
    <row r="26" spans="1:7" x14ac:dyDescent="0.25">
      <c r="A26" t="s">
        <v>60</v>
      </c>
      <c r="B26">
        <v>1.8771228799999999</v>
      </c>
      <c r="C26">
        <v>1804.60725</v>
      </c>
      <c r="D26">
        <v>121179.37683750001</v>
      </c>
      <c r="E26">
        <v>-8.8456544899999994</v>
      </c>
      <c r="G26" s="3">
        <f t="shared" si="0"/>
        <v>-0.16604380431753729</v>
      </c>
    </row>
    <row r="27" spans="1:7" x14ac:dyDescent="0.25">
      <c r="A27" t="s">
        <v>8</v>
      </c>
      <c r="B27">
        <v>4.64196016</v>
      </c>
      <c r="C27">
        <v>17858.52</v>
      </c>
      <c r="D27">
        <v>299665.9656</v>
      </c>
      <c r="E27">
        <v>-16.973691939999998</v>
      </c>
      <c r="G27" s="3">
        <f t="shared" si="0"/>
        <v>-0.78791201753593099</v>
      </c>
    </row>
    <row r="28" spans="1:7" x14ac:dyDescent="0.25">
      <c r="A28" t="s">
        <v>95</v>
      </c>
      <c r="B28">
        <v>0.29236698</v>
      </c>
      <c r="C28">
        <v>1627.0704000000001</v>
      </c>
      <c r="D28">
        <v>18874.016640000002</v>
      </c>
      <c r="E28">
        <v>-15.027609829999999</v>
      </c>
      <c r="G28" s="3">
        <f t="shared" si="0"/>
        <v>-4.3935769026154127E-2</v>
      </c>
    </row>
    <row r="29" spans="1:7" x14ac:dyDescent="0.25">
      <c r="A29" t="s">
        <v>96</v>
      </c>
      <c r="B29">
        <v>0.32756392000000001</v>
      </c>
      <c r="C29">
        <v>1290.9760000000001</v>
      </c>
      <c r="D29">
        <v>21146.186880000001</v>
      </c>
      <c r="E29">
        <v>-19.51581955</v>
      </c>
      <c r="G29" s="3">
        <f t="shared" si="0"/>
        <v>-6.3926783538106366E-2</v>
      </c>
    </row>
    <row r="30" spans="1:7" x14ac:dyDescent="0.25">
      <c r="A30" t="s">
        <v>62</v>
      </c>
      <c r="B30">
        <v>0.99437173000000001</v>
      </c>
      <c r="C30">
        <v>2236.6750000000002</v>
      </c>
      <c r="D30">
        <v>64192.572500000002</v>
      </c>
      <c r="E30">
        <v>-12.46906471</v>
      </c>
      <c r="G30" s="3">
        <f t="shared" si="0"/>
        <v>-0.12398885447164648</v>
      </c>
    </row>
    <row r="31" spans="1:7" x14ac:dyDescent="0.25">
      <c r="A31" t="s">
        <v>63</v>
      </c>
      <c r="B31">
        <v>1.2770119600000001</v>
      </c>
      <c r="C31">
        <v>764.73720000000003</v>
      </c>
      <c r="D31">
        <v>82438.670159999994</v>
      </c>
      <c r="E31">
        <v>-10.889082910000001</v>
      </c>
      <c r="G31" s="3">
        <f t="shared" si="0"/>
        <v>-0.13905489109501606</v>
      </c>
    </row>
    <row r="32" spans="1:7" x14ac:dyDescent="0.25">
      <c r="A32" t="s">
        <v>64</v>
      </c>
      <c r="B32">
        <v>0.64950859000000005</v>
      </c>
      <c r="C32">
        <v>947.56200000000001</v>
      </c>
      <c r="D32">
        <v>41929.618499999997</v>
      </c>
      <c r="E32">
        <v>-12.86590481</v>
      </c>
      <c r="G32" s="3">
        <f t="shared" si="0"/>
        <v>-8.3565156922173187E-2</v>
      </c>
    </row>
    <row r="33" spans="1:7" x14ac:dyDescent="0.25">
      <c r="A33" t="s">
        <v>50</v>
      </c>
      <c r="B33">
        <v>1.0141087900000001</v>
      </c>
      <c r="C33">
        <v>798.86170000000004</v>
      </c>
      <c r="D33">
        <v>65466.716314999998</v>
      </c>
      <c r="E33">
        <v>-9.9835395800000004</v>
      </c>
      <c r="G33" s="3">
        <f t="shared" si="0"/>
        <v>-0.10124395243390909</v>
      </c>
    </row>
    <row r="34" spans="1:7" x14ac:dyDescent="0.25">
      <c r="A34" t="s">
        <v>65</v>
      </c>
      <c r="B34">
        <v>1.4597859</v>
      </c>
      <c r="C34">
        <v>4740.3324000000002</v>
      </c>
      <c r="D34">
        <v>94237.808111999999</v>
      </c>
      <c r="E34">
        <v>-7.7082676899999996</v>
      </c>
      <c r="G34" s="3">
        <f t="shared" si="0"/>
        <v>-0.11252420487287569</v>
      </c>
    </row>
    <row r="35" spans="1:7" x14ac:dyDescent="0.25">
      <c r="A35" t="s">
        <v>66</v>
      </c>
      <c r="B35">
        <v>1.99442484</v>
      </c>
      <c r="C35">
        <v>1025.91165</v>
      </c>
      <c r="D35">
        <v>128751.912075</v>
      </c>
      <c r="E35">
        <v>-12.258374209999999</v>
      </c>
      <c r="G35" s="3">
        <f t="shared" si="0"/>
        <v>-0.24448406022439376</v>
      </c>
    </row>
    <row r="36" spans="1:7" x14ac:dyDescent="0.25">
      <c r="A36" t="s">
        <v>67</v>
      </c>
      <c r="B36">
        <v>15.825060799999999</v>
      </c>
      <c r="C36">
        <v>14328.20775</v>
      </c>
      <c r="D36">
        <v>1021601.212575</v>
      </c>
      <c r="E36">
        <v>-14.817461010000001</v>
      </c>
      <c r="G36" s="3">
        <f t="shared" si="0"/>
        <v>-2.3448722138487939</v>
      </c>
    </row>
    <row r="37" spans="1:7" x14ac:dyDescent="0.25">
      <c r="A37" t="s">
        <v>97</v>
      </c>
      <c r="B37">
        <v>2.5079270299999998</v>
      </c>
      <c r="C37">
        <v>2131.6855</v>
      </c>
      <c r="D37">
        <v>161901.513725</v>
      </c>
      <c r="E37">
        <v>-13.252823830000001</v>
      </c>
      <c r="G37" s="3">
        <f t="shared" si="0"/>
        <v>-0.33237115107085125</v>
      </c>
    </row>
    <row r="38" spans="1:7" x14ac:dyDescent="0.25">
      <c r="A38" t="s">
        <v>51</v>
      </c>
      <c r="B38">
        <v>5.2737178900000004</v>
      </c>
      <c r="C38">
        <v>65095.537499999999</v>
      </c>
      <c r="D38">
        <v>340449.66112499998</v>
      </c>
      <c r="E38">
        <v>-17.628112789999999</v>
      </c>
      <c r="G38" s="3">
        <f t="shared" si="0"/>
        <v>-0.9296569378756081</v>
      </c>
    </row>
    <row r="39" spans="1:7" x14ac:dyDescent="0.25">
      <c r="A39" t="s">
        <v>84</v>
      </c>
      <c r="B39">
        <v>1.5351911600000001</v>
      </c>
      <c r="C39">
        <v>5843.4943000000003</v>
      </c>
      <c r="D39">
        <v>99105.663327999995</v>
      </c>
      <c r="E39">
        <v>-15.34836864</v>
      </c>
      <c r="G39" s="3">
        <f t="shared" si="0"/>
        <v>-0.23562679856549223</v>
      </c>
    </row>
    <row r="40" spans="1:7" x14ac:dyDescent="0.25">
      <c r="A40" t="s">
        <v>69</v>
      </c>
      <c r="B40">
        <v>0.62513065000000001</v>
      </c>
      <c r="C40">
        <v>1446.4472499999999</v>
      </c>
      <c r="D40">
        <v>40355.878275000003</v>
      </c>
      <c r="E40">
        <v>-10.0412178</v>
      </c>
      <c r="G40" s="3">
        <f t="shared" si="0"/>
        <v>-6.2770730101055702E-2</v>
      </c>
    </row>
    <row r="41" spans="1:7" x14ac:dyDescent="0.25">
      <c r="A41" t="s">
        <v>70</v>
      </c>
      <c r="B41">
        <v>0.56487284000000004</v>
      </c>
      <c r="C41">
        <v>3661.2330000000002</v>
      </c>
      <c r="D41">
        <v>36465.880680000002</v>
      </c>
      <c r="E41">
        <v>-15.60068989</v>
      </c>
      <c r="G41" s="3">
        <f t="shared" si="0"/>
        <v>-8.812406004123588E-2</v>
      </c>
    </row>
    <row r="42" spans="1:7" x14ac:dyDescent="0.25">
      <c r="A42" t="s">
        <v>5</v>
      </c>
      <c r="B42">
        <v>3.8304642499999999</v>
      </c>
      <c r="C42">
        <v>21098.9</v>
      </c>
      <c r="D42">
        <v>247279.10800000001</v>
      </c>
      <c r="E42">
        <v>-16.138996120000002</v>
      </c>
      <c r="G42" s="3">
        <f t="shared" si="0"/>
        <v>-0.61819847668548722</v>
      </c>
    </row>
    <row r="43" spans="1:7" x14ac:dyDescent="0.25">
      <c r="A43" t="s">
        <v>9</v>
      </c>
      <c r="B43">
        <v>2.0892866200000002</v>
      </c>
      <c r="C43">
        <v>2034.3258000000001</v>
      </c>
      <c r="D43">
        <v>134875.80054</v>
      </c>
      <c r="E43">
        <v>-18.136230470000001</v>
      </c>
      <c r="G43" s="3">
        <f t="shared" si="0"/>
        <v>-0.37891783658207318</v>
      </c>
    </row>
    <row r="44" spans="1:7" x14ac:dyDescent="0.25">
      <c r="A44" t="s">
        <v>71</v>
      </c>
      <c r="B44">
        <v>1.2603555900000001</v>
      </c>
      <c r="C44">
        <v>1387.2702999999999</v>
      </c>
      <c r="D44">
        <v>81363.403095000001</v>
      </c>
      <c r="E44">
        <v>-7.6783275599999996</v>
      </c>
      <c r="G44" s="3">
        <f t="shared" si="0"/>
        <v>-9.6774230620970611E-2</v>
      </c>
    </row>
    <row r="45" spans="1:7" x14ac:dyDescent="0.25">
      <c r="A45" t="s">
        <v>73</v>
      </c>
      <c r="B45">
        <v>0.61826639000000005</v>
      </c>
      <c r="C45">
        <v>2956.5</v>
      </c>
      <c r="D45">
        <v>39912.75</v>
      </c>
      <c r="E45">
        <v>-12.36399651</v>
      </c>
      <c r="G45" s="3">
        <f t="shared" si="0"/>
        <v>-7.6442434882102991E-2</v>
      </c>
    </row>
    <row r="46" spans="1:7" x14ac:dyDescent="0.25">
      <c r="A46" t="s">
        <v>74</v>
      </c>
      <c r="B46">
        <v>2.1010712800000002</v>
      </c>
      <c r="C46">
        <v>1438.35175</v>
      </c>
      <c r="D46">
        <v>135636.57002499999</v>
      </c>
      <c r="E46">
        <v>-13.879060750000001</v>
      </c>
      <c r="G46" s="3">
        <f t="shared" si="0"/>
        <v>-0.29160895935200265</v>
      </c>
    </row>
    <row r="47" spans="1:7" x14ac:dyDescent="0.25">
      <c r="A47" t="s">
        <v>75</v>
      </c>
      <c r="B47">
        <v>0.97002354000000002</v>
      </c>
      <c r="C47">
        <v>679.18387499999994</v>
      </c>
      <c r="D47">
        <v>62620.753275000003</v>
      </c>
      <c r="E47">
        <v>-12.846343989999999</v>
      </c>
      <c r="G47" s="3">
        <f t="shared" si="0"/>
        <v>-0.12461256073237525</v>
      </c>
    </row>
    <row r="48" spans="1:7" x14ac:dyDescent="0.25">
      <c r="A48" t="s">
        <v>6</v>
      </c>
      <c r="B48">
        <v>4.1729172400000003</v>
      </c>
      <c r="C48">
        <v>1105.8558</v>
      </c>
      <c r="D48">
        <v>269386.47288000002</v>
      </c>
      <c r="E48">
        <v>-13.228463169999999</v>
      </c>
      <c r="G48" s="3">
        <f t="shared" si="0"/>
        <v>-0.55201282020798059</v>
      </c>
    </row>
    <row r="49" spans="1:7" x14ac:dyDescent="0.25">
      <c r="A49" t="s">
        <v>85</v>
      </c>
      <c r="B49">
        <v>0.62902385999999999</v>
      </c>
      <c r="C49">
        <v>1956.9739</v>
      </c>
      <c r="D49">
        <v>40607.208424999997</v>
      </c>
      <c r="E49">
        <v>-11.436758040000001</v>
      </c>
      <c r="G49" s="3">
        <f t="shared" si="0"/>
        <v>-7.1939936882068345E-2</v>
      </c>
    </row>
    <row r="50" spans="1:7" x14ac:dyDescent="0.25">
      <c r="A50" t="s">
        <v>52</v>
      </c>
      <c r="B50">
        <v>1.0830181000000001</v>
      </c>
      <c r="C50">
        <v>7275.2569999999996</v>
      </c>
      <c r="D50">
        <v>69915.219769999996</v>
      </c>
      <c r="E50">
        <v>-10.180574419999999</v>
      </c>
      <c r="G50" s="3">
        <f t="shared" si="0"/>
        <v>-0.11025746365257001</v>
      </c>
    </row>
    <row r="51" spans="1:7" x14ac:dyDescent="0.25">
      <c r="A51" t="s">
        <v>77</v>
      </c>
      <c r="B51">
        <v>1.10506948</v>
      </c>
      <c r="C51">
        <v>1514.6234999999999</v>
      </c>
      <c r="D51">
        <v>71338.76685</v>
      </c>
      <c r="E51">
        <v>-14.240127559999999</v>
      </c>
      <c r="G51" s="3">
        <f t="shared" si="0"/>
        <v>-0.15736330357862868</v>
      </c>
    </row>
    <row r="52" spans="1:7" x14ac:dyDescent="0.25">
      <c r="G52" s="3">
        <f t="shared" si="0"/>
        <v>0</v>
      </c>
    </row>
    <row r="53" spans="1:7" x14ac:dyDescent="0.25">
      <c r="G53" s="3">
        <f t="shared" si="0"/>
        <v>0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>
      <selection activeCell="A48" sqref="A48:K48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&amp;Sim_20120502!E2</f>
        <v>Scenario Back-Testing: Realised P&amp;L (5/2/2012-5/18/2012)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113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114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-10.73</v>
      </c>
      <c r="F48" s="17">
        <v>-10.73</v>
      </c>
      <c r="G48" s="21"/>
      <c r="H48" s="21"/>
      <c r="I48" s="21"/>
      <c r="J48" s="8">
        <f t="shared" ref="J48" si="0">F48</f>
        <v>-10.73</v>
      </c>
      <c r="K48">
        <f>Sim_20120502!G3</f>
        <v>-13.697943380136463</v>
      </c>
    </row>
    <row r="49" spans="1:11" ht="15" x14ac:dyDescent="0.25">
      <c r="A49" s="20"/>
      <c r="B49" s="20" t="s">
        <v>67</v>
      </c>
      <c r="C49" s="17">
        <v>16.100000000000001</v>
      </c>
      <c r="D49" s="17">
        <v>15.93</v>
      </c>
      <c r="E49" s="17">
        <v>-9.65</v>
      </c>
      <c r="F49" s="17">
        <v>-1.55</v>
      </c>
      <c r="G49" s="21"/>
      <c r="H49" s="21"/>
      <c r="I49" s="21"/>
      <c r="J49" s="8">
        <f t="shared" ref="J49:J80" si="1">F49</f>
        <v>-1.55</v>
      </c>
      <c r="K49">
        <f>IF(ISNUMBER(VLOOKUP(B49,Sim_20120502!$A$4:$G$1000,7,0)),VLOOKUP(B49,Sim_20120502!$A$4:$G$1000,7,0),"")</f>
        <v>-2.3448722138487939</v>
      </c>
    </row>
    <row r="50" spans="1:11" ht="15" x14ac:dyDescent="0.25">
      <c r="A50" s="20"/>
      <c r="B50" s="20" t="s">
        <v>40</v>
      </c>
      <c r="C50" s="17">
        <v>7.78</v>
      </c>
      <c r="D50" s="17">
        <v>7.59</v>
      </c>
      <c r="E50" s="17">
        <v>-15.91</v>
      </c>
      <c r="F50" s="17">
        <v>-1.27</v>
      </c>
      <c r="G50" s="21"/>
      <c r="H50" s="21"/>
      <c r="I50" s="4"/>
      <c r="J50" s="8">
        <f t="shared" si="1"/>
        <v>-1.27</v>
      </c>
      <c r="K50">
        <f>IF(ISNUMBER(VLOOKUP(B50,Sim_20120502!$A$4:$G$1000,7,0)),VLOOKUP(B50,Sim_20120502!$A$4:$G$1000,7,0),"")</f>
        <v>-1.2334690461417788</v>
      </c>
    </row>
    <row r="51" spans="1:11" ht="15" x14ac:dyDescent="0.25">
      <c r="A51" s="20"/>
      <c r="B51" s="20" t="s">
        <v>8</v>
      </c>
      <c r="C51" s="17">
        <v>4.47</v>
      </c>
      <c r="D51" s="17">
        <v>4.46</v>
      </c>
      <c r="E51" s="17">
        <v>-14.54</v>
      </c>
      <c r="F51" s="17">
        <v>-0.67</v>
      </c>
      <c r="G51" s="21"/>
      <c r="H51" s="21"/>
      <c r="I51" s="21"/>
      <c r="J51" s="8">
        <f t="shared" si="1"/>
        <v>-0.67</v>
      </c>
      <c r="K51">
        <f>IF(ISNUMBER(VLOOKUP(B51,Sim_20120502!$A$4:$G$1000,7,0)),VLOOKUP(B51,Sim_20120502!$A$4:$G$1000,7,0),"")</f>
        <v>-0.78791201753593099</v>
      </c>
    </row>
    <row r="52" spans="1:11" ht="15" x14ac:dyDescent="0.25">
      <c r="A52" s="20"/>
      <c r="B52" s="20" t="s">
        <v>51</v>
      </c>
      <c r="C52" s="17">
        <v>5.24</v>
      </c>
      <c r="D52" s="17">
        <v>5.26</v>
      </c>
      <c r="E52" s="17">
        <v>-11.28</v>
      </c>
      <c r="F52" s="17">
        <v>-0.59</v>
      </c>
      <c r="G52" s="21"/>
      <c r="H52" s="21"/>
      <c r="I52" s="21"/>
      <c r="J52" s="8">
        <f t="shared" si="1"/>
        <v>-0.59</v>
      </c>
      <c r="K52">
        <f>IF(ISNUMBER(VLOOKUP(B52,Sim_20120502!$A$4:$G$1000,7,0)),VLOOKUP(B52,Sim_20120502!$A$4:$G$1000,7,0),"")</f>
        <v>-0.9296569378756081</v>
      </c>
    </row>
    <row r="53" spans="1:11" ht="15" x14ac:dyDescent="0.25">
      <c r="A53" s="20"/>
      <c r="B53" s="20" t="s">
        <v>5</v>
      </c>
      <c r="C53" s="17">
        <v>3.7</v>
      </c>
      <c r="D53" s="17">
        <v>3.71</v>
      </c>
      <c r="E53" s="17">
        <v>-13.82</v>
      </c>
      <c r="F53" s="17">
        <v>-0.52</v>
      </c>
      <c r="G53" s="21"/>
      <c r="H53" s="21"/>
      <c r="I53" s="21"/>
      <c r="J53" s="8">
        <f t="shared" si="1"/>
        <v>-0.52</v>
      </c>
      <c r="K53">
        <f>IF(ISNUMBER(VLOOKUP(B53,Sim_20120502!$A$4:$G$1000,7,0)),VLOOKUP(B53,Sim_20120502!$A$4:$G$1000,7,0),"")</f>
        <v>-0.61819847668548722</v>
      </c>
    </row>
    <row r="54" spans="1:11" ht="15" x14ac:dyDescent="0.25">
      <c r="A54" s="20"/>
      <c r="B54" s="20" t="s">
        <v>38</v>
      </c>
      <c r="C54" s="17">
        <v>3.51</v>
      </c>
      <c r="D54" s="17">
        <v>3.51</v>
      </c>
      <c r="E54" s="17">
        <v>-12.88</v>
      </c>
      <c r="F54" s="17">
        <v>-0.46</v>
      </c>
      <c r="G54" s="21"/>
      <c r="H54" s="21"/>
      <c r="I54" s="21"/>
      <c r="J54" s="8">
        <f t="shared" si="1"/>
        <v>-0.46</v>
      </c>
      <c r="K54">
        <f>IF(ISNUMBER(VLOOKUP(B54,Sim_20120502!$A$4:$G$1000,7,0)),VLOOKUP(B54,Sim_20120502!$A$4:$G$1000,7,0),"")</f>
        <v>-0.60806111288800069</v>
      </c>
    </row>
    <row r="55" spans="1:11" ht="15" x14ac:dyDescent="0.25">
      <c r="A55" s="20"/>
      <c r="B55" s="20" t="s">
        <v>37</v>
      </c>
      <c r="C55" s="17">
        <v>8.57</v>
      </c>
      <c r="D55" s="17">
        <v>8.7200000000000006</v>
      </c>
      <c r="E55" s="17">
        <v>-4.92</v>
      </c>
      <c r="F55" s="17">
        <v>-0.42</v>
      </c>
      <c r="G55" s="21"/>
      <c r="H55" s="21"/>
      <c r="I55" s="21"/>
      <c r="J55" s="8">
        <f t="shared" si="1"/>
        <v>-0.42</v>
      </c>
      <c r="K55">
        <f>IF(ISNUMBER(VLOOKUP(B55,Sim_20120502!$A$4:$G$1000,7,0)),VLOOKUP(B55,Sim_20120502!$A$4:$G$1000,7,0),"")</f>
        <v>-0.74735413088719971</v>
      </c>
    </row>
    <row r="56" spans="1:11" ht="15" x14ac:dyDescent="0.25">
      <c r="A56" s="20"/>
      <c r="B56" s="20" t="s">
        <v>41</v>
      </c>
      <c r="C56" s="17">
        <v>2.44</v>
      </c>
      <c r="D56" s="17">
        <v>2.37</v>
      </c>
      <c r="E56" s="17">
        <v>-14.87</v>
      </c>
      <c r="F56" s="17">
        <v>-0.37</v>
      </c>
      <c r="G56" s="21"/>
      <c r="H56" s="21"/>
      <c r="I56" s="21"/>
      <c r="J56" s="8">
        <f t="shared" si="1"/>
        <v>-0.37</v>
      </c>
      <c r="K56">
        <f>IF(ISNUMBER(VLOOKUP(B56,Sim_20120502!$A$4:$G$1000,7,0)),VLOOKUP(B56,Sim_20120502!$A$4:$G$1000,7,0),"")</f>
        <v>-0.40893200694920234</v>
      </c>
    </row>
    <row r="57" spans="1:11" ht="15" x14ac:dyDescent="0.25">
      <c r="A57" s="20"/>
      <c r="B57" s="20" t="s">
        <v>46</v>
      </c>
      <c r="C57" s="17">
        <v>1.76</v>
      </c>
      <c r="D57" s="17">
        <v>1.67</v>
      </c>
      <c r="E57" s="17">
        <v>-18.09</v>
      </c>
      <c r="F57" s="17">
        <v>-0.33</v>
      </c>
      <c r="G57" s="21"/>
      <c r="H57" s="21"/>
      <c r="I57" s="21"/>
      <c r="J57" s="8">
        <f t="shared" si="1"/>
        <v>-0.33</v>
      </c>
      <c r="K57">
        <f>IF(ISNUMBER(VLOOKUP(B57,Sim_20120502!$A$4:$G$1000,7,0)),VLOOKUP(B57,Sim_20120502!$A$4:$G$1000,7,0),"")</f>
        <v>-0.29310998300801827</v>
      </c>
    </row>
    <row r="58" spans="1:11" ht="15" x14ac:dyDescent="0.25">
      <c r="A58" s="20"/>
      <c r="B58" s="20" t="s">
        <v>6</v>
      </c>
      <c r="C58" s="17">
        <v>4.1500000000000004</v>
      </c>
      <c r="D58" s="17">
        <v>4.3099999999999996</v>
      </c>
      <c r="E58" s="17">
        <v>-7.74</v>
      </c>
      <c r="F58" s="17">
        <v>-0.31</v>
      </c>
      <c r="G58" s="21"/>
      <c r="H58" s="21"/>
      <c r="I58" s="21"/>
      <c r="J58" s="8">
        <f t="shared" si="1"/>
        <v>-0.31</v>
      </c>
      <c r="K58">
        <f>IF(ISNUMBER(VLOOKUP(B58,Sim_20120502!$A$4:$G$1000,7,0)),VLOOKUP(B58,Sim_20120502!$A$4:$G$1000,7,0),"")</f>
        <v>-0.55201282020798059</v>
      </c>
    </row>
    <row r="59" spans="1:11" ht="15" x14ac:dyDescent="0.25">
      <c r="A59" s="20"/>
      <c r="B59" s="20" t="s">
        <v>97</v>
      </c>
      <c r="C59" s="17">
        <v>2.5099999999999998</v>
      </c>
      <c r="D59" s="17">
        <v>2.48</v>
      </c>
      <c r="E59" s="17">
        <v>-11.85</v>
      </c>
      <c r="F59" s="17">
        <v>-0.3</v>
      </c>
      <c r="G59" s="21"/>
      <c r="H59" s="21"/>
      <c r="I59" s="21"/>
      <c r="J59" s="8">
        <f t="shared" si="1"/>
        <v>-0.3</v>
      </c>
      <c r="K59">
        <f>IF(ISNUMBER(VLOOKUP(B59,Sim_20120502!$A$4:$G$1000,7,0)),VLOOKUP(B59,Sim_20120502!$A$4:$G$1000,7,0),"")</f>
        <v>-0.33237115107085125</v>
      </c>
    </row>
    <row r="60" spans="1:11" ht="15" x14ac:dyDescent="0.25">
      <c r="A60" s="20"/>
      <c r="B60" s="20" t="s">
        <v>93</v>
      </c>
      <c r="C60" s="17">
        <v>2.25</v>
      </c>
      <c r="D60" s="17">
        <v>2.2200000000000002</v>
      </c>
      <c r="E60" s="17">
        <v>-12.67</v>
      </c>
      <c r="F60" s="17">
        <v>-0.28999999999999998</v>
      </c>
      <c r="G60" s="21"/>
      <c r="H60" s="21"/>
      <c r="I60" s="21"/>
      <c r="J60" s="8">
        <f t="shared" si="1"/>
        <v>-0.28999999999999998</v>
      </c>
      <c r="K60">
        <f>IF(ISNUMBER(VLOOKUP(B60,Sim_20120502!$A$4:$G$1000,7,0)),VLOOKUP(B60,Sim_20120502!$A$4:$G$1000,7,0),"")</f>
        <v>0</v>
      </c>
    </row>
    <row r="61" spans="1:11" ht="15" x14ac:dyDescent="0.25">
      <c r="A61" s="20"/>
      <c r="B61" s="20" t="s">
        <v>54</v>
      </c>
      <c r="C61" s="17">
        <v>3.72</v>
      </c>
      <c r="D61" s="17">
        <v>3.79</v>
      </c>
      <c r="E61" s="17">
        <v>-7.59</v>
      </c>
      <c r="F61" s="17">
        <v>-0.28000000000000003</v>
      </c>
      <c r="G61" s="21"/>
      <c r="H61" s="21"/>
      <c r="I61" s="21"/>
      <c r="J61" s="8">
        <f t="shared" si="1"/>
        <v>-0.28000000000000003</v>
      </c>
      <c r="K61">
        <f>IF(ISNUMBER(VLOOKUP(B61,Sim_20120502!$A$4:$G$1000,7,0)),VLOOKUP(B61,Sim_20120502!$A$4:$G$1000,7,0),"")</f>
        <v>-0.47541483719797528</v>
      </c>
    </row>
    <row r="62" spans="1:11" ht="15" x14ac:dyDescent="0.25">
      <c r="A62" s="20"/>
      <c r="B62" s="20" t="s">
        <v>9</v>
      </c>
      <c r="C62" s="17">
        <v>2.06</v>
      </c>
      <c r="D62" s="17">
        <v>2.0499999999999998</v>
      </c>
      <c r="E62" s="17">
        <v>-12.67</v>
      </c>
      <c r="F62" s="17">
        <v>-0.26</v>
      </c>
      <c r="G62" s="21"/>
      <c r="H62" s="21"/>
      <c r="I62" s="21"/>
      <c r="J62" s="8">
        <f t="shared" si="1"/>
        <v>-0.26</v>
      </c>
      <c r="K62">
        <f>IF(ISNUMBER(VLOOKUP(B62,Sim_20120502!$A$4:$G$1000,7,0)),VLOOKUP(B62,Sim_20120502!$A$4:$G$1000,7,0),"")</f>
        <v>-0.37891783658207318</v>
      </c>
    </row>
    <row r="63" spans="1:11" ht="15" x14ac:dyDescent="0.25">
      <c r="A63" s="20"/>
      <c r="B63" s="20" t="s">
        <v>66</v>
      </c>
      <c r="C63" s="17">
        <v>1.98</v>
      </c>
      <c r="D63" s="17">
        <v>1.96</v>
      </c>
      <c r="E63" s="17">
        <v>-12.67</v>
      </c>
      <c r="F63" s="17">
        <v>-0.25</v>
      </c>
      <c r="G63" s="21"/>
      <c r="H63" s="21"/>
      <c r="I63" s="21"/>
      <c r="J63" s="8">
        <f t="shared" si="1"/>
        <v>-0.25</v>
      </c>
      <c r="K63">
        <f>IF(ISNUMBER(VLOOKUP(B63,Sim_20120502!$A$4:$G$1000,7,0)),VLOOKUP(B63,Sim_20120502!$A$4:$G$1000,7,0),"")</f>
        <v>-0.24448406022439376</v>
      </c>
    </row>
    <row r="64" spans="1:11" ht="15" x14ac:dyDescent="0.25">
      <c r="A64" s="20"/>
      <c r="B64" s="20" t="s">
        <v>43</v>
      </c>
      <c r="C64" s="17">
        <v>2.13</v>
      </c>
      <c r="D64" s="17">
        <v>2.1</v>
      </c>
      <c r="E64" s="17">
        <v>-10.99</v>
      </c>
      <c r="F64" s="17">
        <v>-0.23</v>
      </c>
      <c r="G64" s="21"/>
      <c r="H64" s="21"/>
      <c r="I64" s="21"/>
      <c r="J64" s="8">
        <f t="shared" si="1"/>
        <v>-0.23</v>
      </c>
      <c r="K64">
        <f>IF(ISNUMBER(VLOOKUP(B64,Sim_20120502!$A$4:$G$1000,7,0)),VLOOKUP(B64,Sim_20120502!$A$4:$G$1000,7,0),"")</f>
        <v>-0.35041020138853907</v>
      </c>
    </row>
    <row r="65" spans="1:11" ht="15" x14ac:dyDescent="0.25">
      <c r="A65" s="20"/>
      <c r="B65" s="20" t="s">
        <v>84</v>
      </c>
      <c r="C65" s="17">
        <v>1.5</v>
      </c>
      <c r="D65" s="17">
        <v>1.45</v>
      </c>
      <c r="E65" s="17">
        <v>-13.9</v>
      </c>
      <c r="F65" s="17">
        <v>-0.21</v>
      </c>
      <c r="G65" s="21"/>
      <c r="H65" s="21"/>
      <c r="I65" s="21"/>
      <c r="J65" s="8">
        <f t="shared" si="1"/>
        <v>-0.21</v>
      </c>
      <c r="K65">
        <f>IF(ISNUMBER(VLOOKUP(B65,Sim_20120502!$A$4:$G$1000,7,0)),VLOOKUP(B65,Sim_20120502!$A$4:$G$1000,7,0),"")</f>
        <v>-0.23562679856549223</v>
      </c>
    </row>
    <row r="66" spans="1:11" ht="15" x14ac:dyDescent="0.25">
      <c r="A66" s="20"/>
      <c r="B66" s="20" t="s">
        <v>62</v>
      </c>
      <c r="C66" s="17">
        <v>0.97</v>
      </c>
      <c r="D66" s="17">
        <v>0.94</v>
      </c>
      <c r="E66" s="17">
        <v>-15.68</v>
      </c>
      <c r="F66" s="17">
        <v>-0.16</v>
      </c>
      <c r="G66" s="21"/>
      <c r="H66" s="21"/>
      <c r="I66" s="21"/>
      <c r="J66" s="8">
        <f t="shared" si="1"/>
        <v>-0.16</v>
      </c>
      <c r="K66">
        <f>IF(ISNUMBER(VLOOKUP(B66,Sim_20120502!$A$4:$G$1000,7,0)),VLOOKUP(B66,Sim_20120502!$A$4:$G$1000,7,0),"")</f>
        <v>-0.12398885447164648</v>
      </c>
    </row>
    <row r="67" spans="1:11" ht="15" x14ac:dyDescent="0.25">
      <c r="A67" s="20"/>
      <c r="B67" s="20" t="s">
        <v>74</v>
      </c>
      <c r="C67" s="17">
        <v>2.11</v>
      </c>
      <c r="D67" s="17">
        <v>2.1800000000000002</v>
      </c>
      <c r="E67" s="17">
        <v>-7.58</v>
      </c>
      <c r="F67" s="17">
        <v>-0.16</v>
      </c>
      <c r="G67" s="21"/>
      <c r="H67" s="21"/>
      <c r="I67" s="21"/>
      <c r="J67" s="8">
        <f t="shared" si="1"/>
        <v>-0.16</v>
      </c>
      <c r="K67">
        <f>IF(ISNUMBER(VLOOKUP(B67,Sim_20120502!$A$4:$G$1000,7,0)),VLOOKUP(B67,Sim_20120502!$A$4:$G$1000,7,0),"")</f>
        <v>-0.29160895935200265</v>
      </c>
    </row>
    <row r="68" spans="1:11" ht="15" x14ac:dyDescent="0.25">
      <c r="A68" s="20"/>
      <c r="B68" s="20" t="s">
        <v>42</v>
      </c>
      <c r="C68" s="17">
        <v>1.08</v>
      </c>
      <c r="D68" s="17">
        <v>1.05</v>
      </c>
      <c r="E68" s="17">
        <v>-13.15</v>
      </c>
      <c r="F68" s="17">
        <v>-0.14000000000000001</v>
      </c>
      <c r="G68" s="21"/>
      <c r="H68" s="21"/>
      <c r="I68" s="21"/>
      <c r="J68" s="8">
        <f t="shared" si="1"/>
        <v>-0.14000000000000001</v>
      </c>
      <c r="K68">
        <f>IF(ISNUMBER(VLOOKUP(B68,Sim_20120502!$A$4:$G$1000,7,0)),VLOOKUP(B68,Sim_20120502!$A$4:$G$1000,7,0),"")</f>
        <v>-0.16839760278474247</v>
      </c>
    </row>
    <row r="69" spans="1:11" ht="15" x14ac:dyDescent="0.25">
      <c r="A69" s="20"/>
      <c r="B69" s="20" t="s">
        <v>47</v>
      </c>
      <c r="C69" s="17">
        <v>0.99</v>
      </c>
      <c r="D69" s="17">
        <v>0.96</v>
      </c>
      <c r="E69" s="17">
        <v>-14.29</v>
      </c>
      <c r="F69" s="17">
        <v>-0.14000000000000001</v>
      </c>
      <c r="G69" s="21"/>
      <c r="H69" s="21"/>
      <c r="I69" s="21"/>
      <c r="J69" s="8">
        <f t="shared" si="1"/>
        <v>-0.14000000000000001</v>
      </c>
      <c r="K69">
        <f>IF(ISNUMBER(VLOOKUP(B69,Sim_20120502!$A$4:$G$1000,7,0)),VLOOKUP(B69,Sim_20120502!$A$4:$G$1000,7,0),"")</f>
        <v>-0.10608148746955268</v>
      </c>
    </row>
    <row r="70" spans="1:11" ht="15" x14ac:dyDescent="0.25">
      <c r="A70" s="20"/>
      <c r="B70" s="20" t="s">
        <v>65</v>
      </c>
      <c r="C70" s="17">
        <v>1.49</v>
      </c>
      <c r="D70" s="17">
        <v>1.49</v>
      </c>
      <c r="E70" s="17">
        <v>-9.15</v>
      </c>
      <c r="F70" s="17">
        <v>-0.14000000000000001</v>
      </c>
      <c r="G70" s="21"/>
      <c r="H70" s="21"/>
      <c r="I70" s="4"/>
      <c r="J70" s="8">
        <f t="shared" si="1"/>
        <v>-0.14000000000000001</v>
      </c>
      <c r="K70">
        <f>IF(ISNUMBER(VLOOKUP(B70,Sim_20120502!$A$4:$G$1000,7,0)),VLOOKUP(B70,Sim_20120502!$A$4:$G$1000,7,0),"")</f>
        <v>-0.11252420487287569</v>
      </c>
    </row>
    <row r="71" spans="1:11" ht="15" x14ac:dyDescent="0.25">
      <c r="A71" s="20"/>
      <c r="B71" s="20" t="s">
        <v>77</v>
      </c>
      <c r="C71" s="17">
        <v>1.08</v>
      </c>
      <c r="D71" s="17">
        <v>1.06</v>
      </c>
      <c r="E71" s="17">
        <v>-12.96</v>
      </c>
      <c r="F71" s="17">
        <v>-0.14000000000000001</v>
      </c>
      <c r="G71" s="21"/>
      <c r="H71" s="21"/>
      <c r="I71" s="21"/>
      <c r="J71" s="8">
        <f t="shared" si="1"/>
        <v>-0.14000000000000001</v>
      </c>
      <c r="K71">
        <f>IF(ISNUMBER(VLOOKUP(B71,Sim_20120502!$A$4:$G$1000,7,0)),VLOOKUP(B71,Sim_20120502!$A$4:$G$1000,7,0),"")</f>
        <v>-0.15736330357862868</v>
      </c>
    </row>
    <row r="72" spans="1:11" ht="15" x14ac:dyDescent="0.25">
      <c r="A72" s="20"/>
      <c r="B72" s="20" t="s">
        <v>56</v>
      </c>
      <c r="C72" s="17">
        <v>1.42</v>
      </c>
      <c r="D72" s="17">
        <v>1.41</v>
      </c>
      <c r="E72" s="17">
        <v>-9.11</v>
      </c>
      <c r="F72" s="17">
        <v>-0.13</v>
      </c>
      <c r="G72" s="21"/>
      <c r="H72" s="21"/>
      <c r="I72" s="21"/>
      <c r="J72" s="8">
        <f t="shared" si="1"/>
        <v>-0.13</v>
      </c>
      <c r="K72">
        <f>IF(ISNUMBER(VLOOKUP(B72,Sim_20120502!$A$4:$G$1000,7,0)),VLOOKUP(B72,Sim_20120502!$A$4:$G$1000,7,0),"")</f>
        <v>-0.18106708851156497</v>
      </c>
    </row>
    <row r="73" spans="1:11" ht="15" x14ac:dyDescent="0.25">
      <c r="A73" s="20"/>
      <c r="B73" s="20" t="s">
        <v>80</v>
      </c>
      <c r="C73" s="17">
        <v>1.0900000000000001</v>
      </c>
      <c r="D73" s="17">
        <v>1.0900000000000001</v>
      </c>
      <c r="E73" s="17">
        <v>-9.73</v>
      </c>
      <c r="F73" s="17">
        <v>-0.11</v>
      </c>
      <c r="G73" s="21"/>
      <c r="H73" s="21"/>
      <c r="I73" s="21"/>
      <c r="J73" s="8">
        <f t="shared" si="1"/>
        <v>-0.11</v>
      </c>
      <c r="K73">
        <f>IF(ISNUMBER(VLOOKUP(B73,Sim_20120502!$A$4:$G$1000,7,0)),VLOOKUP(B73,Sim_20120502!$A$4:$G$1000,7,0),"")</f>
        <v>-0.1445414364346011</v>
      </c>
    </row>
    <row r="74" spans="1:11" ht="15" x14ac:dyDescent="0.25">
      <c r="A74" s="20"/>
      <c r="B74" s="20" t="s">
        <v>39</v>
      </c>
      <c r="C74" s="17">
        <v>0.66</v>
      </c>
      <c r="D74" s="17">
        <v>0.65</v>
      </c>
      <c r="E74" s="17">
        <v>-15.07</v>
      </c>
      <c r="F74" s="17">
        <v>-0.1</v>
      </c>
      <c r="G74" s="21"/>
      <c r="H74" s="21"/>
      <c r="I74" s="21"/>
      <c r="J74" s="8">
        <f t="shared" si="1"/>
        <v>-0.1</v>
      </c>
      <c r="K74">
        <f>IF(ISNUMBER(VLOOKUP(B74,Sim_20120502!$A$4:$G$1000,7,0)),VLOOKUP(B74,Sim_20120502!$A$4:$G$1000,7,0),"")</f>
        <v>-0.10566705676639382</v>
      </c>
    </row>
    <row r="75" spans="1:11" ht="15" x14ac:dyDescent="0.25">
      <c r="A75" s="20"/>
      <c r="B75" s="20" t="s">
        <v>94</v>
      </c>
      <c r="C75" s="17">
        <v>0.53</v>
      </c>
      <c r="D75" s="17">
        <v>0.51</v>
      </c>
      <c r="E75" s="17">
        <v>-17.61</v>
      </c>
      <c r="F75" s="17">
        <v>-0.1</v>
      </c>
      <c r="G75" s="21"/>
      <c r="H75" s="21"/>
      <c r="I75" s="21"/>
      <c r="J75" s="8">
        <f t="shared" si="1"/>
        <v>-0.1</v>
      </c>
      <c r="K75">
        <f>IF(ISNUMBER(VLOOKUP(B75,Sim_20120502!$A$4:$G$1000,7,0)),VLOOKUP(B75,Sim_20120502!$A$4:$G$1000,7,0),"")</f>
        <v>-9.3683271128337964E-2</v>
      </c>
    </row>
    <row r="76" spans="1:11" ht="15" x14ac:dyDescent="0.25">
      <c r="A76" s="20"/>
      <c r="B76" s="20" t="s">
        <v>73</v>
      </c>
      <c r="C76" s="17">
        <v>0.6</v>
      </c>
      <c r="D76" s="17">
        <v>0.59</v>
      </c>
      <c r="E76" s="17">
        <v>-15.7</v>
      </c>
      <c r="F76" s="17">
        <v>-0.1</v>
      </c>
      <c r="G76" s="21"/>
      <c r="H76" s="21"/>
      <c r="I76" s="21"/>
      <c r="J76" s="8">
        <f t="shared" si="1"/>
        <v>-0.1</v>
      </c>
      <c r="K76">
        <f>IF(ISNUMBER(VLOOKUP(B76,Sim_20120502!$A$4:$G$1000,7,0)),VLOOKUP(B76,Sim_20120502!$A$4:$G$1000,7,0),"")</f>
        <v>-7.6442434882102991E-2</v>
      </c>
    </row>
    <row r="77" spans="1:11" ht="15" x14ac:dyDescent="0.25">
      <c r="A77" s="20"/>
      <c r="B77" s="20" t="s">
        <v>75</v>
      </c>
      <c r="C77" s="17">
        <v>0.98</v>
      </c>
      <c r="D77" s="17">
        <v>0.98</v>
      </c>
      <c r="E77" s="17">
        <v>-10.25</v>
      </c>
      <c r="F77" s="17">
        <v>-0.1</v>
      </c>
      <c r="G77" s="21"/>
      <c r="H77" s="21"/>
      <c r="I77" s="21"/>
      <c r="J77" s="8">
        <f t="shared" si="1"/>
        <v>-0.1</v>
      </c>
      <c r="K77">
        <f>IF(ISNUMBER(VLOOKUP(B77,Sim_20120502!$A$4:$G$1000,7,0)),VLOOKUP(B77,Sim_20120502!$A$4:$G$1000,7,0),"")</f>
        <v>-0.12461256073237525</v>
      </c>
    </row>
    <row r="78" spans="1:11" ht="15" x14ac:dyDescent="0.25">
      <c r="A78" s="20"/>
      <c r="B78" s="20" t="s">
        <v>64</v>
      </c>
      <c r="C78" s="17">
        <v>0.64</v>
      </c>
      <c r="D78" s="17">
        <v>0.63</v>
      </c>
      <c r="E78" s="17">
        <v>-13.33</v>
      </c>
      <c r="F78" s="17">
        <v>-0.09</v>
      </c>
      <c r="G78" s="21"/>
      <c r="H78" s="21"/>
      <c r="I78" s="21"/>
      <c r="J78" s="8">
        <f t="shared" si="1"/>
        <v>-0.09</v>
      </c>
      <c r="K78">
        <f>IF(ISNUMBER(VLOOKUP(B78,Sim_20120502!$A$4:$G$1000,7,0)),VLOOKUP(B78,Sim_20120502!$A$4:$G$1000,7,0),"")</f>
        <v>-8.3565156922173187E-2</v>
      </c>
    </row>
    <row r="79" spans="1:11" ht="15" x14ac:dyDescent="0.25">
      <c r="A79" s="20"/>
      <c r="B79" s="20" t="s">
        <v>70</v>
      </c>
      <c r="C79" s="17">
        <v>0.55000000000000004</v>
      </c>
      <c r="D79" s="17">
        <v>0.53</v>
      </c>
      <c r="E79" s="17">
        <v>-16.16</v>
      </c>
      <c r="F79" s="17">
        <v>-0.09</v>
      </c>
      <c r="G79" s="21"/>
      <c r="H79" s="21"/>
      <c r="I79" s="21"/>
      <c r="J79" s="8">
        <f t="shared" si="1"/>
        <v>-0.09</v>
      </c>
      <c r="K79">
        <f>IF(ISNUMBER(VLOOKUP(B79,Sim_20120502!$A$4:$G$1000,7,0)),VLOOKUP(B79,Sim_20120502!$A$4:$G$1000,7,0),"")</f>
        <v>-8.812406004123588E-2</v>
      </c>
    </row>
    <row r="80" spans="1:11" ht="15" x14ac:dyDescent="0.25">
      <c r="A80" s="20"/>
      <c r="B80" s="20" t="s">
        <v>60</v>
      </c>
      <c r="C80" s="17">
        <v>1.93</v>
      </c>
      <c r="D80" s="17">
        <v>2.02</v>
      </c>
      <c r="E80" s="17">
        <v>-4.24</v>
      </c>
      <c r="F80" s="17">
        <v>-0.08</v>
      </c>
      <c r="G80" s="21"/>
      <c r="H80" s="21"/>
      <c r="I80" s="21"/>
      <c r="J80" s="8">
        <f t="shared" si="1"/>
        <v>-0.08</v>
      </c>
      <c r="K80">
        <f>IF(ISNUMBER(VLOOKUP(B80,Sim_20120502!$A$4:$G$1000,7,0)),VLOOKUP(B80,Sim_20120502!$A$4:$G$1000,7,0),"")</f>
        <v>-0.16604380431753729</v>
      </c>
    </row>
    <row r="81" spans="1:11" ht="15" x14ac:dyDescent="0.25">
      <c r="A81" s="20"/>
      <c r="B81" s="20" t="s">
        <v>96</v>
      </c>
      <c r="C81" s="17">
        <v>0.3</v>
      </c>
      <c r="D81" s="17">
        <v>0.28000000000000003</v>
      </c>
      <c r="E81" s="17">
        <v>-23.32</v>
      </c>
      <c r="F81" s="17">
        <v>-0.08</v>
      </c>
      <c r="G81" s="21"/>
      <c r="H81" s="21"/>
      <c r="I81" s="21"/>
      <c r="J81" s="8">
        <f t="shared" ref="J81:J98" si="2">F81</f>
        <v>-0.08</v>
      </c>
      <c r="K81">
        <f>IF(ISNUMBER(VLOOKUP(B81,Sim_20120502!$A$4:$G$1000,7,0)),VLOOKUP(B81,Sim_20120502!$A$4:$G$1000,7,0),"")</f>
        <v>-6.3926783538106366E-2</v>
      </c>
    </row>
    <row r="82" spans="1:11" ht="15" x14ac:dyDescent="0.25">
      <c r="A82" s="20"/>
      <c r="B82" s="20" t="s">
        <v>55</v>
      </c>
      <c r="C82" s="17">
        <v>0.73</v>
      </c>
      <c r="D82" s="17">
        <v>0.73</v>
      </c>
      <c r="E82" s="17">
        <v>-9.23</v>
      </c>
      <c r="F82" s="17">
        <v>-7.0000000000000007E-2</v>
      </c>
      <c r="G82" s="21"/>
      <c r="H82" s="21"/>
      <c r="I82" s="21"/>
      <c r="J82" s="8">
        <f t="shared" si="2"/>
        <v>-7.0000000000000007E-2</v>
      </c>
      <c r="K82">
        <f>IF(ISNUMBER(VLOOKUP(B82,Sim_20120502!$A$4:$G$1000,7,0)),VLOOKUP(B82,Sim_20120502!$A$4:$G$1000,7,0),"")</f>
        <v>-8.3668772730357943E-2</v>
      </c>
    </row>
    <row r="83" spans="1:11" ht="15" x14ac:dyDescent="0.25">
      <c r="A83" s="20"/>
      <c r="B83" s="20" t="s">
        <v>44</v>
      </c>
      <c r="C83" s="17">
        <v>0.46</v>
      </c>
      <c r="D83" s="17">
        <v>0.46</v>
      </c>
      <c r="E83" s="17">
        <v>-13.87</v>
      </c>
      <c r="F83" s="17">
        <v>-7.0000000000000007E-2</v>
      </c>
      <c r="G83" s="21"/>
      <c r="H83" s="21"/>
      <c r="I83" s="21"/>
      <c r="J83" s="8">
        <f t="shared" si="2"/>
        <v>-7.0000000000000007E-2</v>
      </c>
      <c r="K83">
        <f>IF(ISNUMBER(VLOOKUP(B83,Sim_20120502!$A$4:$G$1000,7,0)),VLOOKUP(B83,Sim_20120502!$A$4:$G$1000,7,0),"")</f>
        <v>-7.6694208371714256E-2</v>
      </c>
    </row>
    <row r="84" spans="1:11" ht="15" x14ac:dyDescent="0.25">
      <c r="A84" s="20"/>
      <c r="B84" s="20" t="s">
        <v>11</v>
      </c>
      <c r="C84" s="17">
        <v>0.49</v>
      </c>
      <c r="D84" s="17">
        <v>0.5</v>
      </c>
      <c r="E84" s="17">
        <v>-10.33</v>
      </c>
      <c r="F84" s="17">
        <v>-0.05</v>
      </c>
      <c r="G84" s="21"/>
      <c r="H84" s="21"/>
      <c r="I84" s="21"/>
      <c r="J84" s="8">
        <f t="shared" si="2"/>
        <v>-0.05</v>
      </c>
      <c r="K84">
        <f>IF(ISNUMBER(VLOOKUP(B84,Sim_20120502!$A$4:$G$1000,7,0)),VLOOKUP(B84,Sim_20120502!$A$4:$G$1000,7,0),"")</f>
        <v>-7.2648971348050428E-2</v>
      </c>
    </row>
    <row r="85" spans="1:11" ht="15" x14ac:dyDescent="0.25">
      <c r="A85" s="20"/>
      <c r="B85" s="20" t="s">
        <v>95</v>
      </c>
      <c r="C85" s="17">
        <v>0.28000000000000003</v>
      </c>
      <c r="D85" s="17">
        <v>0.27</v>
      </c>
      <c r="E85" s="17">
        <v>-18.36</v>
      </c>
      <c r="F85" s="17">
        <v>-0.05</v>
      </c>
      <c r="G85" s="21"/>
      <c r="H85" s="21"/>
      <c r="I85" s="21"/>
      <c r="J85" s="8">
        <f t="shared" si="2"/>
        <v>-0.05</v>
      </c>
      <c r="K85">
        <f>IF(ISNUMBER(VLOOKUP(B85,Sim_20120502!$A$4:$G$1000,7,0)),VLOOKUP(B85,Sim_20120502!$A$4:$G$1000,7,0),"")</f>
        <v>-4.3935769026154127E-2</v>
      </c>
    </row>
    <row r="86" spans="1:11" ht="15" x14ac:dyDescent="0.25">
      <c r="A86" s="20"/>
      <c r="B86" s="20" t="s">
        <v>63</v>
      </c>
      <c r="C86" s="17">
        <v>1.31</v>
      </c>
      <c r="D86" s="17">
        <v>1.36</v>
      </c>
      <c r="E86" s="17">
        <v>-4.3</v>
      </c>
      <c r="F86" s="17">
        <v>-0.05</v>
      </c>
      <c r="G86" s="21"/>
      <c r="H86" s="21"/>
      <c r="I86" s="21"/>
      <c r="J86" s="8">
        <f t="shared" si="2"/>
        <v>-0.05</v>
      </c>
      <c r="K86">
        <f>IF(ISNUMBER(VLOOKUP(B86,Sim_20120502!$A$4:$G$1000,7,0)),VLOOKUP(B86,Sim_20120502!$A$4:$G$1000,7,0),"")</f>
        <v>-0.13905489109501606</v>
      </c>
    </row>
    <row r="87" spans="1:11" ht="15" x14ac:dyDescent="0.25">
      <c r="A87" s="20"/>
      <c r="B87" s="20" t="s">
        <v>50</v>
      </c>
      <c r="C87" s="17">
        <v>1.02</v>
      </c>
      <c r="D87" s="17">
        <v>1.08</v>
      </c>
      <c r="E87" s="17">
        <v>-5.61</v>
      </c>
      <c r="F87" s="17">
        <v>-0.05</v>
      </c>
      <c r="G87" s="21"/>
      <c r="H87" s="21"/>
      <c r="I87" s="21"/>
      <c r="J87" s="8">
        <f t="shared" si="2"/>
        <v>-0.05</v>
      </c>
      <c r="K87">
        <f>IF(ISNUMBER(VLOOKUP(B87,Sim_20120502!$A$4:$G$1000,7,0)),VLOOKUP(B87,Sim_20120502!$A$4:$G$1000,7,0),"")</f>
        <v>-0.10124395243390909</v>
      </c>
    </row>
    <row r="88" spans="1:11" ht="15" x14ac:dyDescent="0.25">
      <c r="A88" s="20"/>
      <c r="B88" s="20" t="s">
        <v>82</v>
      </c>
      <c r="C88" s="17">
        <v>0.55000000000000004</v>
      </c>
      <c r="D88" s="17">
        <v>0.54</v>
      </c>
      <c r="E88" s="17">
        <v>-7.86</v>
      </c>
      <c r="F88" s="17">
        <v>-0.04</v>
      </c>
      <c r="G88" s="21"/>
      <c r="H88" s="21"/>
      <c r="I88" s="21"/>
      <c r="J88" s="8">
        <f t="shared" si="2"/>
        <v>-0.04</v>
      </c>
      <c r="K88">
        <f>IF(ISNUMBER(VLOOKUP(B88,Sim_20120502!$A$4:$G$1000,7,0)),VLOOKUP(B88,Sim_20120502!$A$4:$G$1000,7,0),"")</f>
        <v>-5.543788981837694E-2</v>
      </c>
    </row>
    <row r="89" spans="1:11" ht="15" x14ac:dyDescent="0.25">
      <c r="A89" s="20"/>
      <c r="B89" s="20" t="s">
        <v>69</v>
      </c>
      <c r="C89" s="17">
        <v>0.63</v>
      </c>
      <c r="D89" s="17">
        <v>0.64</v>
      </c>
      <c r="E89" s="17">
        <v>-6.69</v>
      </c>
      <c r="F89" s="17">
        <v>-0.04</v>
      </c>
      <c r="G89" s="21"/>
      <c r="H89" s="21"/>
      <c r="I89" s="21"/>
      <c r="J89" s="8">
        <f t="shared" si="2"/>
        <v>-0.04</v>
      </c>
      <c r="K89">
        <f>IF(ISNUMBER(VLOOKUP(B89,Sim_20120502!$A$4:$G$1000,7,0)),VLOOKUP(B89,Sim_20120502!$A$4:$G$1000,7,0),"")</f>
        <v>-6.2770730101055702E-2</v>
      </c>
    </row>
    <row r="90" spans="1:11" ht="15" x14ac:dyDescent="0.25">
      <c r="A90" s="20"/>
      <c r="B90" s="20" t="s">
        <v>92</v>
      </c>
      <c r="C90" s="17">
        <v>0.22</v>
      </c>
      <c r="D90" s="17">
        <v>0.22</v>
      </c>
      <c r="E90" s="17">
        <v>-15.16</v>
      </c>
      <c r="F90" s="17">
        <v>-0.03</v>
      </c>
      <c r="G90" s="21"/>
      <c r="H90" s="21"/>
      <c r="I90" s="21"/>
      <c r="J90" s="8">
        <f t="shared" si="2"/>
        <v>-0.03</v>
      </c>
      <c r="K90">
        <f>IF(ISNUMBER(VLOOKUP(B90,Sim_20120502!$A$4:$G$1000,7,0)),VLOOKUP(B90,Sim_20120502!$A$4:$G$1000,7,0),"")</f>
        <v>-4.0860763395966698E-2</v>
      </c>
    </row>
    <row r="91" spans="1:11" ht="15" x14ac:dyDescent="0.25">
      <c r="A91" s="20"/>
      <c r="B91" s="20" t="s">
        <v>48</v>
      </c>
      <c r="C91" s="17">
        <v>0.26</v>
      </c>
      <c r="D91" s="17">
        <v>0.26</v>
      </c>
      <c r="E91" s="17">
        <v>-10.26</v>
      </c>
      <c r="F91" s="17">
        <v>-0.03</v>
      </c>
      <c r="G91" s="21"/>
      <c r="H91" s="21"/>
      <c r="I91" s="21"/>
      <c r="J91" s="8">
        <f t="shared" si="2"/>
        <v>-0.03</v>
      </c>
      <c r="K91">
        <f>IF(ISNUMBER(VLOOKUP(B91,Sim_20120502!$A$4:$G$1000,7,0)),VLOOKUP(B91,Sim_20120502!$A$4:$G$1000,7,0),"")</f>
        <v>-3.9328618991637761E-2</v>
      </c>
    </row>
    <row r="92" spans="1:11" ht="15" x14ac:dyDescent="0.25">
      <c r="A92" s="20"/>
      <c r="B92" s="20" t="s">
        <v>52</v>
      </c>
      <c r="C92" s="17">
        <v>1.1000000000000001</v>
      </c>
      <c r="D92" s="17">
        <v>1.17</v>
      </c>
      <c r="E92" s="17">
        <v>-2.97</v>
      </c>
      <c r="F92" s="17">
        <v>-0.03</v>
      </c>
      <c r="G92" s="21"/>
      <c r="H92" s="21"/>
      <c r="I92" s="21"/>
      <c r="J92" s="8">
        <f t="shared" si="2"/>
        <v>-0.03</v>
      </c>
      <c r="K92">
        <f>IF(ISNUMBER(VLOOKUP(B92,Sim_20120502!$A$4:$G$1000,7,0)),VLOOKUP(B92,Sim_20120502!$A$4:$G$1000,7,0),"")</f>
        <v>-0.11025746365257001</v>
      </c>
    </row>
    <row r="93" spans="1:11" ht="15" x14ac:dyDescent="0.25">
      <c r="A93" s="20"/>
      <c r="B93" s="20" t="s">
        <v>81</v>
      </c>
      <c r="C93" s="17">
        <v>0.25</v>
      </c>
      <c r="D93" s="17">
        <v>0.25</v>
      </c>
      <c r="E93" s="17">
        <v>-7.32</v>
      </c>
      <c r="F93" s="17">
        <v>-0.02</v>
      </c>
      <c r="G93" s="21"/>
      <c r="H93" s="21"/>
      <c r="I93" s="21"/>
      <c r="J93" s="8">
        <f t="shared" si="2"/>
        <v>-0.02</v>
      </c>
      <c r="K93">
        <f>IF(ISNUMBER(VLOOKUP(B93,Sim_20120502!$A$4:$G$1000,7,0)),VLOOKUP(B93,Sim_20120502!$A$4:$G$1000,7,0),"")</f>
        <v>-3.0762613935325575E-2</v>
      </c>
    </row>
    <row r="94" spans="1:11" ht="15" x14ac:dyDescent="0.25">
      <c r="A94" s="20"/>
      <c r="B94" s="20" t="s">
        <v>85</v>
      </c>
      <c r="C94" s="17">
        <v>0.65</v>
      </c>
      <c r="D94" s="17">
        <v>0.69</v>
      </c>
      <c r="E94" s="17">
        <v>-2.65</v>
      </c>
      <c r="F94" s="17">
        <v>-0.02</v>
      </c>
      <c r="G94" s="21"/>
      <c r="H94" s="21"/>
      <c r="I94" s="21"/>
      <c r="J94" s="8">
        <f t="shared" si="2"/>
        <v>-0.02</v>
      </c>
      <c r="K94">
        <f>IF(ISNUMBER(VLOOKUP(B94,Sim_20120502!$A$4:$G$1000,7,0)),VLOOKUP(B94,Sim_20120502!$A$4:$G$1000,7,0),"")</f>
        <v>-7.1939936882068345E-2</v>
      </c>
    </row>
    <row r="95" spans="1:11" ht="15" x14ac:dyDescent="0.25">
      <c r="A95" s="20"/>
      <c r="B95" s="20" t="s">
        <v>71</v>
      </c>
      <c r="C95" s="17">
        <v>1.32</v>
      </c>
      <c r="D95" s="17">
        <v>1.4</v>
      </c>
      <c r="E95" s="17">
        <v>-0.94</v>
      </c>
      <c r="F95" s="17">
        <v>-0.01</v>
      </c>
      <c r="G95" s="21"/>
      <c r="H95" s="21"/>
      <c r="I95" s="21"/>
      <c r="J95" s="8">
        <f t="shared" si="2"/>
        <v>-0.01</v>
      </c>
      <c r="K95">
        <f>IF(ISNUMBER(VLOOKUP(B95,Sim_20120502!$A$4:$G$1000,7,0)),VLOOKUP(B95,Sim_20120502!$A$4:$G$1000,7,0),"")</f>
        <v>-9.6774230620970611E-2</v>
      </c>
    </row>
    <row r="96" spans="1:11" ht="15" x14ac:dyDescent="0.25">
      <c r="A96" s="20"/>
      <c r="B96" s="20" t="s">
        <v>45</v>
      </c>
      <c r="C96" s="17">
        <v>0.43</v>
      </c>
      <c r="D96" s="17">
        <v>0.46</v>
      </c>
      <c r="E96" s="17">
        <v>-0.43</v>
      </c>
      <c r="F96" s="17">
        <v>0</v>
      </c>
      <c r="G96" s="21"/>
      <c r="H96" s="21"/>
      <c r="I96" s="21"/>
      <c r="J96" s="8">
        <f t="shared" si="2"/>
        <v>0</v>
      </c>
      <c r="K96">
        <f>IF(ISNUMBER(VLOOKUP(B96,Sim_20120502!$A$4:$G$1000,7,0)),VLOOKUP(B96,Sim_20120502!$A$4:$G$1000,7,0),"")</f>
        <v>-4.4122870872084746E-2</v>
      </c>
    </row>
    <row r="97" spans="1:11" ht="15" x14ac:dyDescent="0.25">
      <c r="A97" s="20"/>
      <c r="B97" s="20"/>
      <c r="C97" s="17"/>
      <c r="D97" s="17"/>
      <c r="E97" s="17"/>
      <c r="F97" s="17"/>
      <c r="G97" s="21"/>
      <c r="H97" s="21"/>
      <c r="I97" s="21"/>
      <c r="J97" s="8">
        <f t="shared" si="2"/>
        <v>0</v>
      </c>
      <c r="K97" t="str">
        <f>IF(ISNUMBER(VLOOKUP(B97,Sim_20120502!$A$4:$G$1000,7,0)),VLOOKUP(B97,Sim_20120502!$A$4:$G$1000,7,0),"")</f>
        <v/>
      </c>
    </row>
    <row r="98" spans="1:11" ht="15" x14ac:dyDescent="0.25">
      <c r="A98" s="20"/>
      <c r="B98" s="20"/>
      <c r="C98" s="17"/>
      <c r="D98" s="17"/>
      <c r="E98" s="17"/>
      <c r="F98" s="17"/>
      <c r="G98" s="21"/>
      <c r="H98" s="21"/>
      <c r="I98" s="21"/>
      <c r="J98" s="8">
        <f t="shared" si="2"/>
        <v>0</v>
      </c>
      <c r="K98" t="str">
        <f>IF(ISNUMBER(VLOOKUP(B98,Sim_20120502!$A$4:$G$1000,7,0)),VLOOKUP(B98,Sim_20120502!$A$4:$G$1000,7,0),"")</f>
        <v/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 t="str">
        <f>IF(ISNUMBER(VLOOKUP(B99,Sim_20120502!$A$4:$G$1000,7,0)),VLOOKUP(B99,Sim_20120502!$A$4:$G$1000,7,0),"")</f>
        <v/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 t="str">
        <f>IF(ISNUMBER(VLOOKUP(B100,Sim_20120502!$A$4:$G$1000,7,0)),VLOOKUP(B100,Sim_20120502!$A$4:$G$1000,7,0),"")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 t="str">
        <f>IF(ISNUMBER(VLOOKUP(B101,Sim_20120502!$A$4:$G$1000,7,0)),VLOOKUP(B101,Sim_20120502!$A$4:$G$1000,7,0),"")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IF(ISNUMBER(VLOOKUP(B102,Sim_20120502!$A$4:$G$1000,7,0)),VLOOKUP(B102,Sim_20120502!$A$4:$G$1000,7,0),"")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IF(ISNUMBER(VLOOKUP(B103,Sim_20120502!$A$4:$G$1000,7,0)),VLOOKUP(B103,Sim_20120502!$A$4:$G$1000,7,0),"")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IF(ISNUMBER(VLOOKUP(B104,Sim_20120502!$A$4:$G$1000,7,0)),VLOOKUP(B104,Sim_20120502!$A$4:$G$1000,7,0),"")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IF(ISNUMBER(VLOOKUP(B105,Sim_20120502!$A$4:$G$1000,7,0)),VLOOKUP(B105,Sim_20120502!$A$4:$G$1000,7,0),"")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IF(ISNUMBER(VLOOKUP(B106,Sim_20120502!$A$4:$G$1000,7,0)),VLOOKUP(B106,Sim_20120502!$A$4:$G$1000,7,0),"")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IF(ISNUMBER(VLOOKUP(B107,Sim_20120502!$A$4:$G$1000,7,0)),VLOOKUP(B107,Sim_20120502!$A$4:$G$1000,7,0),"")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IF(ISNUMBER(VLOOKUP(B108,Sim_20120502!$A$4:$G$1000,7,0)),VLOOKUP(B108,Sim_20120502!$A$4:$G$1000,7,0),"")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IF(ISNUMBER(VLOOKUP(B109,Sim_20120502!$A$4:$G$1000,7,0)),VLOOKUP(B109,Sim_20120502!$A$4:$G$1000,7,0),"")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IF(ISNUMBER(VLOOKUP(B110,Sim_20120502!$A$4:$G$1000,7,0)),VLOOKUP(B110,Sim_20120502!$A$4:$G$1000,7,0),"")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IF(ISNUMBER(VLOOKUP(B111,Sim_20120502!$A$4:$G$1000,7,0)),VLOOKUP(B111,Sim_20120502!$A$4:$G$1000,7,0),"")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IF(ISNUMBER(VLOOKUP(B112,Sim_20120502!$A$4:$G$1000,7,0)),VLOOKUP(B112,Sim_20120502!$A$4:$G$1000,7,0),"")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IF(ISNUMBER(VLOOKUP(B113,Sim_20120502!$A$4:$G$1000,7,0)),VLOOKUP(B113,Sim_20120502!$A$4:$G$1000,7,0),"")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IF(ISNUMBER(VLOOKUP(B114,Sim_20120502!$A$4:$G$1000,7,0)),VLOOKUP(B114,Sim_20120502!$A$4:$G$1000,7,0),"")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IF(ISNUMBER(VLOOKUP(B115,Sim_20120502!$A$4:$G$1000,7,0)),VLOOKUP(B115,Sim_20120502!$A$4:$G$1000,7,0),"")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IF(ISNUMBER(VLOOKUP(B116,Sim_20120502!$A$4:$G$1000,7,0)),VLOOKUP(B116,Sim_20120502!$A$4:$G$1000,7,0),"")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IF(ISNUMBER(VLOOKUP(B117,Sim_20120502!$A$4:$G$1000,7,0)),VLOOKUP(B117,Sim_20120502!$A$4:$G$1000,7,0),"")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IF(ISNUMBER(VLOOKUP(B118,Sim_20120502!$A$4:$G$1000,7,0)),VLOOKUP(B118,Sim_20120502!$A$4:$G$1000,7,0),"")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IF(ISNUMBER(VLOOKUP(B119,Sim_20120502!$A$4:$G$1000,7,0)),VLOOKUP(B119,Sim_20120502!$A$4:$G$1000,7,0),"")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IF(ISNUMBER(VLOOKUP(B120,Sim_20120502!$A$4:$G$1000,7,0)),VLOOKUP(B120,Sim_20120502!$A$4:$G$1000,7,0),"")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IF(ISNUMBER(VLOOKUP(B121,Sim_20120502!$A$4:$G$1000,7,0)),VLOOKUP(B121,Sim_20120502!$A$4:$G$1000,7,0),"")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IF(ISNUMBER(VLOOKUP(B122,Sim_20120502!$A$4:$G$1000,7,0)),VLOOKUP(B122,Sim_20120502!$A$4:$G$1000,7,0),"")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IF(ISNUMBER(VLOOKUP(B123,Sim_20120502!$A$4:$G$1000,7,0)),VLOOKUP(B123,Sim_20120502!$A$4:$G$1000,7,0),"")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IF(ISNUMBER(VLOOKUP(B124,Sim_20120502!$A$4:$G$1000,7,0)),VLOOKUP(B124,Sim_20120502!$A$4:$G$1000,7,0),"")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IF(ISNUMBER(VLOOKUP(B125,Sim_20120502!$A$4:$G$1000,7,0)),VLOOKUP(B125,Sim_20120502!$A$4:$G$1000,7,0),"")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IF(ISNUMBER(VLOOKUP(B126,Sim_20120502!$A$4:$G$1000,7,0)),VLOOKUP(B126,Sim_20120502!$A$4:$G$1000,7,0),"")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IF(ISNUMBER(VLOOKUP(B127,Sim_20120502!$A$4:$G$1000,7,0)),VLOOKUP(B127,Sim_20120502!$A$4:$G$1000,7,0),"")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IF(ISNUMBER(VLOOKUP(B128,Sim_20120502!$A$4:$G$1000,7,0)),VLOOKUP(B128,Sim_20120502!$A$4:$G$1000,7,0),"")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IF(ISNUMBER(VLOOKUP(B129,Sim_20120502!$A$4:$G$1000,7,0)),VLOOKUP(B129,Sim_20120502!$A$4:$G$1000,7,0),"")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IF(ISNUMBER(VLOOKUP(B130,Sim_20120502!$A$4:$G$1000,7,0)),VLOOKUP(B130,Sim_20120502!$A$4:$G$1000,7,0),"")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IF(ISNUMBER(VLOOKUP(B131,Sim_20120502!$A$4:$G$1000,7,0)),VLOOKUP(B131,Sim_20120502!$A$4:$G$1000,7,0),"")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IF(ISNUMBER(VLOOKUP(B132,Sim_20120502!$A$4:$G$1000,7,0)),VLOOKUP(B132,Sim_20120502!$A$4:$G$1000,7,0),"")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IF(ISNUMBER(VLOOKUP(B133,Sim_20120502!$A$4:$G$1000,7,0)),VLOOKUP(B133,Sim_20120502!$A$4:$G$1000,7,0),"")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IF(ISNUMBER(VLOOKUP(B134,Sim_20120502!$A$4:$G$1000,7,0)),VLOOKUP(B134,Sim_20120502!$A$4:$G$1000,7,0),"")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IF(ISNUMBER(VLOOKUP(B135,Sim_20120502!$A$4:$G$1000,7,0)),VLOOKUP(B135,Sim_20120502!$A$4:$G$1000,7,0),"")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IF(ISNUMBER(VLOOKUP(B136,Sim_20120502!$A$4:$G$1000,7,0)),VLOOKUP(B136,Sim_20120502!$A$4:$G$1000,7,0),"")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IF(ISNUMBER(VLOOKUP(B137,Sim_20120502!$A$4:$G$1000,7,0)),VLOOKUP(B137,Sim_20120502!$A$4:$G$1000,7,0),"")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IF(ISNUMBER(VLOOKUP(B138,Sim_20120502!$A$4:$G$1000,7,0)),VLOOKUP(B138,Sim_20120502!$A$4:$G$1000,7,0),"")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IF(ISNUMBER(VLOOKUP(B139,Sim_20120502!$A$4:$G$1000,7,0)),VLOOKUP(B139,Sim_20120502!$A$4:$G$1000,7,0),"")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IF(ISNUMBER(VLOOKUP(B140,Sim_20120502!$A$4:$G$1000,7,0)),VLOOKUP(B140,Sim_20120502!$A$4:$G$1000,7,0),"")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IF(ISNUMBER(VLOOKUP(B141,Sim_20120502!$A$4:$G$1000,7,0)),VLOOKUP(B141,Sim_20120502!$A$4:$G$1000,7,0),"")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IF(ISNUMBER(VLOOKUP(B142,Sim_20120502!$A$4:$G$1000,7,0)),VLOOKUP(B142,Sim_20120502!$A$4:$G$1000,7,0),"")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IF(ISNUMBER(VLOOKUP(B143,Sim_20120502!$A$4:$G$1000,7,0)),VLOOKUP(B143,Sim_20120502!$A$4:$G$1000,7,0),"")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IF(ISNUMBER(VLOOKUP(B144,Sim_20120502!$A$4:$G$1000,7,0)),VLOOKUP(B144,Sim_20120502!$A$4:$G$1000,7,0),"")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IF(ISNUMBER(VLOOKUP(B145,Sim_20120502!$A$4:$G$1000,7,0)),VLOOKUP(B145,Sim_20120502!$A$4:$G$1000,7,0),"")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IF(ISNUMBER(VLOOKUP(B146,Sim_20120502!$A$4:$G$1000,7,0)),VLOOKUP(B146,Sim_20120502!$A$4:$G$1000,7,0),"")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IF(ISNUMBER(VLOOKUP(B147,Sim_20120502!$A$4:$G$1000,7,0)),VLOOKUP(B147,Sim_20120502!$A$4:$G$1000,7,0),"")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IF(ISNUMBER(VLOOKUP(B148,Sim_20120502!$A$4:$G$1000,7,0)),VLOOKUP(B148,Sim_20120502!$A$4:$G$1000,7,0),"")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IF(ISNUMBER(VLOOKUP(B149,Sim_20120502!$A$4:$G$1000,7,0)),VLOOKUP(B149,Sim_20120502!$A$4:$G$1000,7,0),"")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IF(ISNUMBER(VLOOKUP(B150,Sim_20120502!$A$4:$G$1000,7,0)),VLOOKUP(B150,Sim_20120502!$A$4:$G$1000,7,0),"")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IF(ISNUMBER(VLOOKUP(B151,Sim_20120502!$A$4:$G$1000,7,0)),VLOOKUP(B151,Sim_20120502!$A$4:$G$1000,7,0),"")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IF(ISNUMBER(VLOOKUP(B152,Sim_20120502!$A$4:$G$1000,7,0)),VLOOKUP(B152,Sim_20120502!$A$4:$G$1000,7,0),"")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IF(ISNUMBER(VLOOKUP(B153,Sim_20120502!$A$4:$G$1000,7,0)),VLOOKUP(B153,Sim_20120502!$A$4:$G$1000,7,0),"")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IF(ISNUMBER(VLOOKUP(B154,Sim_20120502!$A$4:$G$1000,7,0)),VLOOKUP(B154,Sim_20120502!$A$4:$G$1000,7,0),"")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IF(ISNUMBER(VLOOKUP(B155,Sim_20120502!$A$4:$G$1000,7,0)),VLOOKUP(B155,Sim_20120502!$A$4:$G$1000,7,0),"")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IF(ISNUMBER(VLOOKUP(B156,Sim_20120502!$A$4:$G$1000,7,0)),VLOOKUP(B156,Sim_20120502!$A$4:$G$1000,7,0),"")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IF(ISNUMBER(VLOOKUP(B157,Sim_20120502!$A$4:$G$1000,7,0)),VLOOKUP(B157,Sim_20120502!$A$4:$G$1000,7,0),"")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IF(ISNUMBER(VLOOKUP(B158,Sim_20120502!$A$4:$G$1000,7,0)),VLOOKUP(B158,Sim_20120502!$A$4:$G$1000,7,0),"")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IF(ISNUMBER(VLOOKUP(B159,Sim_20120502!$A$4:$G$1000,7,0)),VLOOKUP(B159,Sim_20120502!$A$4:$G$1000,7,0),"")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IF(ISNUMBER(VLOOKUP(B160,Sim_20120502!$A$4:$G$1000,7,0)),VLOOKUP(B160,Sim_20120502!$A$4:$G$1000,7,0),"")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IF(ISNUMBER(VLOOKUP(B161,Sim_20120502!$A$4:$G$1000,7,0)),VLOOKUP(B161,Sim_20120502!$A$4:$G$1000,7,0),"")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IF(ISNUMBER(VLOOKUP(B162,Sim_20120502!$A$4:$G$1000,7,0)),VLOOKUP(B162,Sim_20120502!$A$4:$G$1000,7,0),"")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IF(ISNUMBER(VLOOKUP(B163,Sim_20120502!$A$4:$G$1000,7,0)),VLOOKUP(B163,Sim_20120502!$A$4:$G$1000,7,0),"")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IF(ISNUMBER(VLOOKUP(B164,Sim_20120502!$A$4:$G$1000,7,0)),VLOOKUP(B164,Sim_20120502!$A$4:$G$1000,7,0),"")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IF(ISNUMBER(VLOOKUP(B165,Sim_20120502!$A$4:$G$1000,7,0)),VLOOKUP(B165,Sim_20120502!$A$4:$G$1000,7,0),"")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IF(ISNUMBER(VLOOKUP(B166,Sim_20120502!$A$4:$G$1000,7,0)),VLOOKUP(B166,Sim_20120502!$A$4:$G$1000,7,0),"")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IF(ISNUMBER(VLOOKUP(B167,Sim_20120502!$A$4:$G$1000,7,0)),VLOOKUP(B167,Sim_20120502!$A$4:$G$1000,7,0),"")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IF(ISNUMBER(VLOOKUP(B168,Sim_20120502!$A$4:$G$1000,7,0)),VLOOKUP(B168,Sim_20120502!$A$4:$G$1000,7,0),"")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IF(ISNUMBER(VLOOKUP(B169,Sim_20120502!$A$4:$G$1000,7,0)),VLOOKUP(B169,Sim_20120502!$A$4:$G$1000,7,0),"")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IF(ISNUMBER(VLOOKUP(B170,Sim_20120502!$A$4:$G$1000,7,0)),VLOOKUP(B170,Sim_20120502!$A$4:$G$1000,7,0),"")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IF(ISNUMBER(VLOOKUP(B171,Sim_20120502!$A$4:$G$1000,7,0)),VLOOKUP(B171,Sim_20120502!$A$4:$G$1000,7,0),"")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IF(ISNUMBER(VLOOKUP(B172,Sim_20120502!$A$4:$G$1000,7,0)),VLOOKUP(B172,Sim_20120502!$A$4:$G$1000,7,0),"")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IF(ISNUMBER(VLOOKUP(B173,Sim_20120502!$A$4:$G$1000,7,0)),VLOOKUP(B173,Sim_20120502!$A$4:$G$1000,7,0),"")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IF(ISNUMBER(VLOOKUP(B174,Sim_20120502!$A$4:$G$1000,7,0)),VLOOKUP(B174,Sim_20120502!$A$4:$G$1000,7,0),"")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IF(ISNUMBER(VLOOKUP(B175,Sim_20120502!$A$4:$G$1000,7,0)),VLOOKUP(B175,Sim_20120502!$A$4:$G$1000,7,0),"")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IF(ISNUMBER(VLOOKUP(B176,Sim_20120502!$A$4:$G$1000,7,0)),VLOOKUP(B176,Sim_20120502!$A$4:$G$1000,7,0),"")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IF(ISNUMBER(VLOOKUP(B177,Sim_20120502!$A$4:$G$1000,7,0)),VLOOKUP(B177,Sim_20120502!$A$4:$G$1000,7,0),"")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IF(ISNUMBER(VLOOKUP(B178,Sim_20120502!$A$4:$G$1000,7,0)),VLOOKUP(B178,Sim_20120502!$A$4:$G$1000,7,0),"")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IF(ISNUMBER(VLOOKUP(B179,Sim_20120502!$A$4:$G$1000,7,0)),VLOOKUP(B179,Sim_20120502!$A$4:$G$1000,7,0),"")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IF(ISNUMBER(VLOOKUP(B180,Sim_20120502!$A$4:$G$1000,7,0)),VLOOKUP(B180,Sim_20120502!$A$4:$G$1000,7,0),"")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IF(ISNUMBER(VLOOKUP(B181,Sim_20120502!$A$4:$G$1000,7,0)),VLOOKUP(B181,Sim_20120502!$A$4:$G$1000,7,0),"")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IF(ISNUMBER(VLOOKUP(B182,Sim_20120502!$A$4:$G$1000,7,0)),VLOOKUP(B182,Sim_20120502!$A$4:$G$1000,7,0),"")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IF(ISNUMBER(VLOOKUP(B183,Sim_20120502!$A$4:$G$1000,7,0)),VLOOKUP(B183,Sim_20120502!$A$4:$G$1000,7,0),"")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IF(ISNUMBER(VLOOKUP(B184,Sim_20120502!$A$4:$G$1000,7,0)),VLOOKUP(B184,Sim_20120502!$A$4:$G$1000,7,0),"")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IF(ISNUMBER(VLOOKUP(B185,Sim_20120502!$A$4:$G$1000,7,0)),VLOOKUP(B185,Sim_20120502!$A$4:$G$1000,7,0),"")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IF(ISNUMBER(VLOOKUP(B186,Sim_20120502!$A$4:$G$1000,7,0)),VLOOKUP(B186,Sim_20120502!$A$4:$G$1000,7,0),"")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IF(ISNUMBER(VLOOKUP(B187,Sim_20120502!$A$4:$G$1000,7,0)),VLOOKUP(B187,Sim_20120502!$A$4:$G$1000,7,0),"")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IF(ISNUMBER(VLOOKUP(B188,Sim_20120502!$A$4:$G$1000,7,0)),VLOOKUP(B188,Sim_20120502!$A$4:$G$1000,7,0),"")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IF(ISNUMBER(VLOOKUP(B189,Sim_20120502!$A$4:$G$1000,7,0)),VLOOKUP(B189,Sim_20120502!$A$4:$G$1000,7,0),"")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IF(ISNUMBER(VLOOKUP(B190,Sim_20120502!$A$4:$G$1000,7,0)),VLOOKUP(B190,Sim_20120502!$A$4:$G$1000,7,0),"")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IF(ISNUMBER(VLOOKUP(B191,Sim_20120502!$A$4:$G$1000,7,0)),VLOOKUP(B191,Sim_20120502!$A$4:$G$1000,7,0),"")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IF(ISNUMBER(VLOOKUP(B192,Sim_20120502!$A$4:$G$1000,7,0)),VLOOKUP(B192,Sim_20120502!$A$4:$G$1000,7,0),"")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IF(ISNUMBER(VLOOKUP(B193,Sim_20120502!$A$4:$G$1000,7,0)),VLOOKUP(B193,Sim_20120502!$A$4:$G$1000,7,0),"")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IF(ISNUMBER(VLOOKUP(B194,Sim_20120502!$A$4:$G$1000,7,0)),VLOOKUP(B194,Sim_20120502!$A$4:$G$1000,7,0),"")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IF(ISNUMBER(VLOOKUP(B195,Sim_20120502!$A$4:$G$1000,7,0)),VLOOKUP(B195,Sim_20120502!$A$4:$G$1000,7,0),"")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IF(ISNUMBER(VLOOKUP(B196,Sim_20120502!$A$4:$G$1000,7,0)),VLOOKUP(B196,Sim_20120502!$A$4:$G$1000,7,0),"")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IF(ISNUMBER(VLOOKUP(B197,Sim_20120502!$A$4:$G$1000,7,0)),VLOOKUP(B197,Sim_20120502!$A$4:$G$1000,7,0),"")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IF(ISNUMBER(VLOOKUP(B198,Sim_20120502!$A$4:$G$1000,7,0)),VLOOKUP(B198,Sim_20120502!$A$4:$G$1000,7,0),"")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IF(ISNUMBER(VLOOKUP(B199,Sim_20120502!$A$4:$G$1000,7,0)),VLOOKUP(B199,Sim_20120502!$A$4:$G$1000,7,0),"")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IF(ISNUMBER(VLOOKUP(B200,Sim_20120502!$A$4:$G$1000,7,0)),VLOOKUP(B200,Sim_20120502!$A$4:$G$1000,7,0),"")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40756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6336654.3046455001</v>
      </c>
      <c r="E3">
        <v>-12.656563759999999</v>
      </c>
      <c r="G3" s="3">
        <f>SUM(G4:G1000)</f>
        <v>-12.319592010100292</v>
      </c>
    </row>
    <row r="4" spans="1:7" x14ac:dyDescent="0.25">
      <c r="A4" t="s">
        <v>54</v>
      </c>
      <c r="B4">
        <v>3.9315722100000001</v>
      </c>
      <c r="C4">
        <v>8430.7999999999993</v>
      </c>
      <c r="D4">
        <v>249130.14</v>
      </c>
      <c r="E4">
        <v>-11.819606780000001</v>
      </c>
      <c r="G4" s="3">
        <f>E4*B4/100</f>
        <v>-0.46469637549375592</v>
      </c>
    </row>
    <row r="5" spans="1:7" x14ac:dyDescent="0.25">
      <c r="A5" t="s">
        <v>92</v>
      </c>
      <c r="B5">
        <v>0.41887864000000002</v>
      </c>
      <c r="C5">
        <v>3943.9659999999999</v>
      </c>
      <c r="D5">
        <v>26542.891179999999</v>
      </c>
      <c r="E5">
        <v>-14.66431618</v>
      </c>
      <c r="G5" s="3">
        <f t="shared" ref="G5:G49" si="0">E5*B5/100</f>
        <v>-6.1425688180083961E-2</v>
      </c>
    </row>
    <row r="6" spans="1:7" x14ac:dyDescent="0.25">
      <c r="A6" t="s">
        <v>38</v>
      </c>
      <c r="B6">
        <v>3.5927734</v>
      </c>
      <c r="C6">
        <v>62716.702499999999</v>
      </c>
      <c r="D6">
        <v>227661.63007499999</v>
      </c>
      <c r="E6">
        <v>-13.642787930000001</v>
      </c>
      <c r="G6" s="3">
        <f t="shared" si="0"/>
        <v>-0.49015445576745065</v>
      </c>
    </row>
    <row r="7" spans="1:7" x14ac:dyDescent="0.25">
      <c r="A7" t="s">
        <v>39</v>
      </c>
      <c r="B7">
        <v>0.78850509000000002</v>
      </c>
      <c r="C7">
        <v>7294.1374999999998</v>
      </c>
      <c r="D7">
        <v>49964.841874999998</v>
      </c>
      <c r="E7">
        <v>-12.48440456</v>
      </c>
      <c r="G7" s="3">
        <f t="shared" si="0"/>
        <v>-9.8440165411792097E-2</v>
      </c>
    </row>
    <row r="8" spans="1:7" x14ac:dyDescent="0.25">
      <c r="A8" t="s">
        <v>55</v>
      </c>
      <c r="B8">
        <v>0.74559443999999997</v>
      </c>
      <c r="C8">
        <v>1543.9784999999999</v>
      </c>
      <c r="D8">
        <v>47245.742100000003</v>
      </c>
      <c r="E8">
        <v>-10.78970623</v>
      </c>
      <c r="G8" s="3">
        <f t="shared" si="0"/>
        <v>-8.0447449743213606E-2</v>
      </c>
    </row>
    <row r="9" spans="1:7" x14ac:dyDescent="0.25">
      <c r="A9" t="s">
        <v>80</v>
      </c>
      <c r="B9">
        <v>1.2767173199999999</v>
      </c>
      <c r="C9">
        <v>4638.8281500000003</v>
      </c>
      <c r="D9">
        <v>80901.162935999993</v>
      </c>
      <c r="E9">
        <v>-10.45563793</v>
      </c>
      <c r="G9" s="3">
        <f t="shared" si="0"/>
        <v>-0.13348894036879946</v>
      </c>
    </row>
    <row r="10" spans="1:7" x14ac:dyDescent="0.25">
      <c r="A10" t="s">
        <v>56</v>
      </c>
      <c r="B10">
        <v>1.3869501099999999</v>
      </c>
      <c r="C10">
        <v>3700.473</v>
      </c>
      <c r="D10">
        <v>87886.233749999999</v>
      </c>
      <c r="E10">
        <v>-12.389495849999999</v>
      </c>
      <c r="G10" s="3">
        <f t="shared" si="0"/>
        <v>-0.17183612632002043</v>
      </c>
    </row>
    <row r="11" spans="1:7" x14ac:dyDescent="0.25">
      <c r="A11" t="s">
        <v>81</v>
      </c>
      <c r="B11">
        <v>0.33523626000000001</v>
      </c>
      <c r="C11">
        <v>1180.1534999999999</v>
      </c>
      <c r="D11">
        <v>21242.762999999999</v>
      </c>
      <c r="E11">
        <v>-12.073608399999999</v>
      </c>
      <c r="G11" s="3">
        <f t="shared" si="0"/>
        <v>-4.0475113247205839E-2</v>
      </c>
    </row>
    <row r="12" spans="1:7" x14ac:dyDescent="0.25">
      <c r="A12" t="s">
        <v>93</v>
      </c>
      <c r="B12">
        <v>2.6624363199999999</v>
      </c>
      <c r="C12">
        <v>1389.6984</v>
      </c>
      <c r="D12">
        <v>168709.38576</v>
      </c>
      <c r="G12" s="3">
        <f t="shared" si="0"/>
        <v>0</v>
      </c>
    </row>
    <row r="13" spans="1:7" x14ac:dyDescent="0.25">
      <c r="A13" t="s">
        <v>94</v>
      </c>
      <c r="B13">
        <v>0.72844264000000003</v>
      </c>
      <c r="C13">
        <v>4106.6629999999996</v>
      </c>
      <c r="D13">
        <v>46158.892119999997</v>
      </c>
      <c r="E13">
        <v>-15.195231440000001</v>
      </c>
      <c r="G13" s="3">
        <f t="shared" si="0"/>
        <v>-0.11068854505564601</v>
      </c>
    </row>
    <row r="14" spans="1:7" x14ac:dyDescent="0.25">
      <c r="A14" t="s">
        <v>40</v>
      </c>
      <c r="B14">
        <v>5.9756652199999998</v>
      </c>
      <c r="C14">
        <v>60104.324999999997</v>
      </c>
      <c r="D14">
        <v>378657.2475</v>
      </c>
      <c r="E14">
        <v>-13.05680847</v>
      </c>
      <c r="G14" s="3">
        <f t="shared" si="0"/>
        <v>-0.78023116258380409</v>
      </c>
    </row>
    <row r="15" spans="1:7" x14ac:dyDescent="0.25">
      <c r="A15" t="s">
        <v>41</v>
      </c>
      <c r="B15">
        <v>3.1119124999999999</v>
      </c>
      <c r="C15">
        <v>7441.1750000000002</v>
      </c>
      <c r="D15">
        <v>197191.13750000001</v>
      </c>
      <c r="E15">
        <v>-14.220527649999999</v>
      </c>
      <c r="G15" s="3">
        <f t="shared" si="0"/>
        <v>-0.44253037750630619</v>
      </c>
    </row>
    <row r="16" spans="1:7" x14ac:dyDescent="0.25">
      <c r="A16" t="s">
        <v>11</v>
      </c>
      <c r="B16">
        <v>0.48816899000000002</v>
      </c>
      <c r="C16">
        <v>1106.7471</v>
      </c>
      <c r="D16">
        <v>30933.581445</v>
      </c>
      <c r="E16">
        <v>-13.88690281</v>
      </c>
      <c r="G16" s="3">
        <f t="shared" si="0"/>
        <v>-6.7791553189858633E-2</v>
      </c>
    </row>
    <row r="17" spans="1:7" x14ac:dyDescent="0.25">
      <c r="A17" t="s">
        <v>37</v>
      </c>
      <c r="B17">
        <v>7.35836896</v>
      </c>
      <c r="C17">
        <v>6020.3280000000004</v>
      </c>
      <c r="D17">
        <v>466274.40360000002</v>
      </c>
      <c r="E17">
        <v>-9.6317071900000002</v>
      </c>
      <c r="G17" s="3">
        <f t="shared" si="0"/>
        <v>-0.70873655218704823</v>
      </c>
    </row>
    <row r="18" spans="1:7" x14ac:dyDescent="0.25">
      <c r="A18" t="s">
        <v>42</v>
      </c>
      <c r="B18">
        <v>1.1452726499999999</v>
      </c>
      <c r="C18">
        <v>4086.2595000000001</v>
      </c>
      <c r="D18">
        <v>72571.968720000004</v>
      </c>
      <c r="E18">
        <v>-13.53040886</v>
      </c>
      <c r="G18" s="3">
        <f t="shared" si="0"/>
        <v>-0.15496007210675677</v>
      </c>
    </row>
    <row r="19" spans="1:7" x14ac:dyDescent="0.25">
      <c r="A19" t="s">
        <v>43</v>
      </c>
      <c r="B19">
        <v>2.0602703899999999</v>
      </c>
      <c r="C19">
        <v>16780.490000000002</v>
      </c>
      <c r="D19">
        <v>130552.21219999999</v>
      </c>
      <c r="E19">
        <v>-16.180074690000001</v>
      </c>
      <c r="G19" s="3">
        <f t="shared" si="0"/>
        <v>-0.33335328791795432</v>
      </c>
    </row>
    <row r="20" spans="1:7" x14ac:dyDescent="0.25">
      <c r="A20" t="s">
        <v>82</v>
      </c>
      <c r="B20">
        <v>0.66636202</v>
      </c>
      <c r="C20">
        <v>1199.5754999999999</v>
      </c>
      <c r="D20">
        <v>42225.0576</v>
      </c>
      <c r="E20">
        <v>-9.9525279999999992</v>
      </c>
      <c r="G20" s="3">
        <f t="shared" si="0"/>
        <v>-6.6319866621865592E-2</v>
      </c>
    </row>
    <row r="21" spans="1:7" x14ac:dyDescent="0.25">
      <c r="A21" t="s">
        <v>44</v>
      </c>
      <c r="B21">
        <v>0.46425336</v>
      </c>
      <c r="C21">
        <v>1885.7775999999999</v>
      </c>
      <c r="D21">
        <v>29418.130560000001</v>
      </c>
      <c r="E21">
        <v>-13.959588050000001</v>
      </c>
      <c r="G21" s="3">
        <f t="shared" si="0"/>
        <v>-6.4807856564283478E-2</v>
      </c>
    </row>
    <row r="22" spans="1:7" x14ac:dyDescent="0.25">
      <c r="A22" t="s">
        <v>45</v>
      </c>
      <c r="B22">
        <v>0.45808645999999997</v>
      </c>
      <c r="C22">
        <v>1894.7360000000001</v>
      </c>
      <c r="D22">
        <v>29027.355520000001</v>
      </c>
      <c r="E22">
        <v>-11.083990099999999</v>
      </c>
      <c r="G22" s="3">
        <f t="shared" si="0"/>
        <v>-5.0774257875840459E-2</v>
      </c>
    </row>
    <row r="23" spans="1:7" x14ac:dyDescent="0.25">
      <c r="A23" t="s">
        <v>46</v>
      </c>
      <c r="B23">
        <v>2.14266684</v>
      </c>
      <c r="C23">
        <v>3398.5830000000001</v>
      </c>
      <c r="D23">
        <v>135773.39085</v>
      </c>
      <c r="E23">
        <v>-14.86759949</v>
      </c>
      <c r="G23" s="3">
        <f t="shared" si="0"/>
        <v>-0.31856312417623911</v>
      </c>
    </row>
    <row r="24" spans="1:7" x14ac:dyDescent="0.25">
      <c r="A24" t="s">
        <v>47</v>
      </c>
      <c r="B24">
        <v>1.16918923</v>
      </c>
      <c r="C24">
        <v>4712.9440000000004</v>
      </c>
      <c r="D24">
        <v>74087.479680000004</v>
      </c>
      <c r="E24">
        <v>-10.31295967</v>
      </c>
      <c r="G24" s="3">
        <f t="shared" si="0"/>
        <v>-0.12057801375588353</v>
      </c>
    </row>
    <row r="25" spans="1:7" x14ac:dyDescent="0.25">
      <c r="A25" t="s">
        <v>48</v>
      </c>
      <c r="B25">
        <v>0.34025707999999999</v>
      </c>
      <c r="C25">
        <v>1277.3054</v>
      </c>
      <c r="D25">
        <v>21560.915152000001</v>
      </c>
      <c r="E25">
        <v>-12.772672650000001</v>
      </c>
      <c r="G25" s="3">
        <f t="shared" si="0"/>
        <v>-4.3459922996848616E-2</v>
      </c>
    </row>
    <row r="26" spans="1:7" x14ac:dyDescent="0.25">
      <c r="A26" t="s">
        <v>60</v>
      </c>
      <c r="B26">
        <v>2.0604459099999999</v>
      </c>
      <c r="C26">
        <v>1804.60725</v>
      </c>
      <c r="D26">
        <v>130563.33453750001</v>
      </c>
      <c r="E26">
        <v>-8.8965711600000006</v>
      </c>
      <c r="G26" s="3">
        <f t="shared" si="0"/>
        <v>-0.18330903659645956</v>
      </c>
    </row>
    <row r="27" spans="1:7" x14ac:dyDescent="0.25">
      <c r="A27" t="s">
        <v>8</v>
      </c>
      <c r="B27">
        <v>4.95709249</v>
      </c>
      <c r="C27">
        <v>17867.68</v>
      </c>
      <c r="D27">
        <v>314113.81439999997</v>
      </c>
      <c r="E27">
        <v>-14.216800689999999</v>
      </c>
      <c r="G27" s="3">
        <f t="shared" si="0"/>
        <v>-0.70473995932225819</v>
      </c>
    </row>
    <row r="28" spans="1:7" x14ac:dyDescent="0.25">
      <c r="A28" t="s">
        <v>95</v>
      </c>
      <c r="B28">
        <v>0.32301817999999999</v>
      </c>
      <c r="C28">
        <v>1627.0704000000001</v>
      </c>
      <c r="D28">
        <v>20468.545632000001</v>
      </c>
      <c r="E28">
        <v>-13.967192649999999</v>
      </c>
      <c r="G28" s="3">
        <f t="shared" si="0"/>
        <v>-4.5116571495123763E-2</v>
      </c>
    </row>
    <row r="29" spans="1:7" x14ac:dyDescent="0.25">
      <c r="A29" t="s">
        <v>96</v>
      </c>
      <c r="B29">
        <v>0.46329598</v>
      </c>
      <c r="C29">
        <v>1290.4380000000001</v>
      </c>
      <c r="D29">
        <v>29357.464499999998</v>
      </c>
      <c r="E29">
        <v>-13.07118797</v>
      </c>
      <c r="G29" s="3">
        <f t="shared" si="0"/>
        <v>-6.0558288403253606E-2</v>
      </c>
    </row>
    <row r="30" spans="1:7" x14ac:dyDescent="0.25">
      <c r="A30" t="s">
        <v>62</v>
      </c>
      <c r="B30">
        <v>1.1566518800000001</v>
      </c>
      <c r="C30">
        <v>2459.4976999999999</v>
      </c>
      <c r="D30">
        <v>73293.031459999998</v>
      </c>
      <c r="E30">
        <v>-12.28364468</v>
      </c>
      <c r="G30" s="3">
        <f t="shared" si="0"/>
        <v>-0.14207900712374</v>
      </c>
    </row>
    <row r="31" spans="1:7" x14ac:dyDescent="0.25">
      <c r="A31" t="s">
        <v>63</v>
      </c>
      <c r="B31">
        <v>1.49166285</v>
      </c>
      <c r="C31">
        <v>764.73720000000003</v>
      </c>
      <c r="D31">
        <v>94521.517919999998</v>
      </c>
      <c r="E31">
        <v>-10.59580135</v>
      </c>
      <c r="G31" s="3">
        <f t="shared" si="0"/>
        <v>-0.1580536323977485</v>
      </c>
    </row>
    <row r="32" spans="1:7" x14ac:dyDescent="0.25">
      <c r="A32" t="s">
        <v>64</v>
      </c>
      <c r="B32">
        <v>0.84610116999999996</v>
      </c>
      <c r="C32">
        <v>1065.8947499999999</v>
      </c>
      <c r="D32">
        <v>53614.505924999998</v>
      </c>
      <c r="E32">
        <v>-12.49871922</v>
      </c>
      <c r="G32" s="3">
        <f t="shared" si="0"/>
        <v>-0.10575180955543488</v>
      </c>
    </row>
    <row r="33" spans="1:7" x14ac:dyDescent="0.25">
      <c r="A33" t="s">
        <v>50</v>
      </c>
      <c r="B33">
        <v>0.85455612000000003</v>
      </c>
      <c r="C33">
        <v>795.74234999999999</v>
      </c>
      <c r="D33">
        <v>54150.266917499997</v>
      </c>
      <c r="E33">
        <v>-9.8264388999999994</v>
      </c>
      <c r="G33" s="3">
        <f t="shared" si="0"/>
        <v>-8.3972434998010673E-2</v>
      </c>
    </row>
    <row r="34" spans="1:7" x14ac:dyDescent="0.25">
      <c r="A34" t="s">
        <v>65</v>
      </c>
      <c r="B34">
        <v>1.4019043</v>
      </c>
      <c r="C34">
        <v>4740.3324000000002</v>
      </c>
      <c r="D34">
        <v>88833.829175999999</v>
      </c>
      <c r="E34">
        <v>-8.2932262399999992</v>
      </c>
      <c r="G34" s="3">
        <f t="shared" si="0"/>
        <v>-0.1162630952672883</v>
      </c>
    </row>
    <row r="35" spans="1:7" x14ac:dyDescent="0.25">
      <c r="A35" t="s">
        <v>66</v>
      </c>
      <c r="B35">
        <v>2.62047199</v>
      </c>
      <c r="C35">
        <v>1025.00155</v>
      </c>
      <c r="D35">
        <v>166050.25109999999</v>
      </c>
      <c r="E35">
        <v>-10.678945540000001</v>
      </c>
      <c r="G35" s="3">
        <f t="shared" si="0"/>
        <v>-0.27983877670305424</v>
      </c>
    </row>
    <row r="36" spans="1:7" x14ac:dyDescent="0.25">
      <c r="A36" t="s">
        <v>67</v>
      </c>
      <c r="B36">
        <v>14.704382689999999</v>
      </c>
      <c r="C36">
        <v>12108.718629999999</v>
      </c>
      <c r="D36">
        <v>931765.89857850003</v>
      </c>
      <c r="E36">
        <v>-13.66884041</v>
      </c>
      <c r="G36" s="3">
        <f t="shared" si="0"/>
        <v>-2.0099186031717649</v>
      </c>
    </row>
    <row r="37" spans="1:7" x14ac:dyDescent="0.25">
      <c r="A37" t="s">
        <v>97</v>
      </c>
      <c r="B37">
        <v>3.0915667500000001</v>
      </c>
      <c r="C37">
        <v>2131.6855</v>
      </c>
      <c r="D37">
        <v>195901.89744999999</v>
      </c>
      <c r="E37">
        <v>-11.716346740000001</v>
      </c>
      <c r="G37" s="3">
        <f t="shared" si="0"/>
        <v>-0.36221868012854896</v>
      </c>
    </row>
    <row r="38" spans="1:7" x14ac:dyDescent="0.25">
      <c r="A38" t="s">
        <v>51</v>
      </c>
      <c r="B38">
        <v>5.7432113899999999</v>
      </c>
      <c r="C38">
        <v>60755.834999999999</v>
      </c>
      <c r="D38">
        <v>363927.45165</v>
      </c>
      <c r="E38">
        <v>-13.324940679999999</v>
      </c>
      <c r="G38" s="3">
        <f t="shared" si="0"/>
        <v>-0.76527951084450341</v>
      </c>
    </row>
    <row r="39" spans="1:7" x14ac:dyDescent="0.25">
      <c r="A39" t="s">
        <v>84</v>
      </c>
      <c r="B39">
        <v>1.18485449</v>
      </c>
      <c r="C39">
        <v>5670.7048999999997</v>
      </c>
      <c r="D39">
        <v>75080.132876000003</v>
      </c>
      <c r="E39">
        <v>-13.73603344</v>
      </c>
      <c r="G39" s="3">
        <f t="shared" si="0"/>
        <v>-0.16275200896174144</v>
      </c>
    </row>
    <row r="40" spans="1:7" x14ac:dyDescent="0.25">
      <c r="A40" t="s">
        <v>69</v>
      </c>
      <c r="B40">
        <v>0.60242945999999997</v>
      </c>
      <c r="C40">
        <v>1445.98</v>
      </c>
      <c r="D40">
        <v>38173.872000000003</v>
      </c>
      <c r="E40">
        <v>-9.7507991799999996</v>
      </c>
      <c r="G40" s="3">
        <f t="shared" si="0"/>
        <v>-5.8741686845758423E-2</v>
      </c>
    </row>
    <row r="41" spans="1:7" x14ac:dyDescent="0.25">
      <c r="A41" t="s">
        <v>70</v>
      </c>
      <c r="B41">
        <v>0.43901954999999998</v>
      </c>
      <c r="C41">
        <v>2394.0749999999998</v>
      </c>
      <c r="D41">
        <v>27819.1515</v>
      </c>
      <c r="E41">
        <v>-14.299698830000001</v>
      </c>
      <c r="G41" s="3">
        <f t="shared" si="0"/>
        <v>-6.2778473454821265E-2</v>
      </c>
    </row>
    <row r="42" spans="1:7" x14ac:dyDescent="0.25">
      <c r="A42" t="s">
        <v>5</v>
      </c>
      <c r="B42">
        <v>3.7358777500000002</v>
      </c>
      <c r="C42">
        <v>21098.9</v>
      </c>
      <c r="D42">
        <v>236729.658</v>
      </c>
      <c r="E42">
        <v>-15.52552032</v>
      </c>
      <c r="G42" s="3">
        <f t="shared" si="0"/>
        <v>-0.58001445920660888</v>
      </c>
    </row>
    <row r="43" spans="1:7" x14ac:dyDescent="0.25">
      <c r="A43" t="s">
        <v>9</v>
      </c>
      <c r="B43">
        <v>2.2729702399999998</v>
      </c>
      <c r="C43">
        <v>1877.8391999999999</v>
      </c>
      <c r="D43">
        <v>144030.26663999999</v>
      </c>
      <c r="E43">
        <v>-13.5900526</v>
      </c>
      <c r="G43" s="3">
        <f t="shared" si="0"/>
        <v>-0.30889785119834623</v>
      </c>
    </row>
    <row r="44" spans="1:7" x14ac:dyDescent="0.25">
      <c r="A44" t="s">
        <v>71</v>
      </c>
      <c r="B44">
        <v>1.37596173</v>
      </c>
      <c r="C44">
        <v>1387.2702999999999</v>
      </c>
      <c r="D44">
        <v>87189.938355000006</v>
      </c>
      <c r="E44">
        <v>-7.8714890500000001</v>
      </c>
      <c r="G44" s="3">
        <f t="shared" si="0"/>
        <v>-0.10830867690914056</v>
      </c>
    </row>
    <row r="45" spans="1:7" x14ac:dyDescent="0.25">
      <c r="A45" t="s">
        <v>73</v>
      </c>
      <c r="B45">
        <v>0.55141382000000005</v>
      </c>
      <c r="C45">
        <v>2639.0625</v>
      </c>
      <c r="D45">
        <v>34941.1875</v>
      </c>
      <c r="E45">
        <v>-12.817042349999999</v>
      </c>
      <c r="G45" s="3">
        <f t="shared" si="0"/>
        <v>-7.0674942833152773E-2</v>
      </c>
    </row>
    <row r="46" spans="1:7" x14ac:dyDescent="0.25">
      <c r="A46" t="s">
        <v>74</v>
      </c>
      <c r="B46">
        <v>2.9153303099999999</v>
      </c>
      <c r="C46">
        <v>1542.0234</v>
      </c>
      <c r="D46">
        <v>184734.40332000001</v>
      </c>
      <c r="E46">
        <v>-13.24908829</v>
      </c>
      <c r="G46" s="3">
        <f t="shared" si="0"/>
        <v>-0.38625468671703067</v>
      </c>
    </row>
    <row r="47" spans="1:7" x14ac:dyDescent="0.25">
      <c r="A47" t="s">
        <v>75</v>
      </c>
      <c r="B47">
        <v>1.25304489</v>
      </c>
      <c r="C47">
        <v>724.46280000000002</v>
      </c>
      <c r="D47">
        <v>79401.122879999995</v>
      </c>
      <c r="E47">
        <v>-13.06792164</v>
      </c>
      <c r="G47" s="3">
        <f t="shared" si="0"/>
        <v>-0.16374692433922419</v>
      </c>
    </row>
    <row r="48" spans="1:7" x14ac:dyDescent="0.25">
      <c r="A48" t="s">
        <v>6</v>
      </c>
      <c r="B48">
        <v>3.3243920199999999</v>
      </c>
      <c r="C48">
        <v>1011.79265</v>
      </c>
      <c r="D48">
        <v>210655.22972999999</v>
      </c>
      <c r="E48">
        <v>-12.466283799999999</v>
      </c>
      <c r="G48" s="3">
        <f t="shared" si="0"/>
        <v>-0.41442814383775273</v>
      </c>
    </row>
    <row r="49" spans="1:7" x14ac:dyDescent="0.25">
      <c r="A49" t="s">
        <v>77</v>
      </c>
      <c r="B49">
        <v>1.3827639199999999</v>
      </c>
      <c r="C49">
        <v>1514.6234999999999</v>
      </c>
      <c r="D49">
        <v>87620.969475000005</v>
      </c>
      <c r="E49">
        <v>-13.17186832</v>
      </c>
      <c r="G49" s="3">
        <f t="shared" si="0"/>
        <v>-0.18213584271887012</v>
      </c>
    </row>
    <row r="50" spans="1:7" x14ac:dyDescent="0.25">
      <c r="G50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&amp;Sim_20180131!E2</f>
        <v>Scenario Back-Testing: Realised P&amp;L (1/31/2018-2/9/2018)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</row>
    <row r="39" spans="1:19" x14ac:dyDescent="0.25">
      <c r="A39" s="19"/>
      <c r="B39" s="19" t="s">
        <v>32</v>
      </c>
      <c r="C39" s="28" t="s">
        <v>31</v>
      </c>
      <c r="D39" s="28"/>
      <c r="E39" s="28"/>
      <c r="F39" s="28"/>
      <c r="G39" s="28"/>
      <c r="H39" s="28"/>
    </row>
    <row r="40" spans="1:19" x14ac:dyDescent="0.25">
      <c r="A40" s="19"/>
      <c r="B40" s="19" t="s">
        <v>30</v>
      </c>
      <c r="C40" s="28" t="s">
        <v>79</v>
      </c>
      <c r="D40" s="28"/>
      <c r="E40" s="28"/>
      <c r="F40" s="28"/>
      <c r="G40" s="28"/>
      <c r="H40" s="28"/>
    </row>
    <row r="41" spans="1:19" x14ac:dyDescent="0.25">
      <c r="A41" s="19"/>
      <c r="B41" s="19" t="s">
        <v>29</v>
      </c>
      <c r="C41" s="28" t="s">
        <v>28</v>
      </c>
      <c r="D41" s="28"/>
      <c r="E41" s="28"/>
      <c r="F41" s="28"/>
      <c r="G41" s="28"/>
      <c r="H41" s="28"/>
    </row>
    <row r="42" spans="1:19" x14ac:dyDescent="0.25">
      <c r="A42" s="19"/>
      <c r="B42" s="19" t="s">
        <v>27</v>
      </c>
      <c r="C42" s="28" t="s">
        <v>26</v>
      </c>
      <c r="D42" s="28"/>
      <c r="E42" s="28"/>
      <c r="F42" s="28"/>
      <c r="G42" s="28"/>
      <c r="H42" s="28"/>
    </row>
    <row r="43" spans="1:19" x14ac:dyDescent="0.25">
      <c r="A43" s="19"/>
      <c r="B43" s="19" t="s">
        <v>25</v>
      </c>
      <c r="C43" s="28" t="s">
        <v>16</v>
      </c>
      <c r="D43" s="28"/>
      <c r="E43" s="28"/>
      <c r="F43" s="28"/>
      <c r="G43" s="28"/>
      <c r="H43" s="28"/>
    </row>
    <row r="44" spans="1:19" x14ac:dyDescent="0.25">
      <c r="A44" s="19"/>
      <c r="B44" s="19" t="s">
        <v>24</v>
      </c>
      <c r="C44" s="28" t="s">
        <v>23</v>
      </c>
      <c r="D44" s="28"/>
      <c r="E44" s="28"/>
      <c r="F44" s="28"/>
      <c r="G44" s="28"/>
      <c r="H44" s="28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4"/>
      <c r="J47" s="7" t="s">
        <v>36</v>
      </c>
      <c r="K47" s="7" t="s">
        <v>35</v>
      </c>
    </row>
    <row r="48" spans="1:19" ht="15" x14ac:dyDescent="0.25">
      <c r="A48" s="19" t="s">
        <v>79</v>
      </c>
      <c r="B48" s="19"/>
      <c r="C48" s="17">
        <v>100</v>
      </c>
      <c r="D48" s="17">
        <v>100</v>
      </c>
      <c r="E48" s="17">
        <v>-10.27</v>
      </c>
      <c r="F48" s="17">
        <v>-10.27</v>
      </c>
      <c r="G48" s="21"/>
      <c r="H48" s="21"/>
      <c r="I48" s="4"/>
      <c r="J48" s="8">
        <f t="shared" ref="J48" si="0">F48</f>
        <v>-10.27</v>
      </c>
      <c r="K48">
        <f>Sim_20180131!G3</f>
        <v>-14.975260336668637</v>
      </c>
    </row>
    <row r="49" spans="1:13" ht="15" x14ac:dyDescent="0.25">
      <c r="A49" s="19"/>
      <c r="B49" s="19" t="s">
        <v>40</v>
      </c>
      <c r="C49" s="17">
        <v>9.33</v>
      </c>
      <c r="D49" s="17">
        <v>8.9700000000000006</v>
      </c>
      <c r="E49" s="17">
        <v>-14.41</v>
      </c>
      <c r="F49" s="17">
        <v>-1.37</v>
      </c>
      <c r="G49" s="21"/>
      <c r="H49" s="21"/>
      <c r="J49" s="8">
        <f t="shared" ref="J49:J80" si="1">F49</f>
        <v>-1.37</v>
      </c>
      <c r="K49">
        <f>IF(ISNUMBER(VLOOKUP(B49,Sim_20180131!$A$4:$G$1000,7,0)),VLOOKUP(B49,Sim_20180131!$A$4:$G$1000,7,0),"")</f>
        <v>-1.3813122242384759</v>
      </c>
      <c r="M49" s="8">
        <f>C49</f>
        <v>9.33</v>
      </c>
    </row>
    <row r="50" spans="1:13" ht="15" x14ac:dyDescent="0.25">
      <c r="A50" s="19"/>
      <c r="B50" s="19" t="s">
        <v>6</v>
      </c>
      <c r="C50" s="17">
        <v>9.7799999999999994</v>
      </c>
      <c r="D50" s="17">
        <v>9.7799999999999994</v>
      </c>
      <c r="E50" s="17">
        <v>-12.12</v>
      </c>
      <c r="F50" s="17">
        <v>-1.19</v>
      </c>
      <c r="G50" s="21"/>
      <c r="H50" s="21"/>
      <c r="J50" s="8">
        <f t="shared" si="1"/>
        <v>-1.19</v>
      </c>
      <c r="K50">
        <f>IF(ISNUMBER(VLOOKUP(B50,Sim_20180131!$A$4:$G$1000,7,0)),VLOOKUP(B50,Sim_20180131!$A$4:$G$1000,7,0),"")</f>
        <v>-1.6136495997917435</v>
      </c>
      <c r="M50" s="8">
        <f t="shared" ref="M50:M99" si="2">C50</f>
        <v>9.7799999999999994</v>
      </c>
    </row>
    <row r="51" spans="1:13" ht="15" x14ac:dyDescent="0.25">
      <c r="A51" s="19"/>
      <c r="B51" s="19" t="s">
        <v>54</v>
      </c>
      <c r="C51" s="17">
        <v>7.68</v>
      </c>
      <c r="D51" s="17">
        <v>7.69</v>
      </c>
      <c r="E51" s="17">
        <v>-11.49</v>
      </c>
      <c r="F51" s="17">
        <v>-0.89</v>
      </c>
      <c r="G51" s="21"/>
      <c r="H51" s="21"/>
      <c r="I51" s="4"/>
      <c r="J51" s="8">
        <f t="shared" si="1"/>
        <v>-0.89</v>
      </c>
      <c r="K51">
        <f>IF(ISNUMBER(VLOOKUP(B51,Sim_20180131!$A$4:$G$1000,7,0)),VLOOKUP(B51,Sim_20180131!$A$4:$G$1000,7,0),"")</f>
        <v>-1.216063091343782</v>
      </c>
      <c r="M51" s="8">
        <f t="shared" si="2"/>
        <v>7.68</v>
      </c>
    </row>
    <row r="52" spans="1:13" ht="15" x14ac:dyDescent="0.25">
      <c r="A52" s="19"/>
      <c r="B52" s="19" t="s">
        <v>9</v>
      </c>
      <c r="C52" s="17">
        <v>4.58</v>
      </c>
      <c r="D52" s="17">
        <v>4.4400000000000004</v>
      </c>
      <c r="E52" s="17">
        <v>-14.46</v>
      </c>
      <c r="F52" s="17">
        <v>-0.67</v>
      </c>
      <c r="G52" s="21"/>
      <c r="H52" s="21"/>
      <c r="I52" s="4"/>
      <c r="J52" s="8">
        <f t="shared" si="1"/>
        <v>-0.67</v>
      </c>
      <c r="K52">
        <f>IF(ISNUMBER(VLOOKUP(B52,Sim_20180131!$A$4:$G$1000,7,0)),VLOOKUP(B52,Sim_20180131!$A$4:$G$1000,7,0),"")</f>
        <v>-0.87244029939393342</v>
      </c>
      <c r="M52" s="8">
        <f t="shared" si="2"/>
        <v>4.58</v>
      </c>
    </row>
    <row r="53" spans="1:13" ht="15" x14ac:dyDescent="0.25">
      <c r="A53" s="19"/>
      <c r="B53" s="19" t="s">
        <v>51</v>
      </c>
      <c r="C53" s="17">
        <v>5.27</v>
      </c>
      <c r="D53" s="17">
        <v>5.17</v>
      </c>
      <c r="E53" s="17">
        <v>-11.76</v>
      </c>
      <c r="F53" s="17">
        <v>-0.62</v>
      </c>
      <c r="G53" s="21"/>
      <c r="H53" s="21"/>
      <c r="J53" s="8">
        <f t="shared" si="1"/>
        <v>-0.62</v>
      </c>
      <c r="K53">
        <f>IF(ISNUMBER(VLOOKUP(B53,Sim_20180131!$A$4:$G$1000,7,0)),VLOOKUP(B53,Sim_20180131!$A$4:$G$1000,7,0),"")</f>
        <v>-0.79467716404693978</v>
      </c>
      <c r="M53" s="8">
        <f t="shared" si="2"/>
        <v>5.27</v>
      </c>
    </row>
    <row r="54" spans="1:13" ht="15" x14ac:dyDescent="0.25">
      <c r="A54" s="19"/>
      <c r="B54" s="19" t="s">
        <v>67</v>
      </c>
      <c r="C54" s="17">
        <v>9.82</v>
      </c>
      <c r="D54" s="17">
        <v>10.23</v>
      </c>
      <c r="E54" s="17">
        <v>-5.23</v>
      </c>
      <c r="F54" s="17">
        <v>-0.5</v>
      </c>
      <c r="G54" s="21"/>
      <c r="H54" s="21"/>
      <c r="I54" s="4"/>
      <c r="J54" s="8">
        <f t="shared" si="1"/>
        <v>-0.5</v>
      </c>
      <c r="K54">
        <f>IF(ISNUMBER(VLOOKUP(B54,Sim_20180131!$A$4:$G$1000,7,0)),VLOOKUP(B54,Sim_20180131!$A$4:$G$1000,7,0),"")</f>
        <v>-1.8254547437182915</v>
      </c>
      <c r="M54" s="8">
        <f t="shared" si="2"/>
        <v>9.82</v>
      </c>
    </row>
    <row r="55" spans="1:13" ht="15" x14ac:dyDescent="0.25">
      <c r="A55" s="19"/>
      <c r="B55" s="19" t="s">
        <v>37</v>
      </c>
      <c r="C55" s="17">
        <v>4.9000000000000004</v>
      </c>
      <c r="D55" s="17">
        <v>4.92</v>
      </c>
      <c r="E55" s="17">
        <v>-9.69</v>
      </c>
      <c r="F55" s="17">
        <v>-0.47</v>
      </c>
      <c r="G55" s="21"/>
      <c r="H55" s="21"/>
      <c r="J55" s="8">
        <f t="shared" si="1"/>
        <v>-0.47</v>
      </c>
      <c r="K55">
        <f>IF(ISNUMBER(VLOOKUP(B55,Sim_20180131!$A$4:$G$1000,7,0)),VLOOKUP(B55,Sim_20180131!$A$4:$G$1000,7,0),"")</f>
        <v>-0.53945927564770513</v>
      </c>
      <c r="M55" s="8">
        <f t="shared" si="2"/>
        <v>4.9000000000000004</v>
      </c>
    </row>
    <row r="56" spans="1:13" ht="15" x14ac:dyDescent="0.25">
      <c r="A56" s="19"/>
      <c r="B56" s="19" t="s">
        <v>66</v>
      </c>
      <c r="C56" s="17">
        <v>3.31</v>
      </c>
      <c r="D56" s="17">
        <v>3.27</v>
      </c>
      <c r="E56" s="17">
        <v>-12.89</v>
      </c>
      <c r="F56" s="17">
        <v>-0.43</v>
      </c>
      <c r="G56" s="21"/>
      <c r="H56" s="21"/>
      <c r="J56" s="8">
        <f t="shared" si="1"/>
        <v>-0.43</v>
      </c>
      <c r="K56">
        <f>IF(ISNUMBER(VLOOKUP(B56,Sim_20180131!$A$4:$G$1000,7,0)),VLOOKUP(B56,Sim_20180131!$A$4:$G$1000,7,0),"")</f>
        <v>-0.48087003674085949</v>
      </c>
      <c r="M56" s="8">
        <f t="shared" si="2"/>
        <v>3.31</v>
      </c>
    </row>
    <row r="57" spans="1:13" ht="15" x14ac:dyDescent="0.25">
      <c r="A57" s="19"/>
      <c r="B57" s="19" t="s">
        <v>38</v>
      </c>
      <c r="C57" s="17">
        <v>3.59</v>
      </c>
      <c r="D57" s="17">
        <v>3.56</v>
      </c>
      <c r="E57" s="17">
        <v>-11.46</v>
      </c>
      <c r="F57" s="17">
        <v>-0.41</v>
      </c>
      <c r="G57" s="21"/>
      <c r="H57" s="21"/>
      <c r="I57" s="4"/>
      <c r="J57" s="8">
        <f t="shared" si="1"/>
        <v>-0.41</v>
      </c>
      <c r="K57">
        <f>IF(ISNUMBER(VLOOKUP(B57,Sim_20180131!$A$4:$G$1000,7,0)),VLOOKUP(B57,Sim_20180131!$A$4:$G$1000,7,0),"")</f>
        <v>-0.56300858781253416</v>
      </c>
      <c r="M57" s="8">
        <f t="shared" si="2"/>
        <v>3.59</v>
      </c>
    </row>
    <row r="58" spans="1:13" ht="15" x14ac:dyDescent="0.25">
      <c r="A58" s="19"/>
      <c r="B58" s="19" t="s">
        <v>49</v>
      </c>
      <c r="C58" s="17">
        <v>1.1599999999999999</v>
      </c>
      <c r="D58" s="17">
        <v>1.05</v>
      </c>
      <c r="E58" s="17">
        <v>-22</v>
      </c>
      <c r="F58" s="17">
        <v>-0.27</v>
      </c>
      <c r="G58" s="21"/>
      <c r="H58" s="21"/>
      <c r="J58" s="8">
        <f t="shared" si="1"/>
        <v>-0.27</v>
      </c>
      <c r="K58">
        <f>IF(ISNUMBER(VLOOKUP(B58,Sim_20180131!$A$4:$G$1000,7,0)),VLOOKUP(B58,Sim_20180131!$A$4:$G$1000,7,0),"")</f>
        <v>-0.21101757956643649</v>
      </c>
      <c r="M58" s="8">
        <f t="shared" si="2"/>
        <v>1.1599999999999999</v>
      </c>
    </row>
    <row r="59" spans="1:13" ht="15" x14ac:dyDescent="0.25">
      <c r="A59" s="19"/>
      <c r="B59" s="19" t="s">
        <v>41</v>
      </c>
      <c r="C59" s="17">
        <v>1.9</v>
      </c>
      <c r="D59" s="17">
        <v>1.85</v>
      </c>
      <c r="E59" s="17">
        <v>-12.48</v>
      </c>
      <c r="F59" s="17">
        <v>-0.24</v>
      </c>
      <c r="G59" s="21"/>
      <c r="H59" s="21"/>
      <c r="I59" s="4"/>
      <c r="J59" s="8">
        <f t="shared" si="1"/>
        <v>-0.24</v>
      </c>
      <c r="K59">
        <f>IF(ISNUMBER(VLOOKUP(B59,Sim_20180131!$A$4:$G$1000,7,0)),VLOOKUP(B59,Sim_20180131!$A$4:$G$1000,7,0),"")</f>
        <v>-0.34061139707470789</v>
      </c>
      <c r="M59" s="8">
        <f t="shared" si="2"/>
        <v>1.9</v>
      </c>
    </row>
    <row r="60" spans="1:13" ht="15" x14ac:dyDescent="0.25">
      <c r="A60" s="19"/>
      <c r="B60" s="19" t="s">
        <v>57</v>
      </c>
      <c r="C60" s="17">
        <v>1.88</v>
      </c>
      <c r="D60" s="17">
        <v>1.86</v>
      </c>
      <c r="E60" s="17">
        <v>-10.58</v>
      </c>
      <c r="F60" s="17">
        <v>-0.2</v>
      </c>
      <c r="G60" s="21"/>
      <c r="H60" s="21"/>
      <c r="J60" s="8">
        <f t="shared" si="1"/>
        <v>-0.2</v>
      </c>
      <c r="K60">
        <f>IF(ISNUMBER(VLOOKUP(B60,Sim_20180131!$A$4:$G$1000,7,0)),VLOOKUP(B60,Sim_20180131!$A$4:$G$1000,7,0),"")</f>
        <v>-0.26029541604076067</v>
      </c>
      <c r="M60" s="8">
        <f t="shared" si="2"/>
        <v>1.88</v>
      </c>
    </row>
    <row r="61" spans="1:13" ht="15" x14ac:dyDescent="0.25">
      <c r="A61" s="19"/>
      <c r="B61" s="19" t="s">
        <v>58</v>
      </c>
      <c r="C61" s="17">
        <v>2.8</v>
      </c>
      <c r="D61" s="17">
        <v>2.85</v>
      </c>
      <c r="E61" s="17">
        <v>-7.05</v>
      </c>
      <c r="F61" s="17">
        <v>-0.2</v>
      </c>
      <c r="G61" s="21"/>
      <c r="H61" s="21"/>
      <c r="J61" s="8">
        <f t="shared" si="1"/>
        <v>-0.2</v>
      </c>
      <c r="K61">
        <f>IF(ISNUMBER(VLOOKUP(B61,Sim_20180131!$A$4:$G$1000,7,0)),VLOOKUP(B61,Sim_20180131!$A$4:$G$1000,7,0),"")</f>
        <v>-0.36289956488732378</v>
      </c>
      <c r="M61" s="8">
        <f t="shared" si="2"/>
        <v>2.8</v>
      </c>
    </row>
    <row r="62" spans="1:13" ht="15" x14ac:dyDescent="0.25">
      <c r="A62" s="19"/>
      <c r="B62" s="19" t="s">
        <v>8</v>
      </c>
      <c r="C62" s="17">
        <v>2.15</v>
      </c>
      <c r="D62" s="17">
        <v>2.14</v>
      </c>
      <c r="E62" s="17">
        <v>-8.3699999999999992</v>
      </c>
      <c r="F62" s="17">
        <v>-0.18</v>
      </c>
      <c r="G62" s="21"/>
      <c r="H62" s="21"/>
      <c r="J62" s="8">
        <f t="shared" si="1"/>
        <v>-0.18</v>
      </c>
      <c r="K62">
        <f>IF(ISNUMBER(VLOOKUP(B62,Sim_20180131!$A$4:$G$1000,7,0)),VLOOKUP(B62,Sim_20180131!$A$4:$G$1000,7,0),"")</f>
        <v>-0.33609860865055879</v>
      </c>
      <c r="M62" s="8">
        <f t="shared" si="2"/>
        <v>2.15</v>
      </c>
    </row>
    <row r="63" spans="1:13" ht="15" x14ac:dyDescent="0.25">
      <c r="A63" s="19"/>
      <c r="B63" s="19" t="s">
        <v>7</v>
      </c>
      <c r="C63" s="17">
        <v>1.27</v>
      </c>
      <c r="D63" s="17">
        <v>1.24</v>
      </c>
      <c r="E63" s="17">
        <v>-14.17</v>
      </c>
      <c r="F63" s="17">
        <v>-0.18</v>
      </c>
      <c r="G63" s="21"/>
      <c r="H63" s="21"/>
      <c r="J63" s="8">
        <f t="shared" si="1"/>
        <v>-0.18</v>
      </c>
      <c r="K63">
        <f>IF(ISNUMBER(VLOOKUP(B63,Sim_20180131!$A$4:$G$1000,7,0)),VLOOKUP(B63,Sim_20180131!$A$4:$G$1000,7,0),"")</f>
        <v>-0.21067635678035004</v>
      </c>
      <c r="M63" s="8">
        <f t="shared" si="2"/>
        <v>1.27</v>
      </c>
    </row>
    <row r="64" spans="1:13" ht="15" x14ac:dyDescent="0.25">
      <c r="A64" s="19"/>
      <c r="B64" s="19" t="s">
        <v>43</v>
      </c>
      <c r="C64" s="17">
        <v>1.69</v>
      </c>
      <c r="D64" s="17">
        <v>1.67</v>
      </c>
      <c r="E64" s="17">
        <v>-10.06</v>
      </c>
      <c r="F64" s="17">
        <v>-0.17</v>
      </c>
      <c r="G64" s="21"/>
      <c r="H64" s="21"/>
      <c r="J64" s="8">
        <f t="shared" si="1"/>
        <v>-0.17</v>
      </c>
      <c r="K64">
        <f>IF(ISNUMBER(VLOOKUP(B64,Sim_20180131!$A$4:$G$1000,7,0)),VLOOKUP(B64,Sim_20180131!$A$4:$G$1000,7,0),"")</f>
        <v>-0.29301519035308954</v>
      </c>
      <c r="M64" s="8">
        <f t="shared" si="2"/>
        <v>1.69</v>
      </c>
    </row>
    <row r="65" spans="1:13" ht="15" x14ac:dyDescent="0.25">
      <c r="A65" s="19"/>
      <c r="B65" s="19" t="s">
        <v>5</v>
      </c>
      <c r="C65" s="17">
        <v>1.26</v>
      </c>
      <c r="D65" s="17">
        <v>1.22</v>
      </c>
      <c r="E65" s="17">
        <v>-13.23</v>
      </c>
      <c r="F65" s="17">
        <v>-0.17</v>
      </c>
      <c r="G65" s="21"/>
      <c r="H65" s="21"/>
      <c r="J65" s="8">
        <f t="shared" si="1"/>
        <v>-0.17</v>
      </c>
      <c r="K65">
        <f>IF(ISNUMBER(VLOOKUP(B65,Sim_20180131!$A$4:$G$1000,7,0)),VLOOKUP(B65,Sim_20180131!$A$4:$G$1000,7,0),"")</f>
        <v>-0.23475863103561434</v>
      </c>
      <c r="M65" s="8">
        <f t="shared" si="2"/>
        <v>1.26</v>
      </c>
    </row>
    <row r="66" spans="1:13" ht="15" x14ac:dyDescent="0.25">
      <c r="A66" s="19"/>
      <c r="B66" s="19" t="s">
        <v>74</v>
      </c>
      <c r="C66" s="17">
        <v>1.7</v>
      </c>
      <c r="D66" s="17">
        <v>1.72</v>
      </c>
      <c r="E66" s="17">
        <v>-9.7100000000000009</v>
      </c>
      <c r="F66" s="17">
        <v>-0.16</v>
      </c>
      <c r="G66" s="21"/>
      <c r="H66" s="21"/>
      <c r="J66" s="8">
        <f t="shared" si="1"/>
        <v>-0.16</v>
      </c>
      <c r="K66">
        <f>IF(ISNUMBER(VLOOKUP(B66,Sim_20180131!$A$4:$G$1000,7,0)),VLOOKUP(B66,Sim_20180131!$A$4:$G$1000,7,0),"")</f>
        <v>-0.23373690985452167</v>
      </c>
      <c r="M66" s="8">
        <f t="shared" si="2"/>
        <v>1.7</v>
      </c>
    </row>
    <row r="67" spans="1:13" ht="15" x14ac:dyDescent="0.25">
      <c r="A67" s="19"/>
      <c r="B67" s="19" t="s">
        <v>42</v>
      </c>
      <c r="C67" s="17">
        <v>1.1299999999999999</v>
      </c>
      <c r="D67" s="17">
        <v>1.0900000000000001</v>
      </c>
      <c r="E67" s="17">
        <v>-13.04</v>
      </c>
      <c r="F67" s="17">
        <v>-0.15</v>
      </c>
      <c r="G67" s="21"/>
      <c r="H67" s="21"/>
      <c r="J67" s="8">
        <f t="shared" si="1"/>
        <v>-0.15</v>
      </c>
      <c r="K67">
        <f>IF(ISNUMBER(VLOOKUP(B67,Sim_20180131!$A$4:$G$1000,7,0)),VLOOKUP(B67,Sim_20180131!$A$4:$G$1000,7,0),"")</f>
        <v>-0.17426195470300476</v>
      </c>
      <c r="M67" s="8">
        <f t="shared" si="2"/>
        <v>1.1299999999999999</v>
      </c>
    </row>
    <row r="68" spans="1:13" ht="15" x14ac:dyDescent="0.25">
      <c r="A68" s="19"/>
      <c r="B68" s="19" t="s">
        <v>61</v>
      </c>
      <c r="C68" s="17">
        <v>1.6</v>
      </c>
      <c r="D68" s="17">
        <v>1.6</v>
      </c>
      <c r="E68" s="17">
        <v>-9.24</v>
      </c>
      <c r="F68" s="17">
        <v>-0.15</v>
      </c>
      <c r="G68" s="21"/>
      <c r="H68" s="21"/>
      <c r="J68" s="8">
        <f t="shared" si="1"/>
        <v>-0.15</v>
      </c>
      <c r="K68">
        <f>IF(ISNUMBER(VLOOKUP(B68,Sim_20180131!$A$4:$G$1000,7,0)),VLOOKUP(B68,Sim_20180131!$A$4:$G$1000,7,0),"")</f>
        <v>-0.23379130009792398</v>
      </c>
      <c r="M68" s="8">
        <f t="shared" si="2"/>
        <v>1.6</v>
      </c>
    </row>
    <row r="69" spans="1:13" ht="15" x14ac:dyDescent="0.25">
      <c r="A69" s="19"/>
      <c r="B69" s="19" t="s">
        <v>44</v>
      </c>
      <c r="C69" s="17">
        <v>0.85</v>
      </c>
      <c r="D69" s="17">
        <v>0.81</v>
      </c>
      <c r="E69" s="17">
        <v>-12.5</v>
      </c>
      <c r="F69" s="17">
        <v>-0.11</v>
      </c>
      <c r="G69" s="21"/>
      <c r="H69" s="21"/>
      <c r="I69" s="4"/>
      <c r="J69" s="8">
        <f t="shared" si="1"/>
        <v>-0.11</v>
      </c>
      <c r="K69">
        <f>IF(ISNUMBER(VLOOKUP(B69,Sim_20180131!$A$4:$G$1000,7,0)),VLOOKUP(B69,Sim_20180131!$A$4:$G$1000,7,0),"")</f>
        <v>-0.12991000777680842</v>
      </c>
      <c r="M69" s="8">
        <f t="shared" si="2"/>
        <v>0.85</v>
      </c>
    </row>
    <row r="70" spans="1:13" ht="15" x14ac:dyDescent="0.25">
      <c r="A70" s="19"/>
      <c r="B70" s="19" t="s">
        <v>46</v>
      </c>
      <c r="C70" s="17">
        <v>0.81</v>
      </c>
      <c r="D70" s="17">
        <v>0.78</v>
      </c>
      <c r="E70" s="17">
        <v>-11.7</v>
      </c>
      <c r="F70" s="17">
        <v>-0.1</v>
      </c>
      <c r="G70" s="21"/>
      <c r="H70" s="21"/>
      <c r="J70" s="8">
        <f t="shared" si="1"/>
        <v>-0.1</v>
      </c>
      <c r="K70">
        <f>IF(ISNUMBER(VLOOKUP(B70,Sim_20180131!$A$4:$G$1000,7,0)),VLOOKUP(B70,Sim_20180131!$A$4:$G$1000,7,0),"")</f>
        <v>-0.1420312455164558</v>
      </c>
      <c r="M70" s="8">
        <f t="shared" si="2"/>
        <v>0.81</v>
      </c>
    </row>
    <row r="71" spans="1:13" ht="15" x14ac:dyDescent="0.25">
      <c r="A71" s="19"/>
      <c r="B71" s="19" t="s">
        <v>47</v>
      </c>
      <c r="C71" s="17">
        <v>0.82</v>
      </c>
      <c r="D71" s="17">
        <v>0.79</v>
      </c>
      <c r="E71" s="17">
        <v>-12.46</v>
      </c>
      <c r="F71" s="17">
        <v>-0.1</v>
      </c>
      <c r="G71" s="21"/>
      <c r="H71" s="21"/>
      <c r="J71" s="8">
        <f t="shared" si="1"/>
        <v>-0.1</v>
      </c>
      <c r="K71">
        <f>IF(ISNUMBER(VLOOKUP(B71,Sim_20180131!$A$4:$G$1000,7,0)),VLOOKUP(B71,Sim_20180131!$A$4:$G$1000,7,0),"")</f>
        <v>-8.9124065792235307E-2</v>
      </c>
      <c r="M71" s="8">
        <f t="shared" si="2"/>
        <v>0.82</v>
      </c>
    </row>
    <row r="72" spans="1:13" ht="15" x14ac:dyDescent="0.25">
      <c r="A72" s="19"/>
      <c r="B72" s="19" t="s">
        <v>76</v>
      </c>
      <c r="C72" s="17">
        <v>0.89</v>
      </c>
      <c r="D72" s="17">
        <v>0.88</v>
      </c>
      <c r="E72" s="17">
        <v>-10.94</v>
      </c>
      <c r="F72" s="17">
        <v>-0.1</v>
      </c>
      <c r="G72" s="21"/>
      <c r="H72" s="21"/>
      <c r="J72" s="8">
        <f t="shared" si="1"/>
        <v>-0.1</v>
      </c>
      <c r="K72">
        <f>IF(ISNUMBER(VLOOKUP(B72,Sim_20180131!$A$4:$G$1000,7,0)),VLOOKUP(B72,Sim_20180131!$A$4:$G$1000,7,0),"")</f>
        <v>-0.11202898848672087</v>
      </c>
      <c r="M72" s="8">
        <f t="shared" si="2"/>
        <v>0.89</v>
      </c>
    </row>
    <row r="73" spans="1:13" ht="15" x14ac:dyDescent="0.25">
      <c r="A73" s="19"/>
      <c r="B73" s="19" t="s">
        <v>56</v>
      </c>
      <c r="C73" s="17">
        <v>1.44</v>
      </c>
      <c r="D73" s="17">
        <v>1.48</v>
      </c>
      <c r="E73" s="17">
        <v>-6.51</v>
      </c>
      <c r="F73" s="17">
        <v>-0.09</v>
      </c>
      <c r="G73" s="21"/>
      <c r="H73" s="21"/>
      <c r="J73" s="8">
        <f t="shared" si="1"/>
        <v>-0.09</v>
      </c>
      <c r="K73">
        <f>IF(ISNUMBER(VLOOKUP(B73,Sim_20180131!$A$4:$G$1000,7,0)),VLOOKUP(B73,Sim_20180131!$A$4:$G$1000,7,0),"")</f>
        <v>-0.1576330690558341</v>
      </c>
      <c r="M73" s="8">
        <f t="shared" si="2"/>
        <v>1.44</v>
      </c>
    </row>
    <row r="74" spans="1:13" ht="15" x14ac:dyDescent="0.25">
      <c r="A74" s="19"/>
      <c r="B74" s="19" t="s">
        <v>68</v>
      </c>
      <c r="C74" s="17">
        <v>1.48</v>
      </c>
      <c r="D74" s="17">
        <v>1.54</v>
      </c>
      <c r="E74" s="17">
        <v>-5.92</v>
      </c>
      <c r="F74" s="17">
        <v>-0.09</v>
      </c>
      <c r="G74" s="21"/>
      <c r="H74" s="21"/>
      <c r="J74" s="8">
        <f t="shared" si="1"/>
        <v>-0.09</v>
      </c>
      <c r="K74">
        <f>IF(ISNUMBER(VLOOKUP(B74,Sim_20180131!$A$4:$G$1000,7,0)),VLOOKUP(B74,Sim_20180131!$A$4:$G$1000,7,0),"")</f>
        <v>-0.17538685402610527</v>
      </c>
      <c r="M74" s="8">
        <f t="shared" si="2"/>
        <v>1.48</v>
      </c>
    </row>
    <row r="75" spans="1:13" ht="15" x14ac:dyDescent="0.25">
      <c r="A75" s="19"/>
      <c r="B75" s="19" t="s">
        <v>72</v>
      </c>
      <c r="C75" s="17">
        <v>1.07</v>
      </c>
      <c r="D75" s="17">
        <v>1.08</v>
      </c>
      <c r="E75" s="17">
        <v>-8.89</v>
      </c>
      <c r="F75" s="17">
        <v>-0.09</v>
      </c>
      <c r="G75" s="21"/>
      <c r="H75" s="21"/>
      <c r="I75" s="4"/>
      <c r="J75" s="8">
        <f t="shared" si="1"/>
        <v>-0.09</v>
      </c>
      <c r="K75">
        <f>IF(ISNUMBER(VLOOKUP(B75,Sim_20180131!$A$4:$G$1000,7,0)),VLOOKUP(B75,Sim_20180131!$A$4:$G$1000,7,0),"")</f>
        <v>-0.15132927066705798</v>
      </c>
      <c r="M75" s="8">
        <f t="shared" si="2"/>
        <v>1.07</v>
      </c>
    </row>
    <row r="76" spans="1:13" ht="15" x14ac:dyDescent="0.25">
      <c r="A76" s="19"/>
      <c r="B76" s="19" t="s">
        <v>48</v>
      </c>
      <c r="C76" s="17">
        <v>0.69</v>
      </c>
      <c r="D76" s="17">
        <v>0.68</v>
      </c>
      <c r="E76" s="17">
        <v>-12.16</v>
      </c>
      <c r="F76" s="17">
        <v>-0.08</v>
      </c>
      <c r="G76" s="21"/>
      <c r="H76" s="21"/>
      <c r="J76" s="8">
        <f t="shared" si="1"/>
        <v>-0.08</v>
      </c>
      <c r="K76">
        <f>IF(ISNUMBER(VLOOKUP(B76,Sim_20180131!$A$4:$G$1000,7,0)),VLOOKUP(B76,Sim_20180131!$A$4:$G$1000,7,0),"")</f>
        <v>-9.6617492504091601E-2</v>
      </c>
      <c r="M76" s="8">
        <f t="shared" si="2"/>
        <v>0.69</v>
      </c>
    </row>
    <row r="77" spans="1:13" ht="15" x14ac:dyDescent="0.25">
      <c r="A77" s="19"/>
      <c r="B77" s="19" t="s">
        <v>70</v>
      </c>
      <c r="C77" s="17">
        <v>0.71</v>
      </c>
      <c r="D77" s="17">
        <v>0.71</v>
      </c>
      <c r="E77" s="17">
        <v>-11.69</v>
      </c>
      <c r="F77" s="17">
        <v>-0.08</v>
      </c>
      <c r="G77" s="21"/>
      <c r="H77" s="21"/>
      <c r="J77" s="8">
        <f t="shared" si="1"/>
        <v>-0.08</v>
      </c>
      <c r="K77">
        <f>IF(ISNUMBER(VLOOKUP(B77,Sim_20180131!$A$4:$G$1000,7,0)),VLOOKUP(B77,Sim_20180131!$A$4:$G$1000,7,0),"")</f>
        <v>-9.8327132106702617E-2</v>
      </c>
      <c r="M77" s="8">
        <f t="shared" si="2"/>
        <v>0.71</v>
      </c>
    </row>
    <row r="78" spans="1:13" ht="15" x14ac:dyDescent="0.25">
      <c r="A78" s="19"/>
      <c r="B78" s="19" t="s">
        <v>60</v>
      </c>
      <c r="C78" s="17">
        <v>1.49</v>
      </c>
      <c r="D78" s="17">
        <v>1.55</v>
      </c>
      <c r="E78" s="17">
        <v>-4.7</v>
      </c>
      <c r="F78" s="17">
        <v>-7.0000000000000007E-2</v>
      </c>
      <c r="G78" s="21"/>
      <c r="H78" s="21"/>
      <c r="J78" s="8">
        <f t="shared" si="1"/>
        <v>-7.0000000000000007E-2</v>
      </c>
      <c r="K78">
        <f>IF(ISNUMBER(VLOOKUP(B78,Sim_20180131!$A$4:$G$1000,7,0)),VLOOKUP(B78,Sim_20180131!$A$4:$G$1000,7,0),"")</f>
        <v>-0.1508013698438804</v>
      </c>
      <c r="M78" s="8">
        <f t="shared" si="2"/>
        <v>1.49</v>
      </c>
    </row>
    <row r="79" spans="1:13" ht="15" x14ac:dyDescent="0.25">
      <c r="A79" s="19"/>
      <c r="B79" s="19" t="s">
        <v>63</v>
      </c>
      <c r="C79" s="17">
        <v>1.39</v>
      </c>
      <c r="D79" s="17">
        <v>1.45</v>
      </c>
      <c r="E79" s="17">
        <v>-4.9400000000000004</v>
      </c>
      <c r="F79" s="17">
        <v>-7.0000000000000007E-2</v>
      </c>
      <c r="G79" s="21"/>
      <c r="H79" s="21"/>
      <c r="I79" s="4"/>
      <c r="J79" s="8">
        <f t="shared" si="1"/>
        <v>-7.0000000000000007E-2</v>
      </c>
      <c r="K79">
        <f>IF(ISNUMBER(VLOOKUP(B79,Sim_20180131!$A$4:$G$1000,7,0)),VLOOKUP(B79,Sim_20180131!$A$4:$G$1000,7,0),"")</f>
        <v>-0.1365865153329221</v>
      </c>
      <c r="M79" s="8">
        <f t="shared" si="2"/>
        <v>1.39</v>
      </c>
    </row>
    <row r="80" spans="1:13" ht="15" x14ac:dyDescent="0.25">
      <c r="A80" s="19"/>
      <c r="B80" s="19" t="s">
        <v>69</v>
      </c>
      <c r="C80" s="17">
        <v>0.78</v>
      </c>
      <c r="D80" s="17">
        <v>0.79</v>
      </c>
      <c r="E80" s="17">
        <v>-8.82</v>
      </c>
      <c r="F80" s="17">
        <v>-7.0000000000000007E-2</v>
      </c>
      <c r="G80" s="21"/>
      <c r="H80" s="21"/>
      <c r="J80" s="8">
        <f t="shared" si="1"/>
        <v>-7.0000000000000007E-2</v>
      </c>
      <c r="K80">
        <f>IF(ISNUMBER(VLOOKUP(B80,Sim_20180131!$A$4:$G$1000,7,0)),VLOOKUP(B80,Sim_20180131!$A$4:$G$1000,7,0),"")</f>
        <v>-8.7570500705550489E-2</v>
      </c>
      <c r="M80" s="8">
        <f t="shared" si="2"/>
        <v>0.78</v>
      </c>
    </row>
    <row r="81" spans="1:13" ht="15" x14ac:dyDescent="0.25">
      <c r="A81" s="19"/>
      <c r="B81" s="19" t="s">
        <v>39</v>
      </c>
      <c r="C81" s="17">
        <v>0.57999999999999996</v>
      </c>
      <c r="D81" s="17">
        <v>0.56999999999999995</v>
      </c>
      <c r="E81" s="17">
        <v>-9.8800000000000008</v>
      </c>
      <c r="F81" s="17">
        <v>-0.06</v>
      </c>
      <c r="G81" s="21"/>
      <c r="H81" s="21"/>
      <c r="J81" s="8">
        <f t="shared" ref="J81:J99" si="3">F81</f>
        <v>-0.06</v>
      </c>
      <c r="K81">
        <f>IF(ISNUMBER(VLOOKUP(B81,Sim_20180131!$A$4:$G$1000,7,0)),VLOOKUP(B81,Sim_20180131!$A$4:$G$1000,7,0),"")</f>
        <v>-8.1937665300090293E-2</v>
      </c>
      <c r="M81" s="8">
        <f t="shared" si="2"/>
        <v>0.57999999999999996</v>
      </c>
    </row>
    <row r="82" spans="1:13" ht="15" x14ac:dyDescent="0.25">
      <c r="A82" s="19"/>
      <c r="B82" s="19" t="s">
        <v>64</v>
      </c>
      <c r="C82" s="17">
        <v>0.63</v>
      </c>
      <c r="D82" s="17">
        <v>0.63</v>
      </c>
      <c r="E82" s="17">
        <v>-10.050000000000001</v>
      </c>
      <c r="F82" s="17">
        <v>-0.06</v>
      </c>
      <c r="G82" s="21"/>
      <c r="H82" s="21"/>
      <c r="J82" s="8">
        <f t="shared" si="3"/>
        <v>-0.06</v>
      </c>
      <c r="K82">
        <f>IF(ISNUMBER(VLOOKUP(B82,Sim_20180131!$A$4:$G$1000,7,0)),VLOOKUP(B82,Sim_20180131!$A$4:$G$1000,7,0),"")</f>
        <v>-8.2516315631368325E-2</v>
      </c>
      <c r="M82" s="8">
        <f t="shared" si="2"/>
        <v>0.63</v>
      </c>
    </row>
    <row r="83" spans="1:13" ht="15" x14ac:dyDescent="0.25">
      <c r="A83" s="19"/>
      <c r="B83" s="19" t="s">
        <v>65</v>
      </c>
      <c r="C83" s="17">
        <v>1.28</v>
      </c>
      <c r="D83" s="17">
        <v>1.33</v>
      </c>
      <c r="E83" s="17">
        <v>-4.53</v>
      </c>
      <c r="F83" s="17">
        <v>-0.06</v>
      </c>
      <c r="G83" s="21"/>
      <c r="H83" s="21"/>
      <c r="J83" s="8">
        <f t="shared" si="3"/>
        <v>-0.06</v>
      </c>
      <c r="K83">
        <f>IF(ISNUMBER(VLOOKUP(B83,Sim_20180131!$A$4:$G$1000,7,0)),VLOOKUP(B83,Sim_20180131!$A$4:$G$1000,7,0),"")</f>
        <v>-0.1117929634692246</v>
      </c>
      <c r="M83" s="8">
        <f t="shared" si="2"/>
        <v>1.28</v>
      </c>
    </row>
    <row r="84" spans="1:13" ht="15" x14ac:dyDescent="0.25">
      <c r="A84" s="19"/>
      <c r="B84" s="19" t="s">
        <v>71</v>
      </c>
      <c r="C84" s="17">
        <v>0.94</v>
      </c>
      <c r="D84" s="17">
        <v>0.97</v>
      </c>
      <c r="E84" s="17">
        <v>-6.18</v>
      </c>
      <c r="F84" s="17">
        <v>-0.06</v>
      </c>
      <c r="G84" s="21"/>
      <c r="H84" s="21"/>
      <c r="I84" s="4"/>
      <c r="J84" s="8">
        <f t="shared" si="3"/>
        <v>-0.06</v>
      </c>
      <c r="K84">
        <f>IF(ISNUMBER(VLOOKUP(B84,Sim_20180131!$A$4:$G$1000,7,0)),VLOOKUP(B84,Sim_20180131!$A$4:$G$1000,7,0),"")</f>
        <v>-7.3768938819916724E-2</v>
      </c>
      <c r="M84" s="8">
        <f t="shared" si="2"/>
        <v>0.94</v>
      </c>
    </row>
    <row r="85" spans="1:13" ht="15" x14ac:dyDescent="0.25">
      <c r="A85" s="19"/>
      <c r="B85" s="19" t="s">
        <v>13</v>
      </c>
      <c r="C85" s="17">
        <v>0.67</v>
      </c>
      <c r="D85" s="17">
        <v>0.7</v>
      </c>
      <c r="E85" s="17">
        <v>-7.63</v>
      </c>
      <c r="F85" s="17">
        <v>-0.05</v>
      </c>
      <c r="G85" s="21"/>
      <c r="H85" s="21"/>
      <c r="J85" s="8">
        <f t="shared" si="3"/>
        <v>-0.05</v>
      </c>
      <c r="K85">
        <f>IF(ISNUMBER(VLOOKUP(B85,Sim_20180131!$A$4:$G$1000,7,0)),VLOOKUP(B85,Sim_20180131!$A$4:$G$1000,7,0),"")</f>
        <v>-8.3965284217756342E-2</v>
      </c>
      <c r="M85" s="8">
        <f t="shared" si="2"/>
        <v>0.67</v>
      </c>
    </row>
    <row r="86" spans="1:13" ht="15" x14ac:dyDescent="0.25">
      <c r="A86" s="19"/>
      <c r="B86" s="19" t="s">
        <v>77</v>
      </c>
      <c r="C86" s="17">
        <v>0.37</v>
      </c>
      <c r="D86" s="17">
        <v>0.37</v>
      </c>
      <c r="E86" s="17">
        <v>-12.64</v>
      </c>
      <c r="F86" s="17">
        <v>-0.05</v>
      </c>
      <c r="G86" s="21"/>
      <c r="H86" s="21"/>
      <c r="J86" s="8">
        <f t="shared" si="3"/>
        <v>-0.05</v>
      </c>
      <c r="K86">
        <f>IF(ISNUMBER(VLOOKUP(B86,Sim_20180131!$A$4:$G$1000,7,0)),VLOOKUP(B86,Sim_20180131!$A$4:$G$1000,7,0),"")</f>
        <v>-5.5889435378146883E-2</v>
      </c>
      <c r="M86" s="8">
        <f t="shared" si="2"/>
        <v>0.37</v>
      </c>
    </row>
    <row r="87" spans="1:13" ht="15" x14ac:dyDescent="0.25">
      <c r="A87" s="19"/>
      <c r="B87" s="19" t="s">
        <v>78</v>
      </c>
      <c r="C87" s="17">
        <v>0.64</v>
      </c>
      <c r="D87" s="17">
        <v>0.65</v>
      </c>
      <c r="E87" s="17">
        <v>-7.22</v>
      </c>
      <c r="F87" s="17">
        <v>-0.05</v>
      </c>
      <c r="G87" s="21"/>
      <c r="H87" s="21"/>
      <c r="J87" s="8">
        <f t="shared" si="3"/>
        <v>-0.05</v>
      </c>
      <c r="K87">
        <f>IF(ISNUMBER(VLOOKUP(B87,Sim_20180131!$A$4:$G$1000,7,0)),VLOOKUP(B87,Sim_20180131!$A$4:$G$1000,7,0),"")</f>
        <v>-7.4120477090344014E-2</v>
      </c>
      <c r="M87" s="8">
        <f t="shared" si="2"/>
        <v>0.64</v>
      </c>
    </row>
    <row r="88" spans="1:13" ht="15" x14ac:dyDescent="0.25">
      <c r="A88" s="19"/>
      <c r="B88" s="19" t="s">
        <v>11</v>
      </c>
      <c r="C88" s="17">
        <v>0.25</v>
      </c>
      <c r="D88" s="17">
        <v>0.25</v>
      </c>
      <c r="E88" s="17">
        <v>-14.11</v>
      </c>
      <c r="F88" s="17">
        <v>-0.04</v>
      </c>
      <c r="G88" s="21"/>
      <c r="H88" s="21"/>
      <c r="I88" s="4"/>
      <c r="J88" s="8">
        <f t="shared" si="3"/>
        <v>-0.04</v>
      </c>
      <c r="K88">
        <f>IF(ISNUMBER(VLOOKUP(B88,Sim_20180131!$A$4:$G$1000,7,0)),VLOOKUP(B88,Sim_20180131!$A$4:$G$1000,7,0),"")</f>
        <v>-3.0423990605260645E-2</v>
      </c>
      <c r="M88" s="8">
        <f t="shared" si="2"/>
        <v>0.25</v>
      </c>
    </row>
    <row r="89" spans="1:13" ht="15" x14ac:dyDescent="0.25">
      <c r="A89" s="19"/>
      <c r="B89" s="19" t="s">
        <v>62</v>
      </c>
      <c r="C89" s="17">
        <v>0.41</v>
      </c>
      <c r="D89" s="17">
        <v>0.4</v>
      </c>
      <c r="E89" s="17">
        <v>-10.050000000000001</v>
      </c>
      <c r="F89" s="17">
        <v>-0.04</v>
      </c>
      <c r="G89" s="21"/>
      <c r="H89" s="21"/>
      <c r="J89" s="8">
        <f t="shared" si="3"/>
        <v>-0.04</v>
      </c>
      <c r="K89">
        <f>IF(ISNUMBER(VLOOKUP(B89,Sim_20180131!$A$4:$G$1000,7,0)),VLOOKUP(B89,Sim_20180131!$A$4:$G$1000,7,0),"")</f>
        <v>-4.8207728216507387E-2</v>
      </c>
      <c r="M89" s="8">
        <f t="shared" si="2"/>
        <v>0.41</v>
      </c>
    </row>
    <row r="90" spans="1:13" ht="15" x14ac:dyDescent="0.25">
      <c r="A90" s="19"/>
      <c r="B90" s="19" t="s">
        <v>73</v>
      </c>
      <c r="C90" s="17">
        <v>0.45</v>
      </c>
      <c r="D90" s="17">
        <v>0.45</v>
      </c>
      <c r="E90" s="17">
        <v>-8.6</v>
      </c>
      <c r="F90" s="17">
        <v>-0.04</v>
      </c>
      <c r="G90" s="21"/>
      <c r="H90" s="21"/>
      <c r="I90" s="4"/>
      <c r="J90" s="8">
        <f t="shared" si="3"/>
        <v>-0.04</v>
      </c>
      <c r="K90">
        <f>IF(ISNUMBER(VLOOKUP(B90,Sim_20180131!$A$4:$G$1000,7,0)),VLOOKUP(B90,Sim_20180131!$A$4:$G$1000,7,0),"")</f>
        <v>-5.1279460553943987E-2</v>
      </c>
      <c r="M90" s="8">
        <f t="shared" si="2"/>
        <v>0.45</v>
      </c>
    </row>
    <row r="91" spans="1:13" ht="15" x14ac:dyDescent="0.25">
      <c r="A91" s="19"/>
      <c r="B91" s="19" t="s">
        <v>52</v>
      </c>
      <c r="C91" s="17">
        <v>0.41</v>
      </c>
      <c r="D91" s="17">
        <v>0.42</v>
      </c>
      <c r="E91" s="17">
        <v>-9.99</v>
      </c>
      <c r="F91" s="17">
        <v>-0.04</v>
      </c>
      <c r="G91" s="21"/>
      <c r="H91" s="21"/>
      <c r="J91" s="8">
        <f t="shared" si="3"/>
        <v>-0.04</v>
      </c>
      <c r="K91">
        <f>IF(ISNUMBER(VLOOKUP(B91,Sim_20180131!$A$4:$G$1000,7,0)),VLOOKUP(B91,Sim_20180131!$A$4:$G$1000,7,0),"")</f>
        <v>-4.3429647687880123E-2</v>
      </c>
      <c r="M91" s="8">
        <f t="shared" si="2"/>
        <v>0.41</v>
      </c>
    </row>
    <row r="92" spans="1:13" ht="15" x14ac:dyDescent="0.25">
      <c r="A92" s="19"/>
      <c r="B92" s="19" t="s">
        <v>55</v>
      </c>
      <c r="C92" s="17">
        <v>0.45</v>
      </c>
      <c r="D92" s="17">
        <v>0.47</v>
      </c>
      <c r="E92" s="17">
        <v>-6.06</v>
      </c>
      <c r="F92" s="17">
        <v>-0.03</v>
      </c>
      <c r="G92" s="21"/>
      <c r="H92" s="21"/>
      <c r="I92" s="4"/>
      <c r="J92" s="8">
        <f t="shared" si="3"/>
        <v>-0.03</v>
      </c>
      <c r="K92">
        <f>IF(ISNUMBER(VLOOKUP(B92,Sim_20180131!$A$4:$G$1000,7,0)),VLOOKUP(B92,Sim_20180131!$A$4:$G$1000,7,0),"")</f>
        <v>-4.4438548246876042E-2</v>
      </c>
      <c r="M92" s="8">
        <f t="shared" si="2"/>
        <v>0.45</v>
      </c>
    </row>
    <row r="93" spans="1:13" ht="15" x14ac:dyDescent="0.25">
      <c r="A93" s="19"/>
      <c r="B93" s="19" t="s">
        <v>45</v>
      </c>
      <c r="C93" s="17">
        <v>0.27</v>
      </c>
      <c r="D93" s="17">
        <v>0.27</v>
      </c>
      <c r="E93" s="17">
        <v>-9.9700000000000006</v>
      </c>
      <c r="F93" s="17">
        <v>-0.03</v>
      </c>
      <c r="G93" s="21"/>
      <c r="H93" s="21"/>
      <c r="J93" s="8">
        <f t="shared" si="3"/>
        <v>-0.03</v>
      </c>
      <c r="K93">
        <f>IF(ISNUMBER(VLOOKUP(B93,Sim_20180131!$A$4:$G$1000,7,0)),VLOOKUP(B93,Sim_20180131!$A$4:$G$1000,7,0),"")</f>
        <v>-3.2140819427878567E-2</v>
      </c>
      <c r="M93" s="8">
        <f t="shared" si="2"/>
        <v>0.27</v>
      </c>
    </row>
    <row r="94" spans="1:13" ht="15" x14ac:dyDescent="0.25">
      <c r="A94" s="19"/>
      <c r="B94" s="19" t="s">
        <v>59</v>
      </c>
      <c r="C94" s="17">
        <v>0.45</v>
      </c>
      <c r="D94" s="17">
        <v>0.46</v>
      </c>
      <c r="E94" s="17">
        <v>-7.04</v>
      </c>
      <c r="F94" s="17">
        <v>-0.03</v>
      </c>
      <c r="G94" s="21"/>
      <c r="H94" s="21"/>
      <c r="I94" s="4"/>
      <c r="J94" s="8">
        <f t="shared" si="3"/>
        <v>-0.03</v>
      </c>
      <c r="K94">
        <f>IF(ISNUMBER(VLOOKUP(B94,Sim_20180131!$A$4:$G$1000,7,0)),VLOOKUP(B94,Sim_20180131!$A$4:$G$1000,7,0),"")</f>
        <v>-3.9742540986881528E-2</v>
      </c>
      <c r="M94" s="8">
        <f t="shared" si="2"/>
        <v>0.45</v>
      </c>
    </row>
    <row r="95" spans="1:13" ht="15" x14ac:dyDescent="0.25">
      <c r="A95" s="19"/>
      <c r="B95" s="19" t="s">
        <v>14</v>
      </c>
      <c r="C95" s="17">
        <v>0.28000000000000003</v>
      </c>
      <c r="D95" s="17">
        <v>0.28000000000000003</v>
      </c>
      <c r="E95" s="17">
        <v>-11.75</v>
      </c>
      <c r="F95" s="17">
        <v>-0.03</v>
      </c>
      <c r="G95" s="21"/>
      <c r="H95" s="21"/>
      <c r="J95" s="8">
        <f t="shared" si="3"/>
        <v>-0.03</v>
      </c>
      <c r="K95">
        <f>IF(ISNUMBER(VLOOKUP(B95,Sim_20180131!$A$4:$G$1000,7,0)),VLOOKUP(B95,Sim_20180131!$A$4:$G$1000,7,0),"")</f>
        <v>-4.1472520043703727E-2</v>
      </c>
      <c r="M95" s="8">
        <f t="shared" si="2"/>
        <v>0.28000000000000003</v>
      </c>
    </row>
    <row r="96" spans="1:13" ht="15" x14ac:dyDescent="0.25">
      <c r="A96" s="19"/>
      <c r="B96" s="19" t="s">
        <v>50</v>
      </c>
      <c r="C96" s="17">
        <v>0.54</v>
      </c>
      <c r="D96" s="17">
        <v>0.56000000000000005</v>
      </c>
      <c r="E96" s="17">
        <v>-3.67</v>
      </c>
      <c r="F96" s="17">
        <v>-0.02</v>
      </c>
      <c r="G96" s="21"/>
      <c r="H96" s="21"/>
      <c r="J96" s="8">
        <f t="shared" si="3"/>
        <v>-0.02</v>
      </c>
      <c r="K96">
        <f>IF(ISNUMBER(VLOOKUP(B96,Sim_20180131!$A$4:$G$1000,7,0)),VLOOKUP(B96,Sim_20180131!$A$4:$G$1000,7,0),"")</f>
        <v>-5.7882213363712506E-2</v>
      </c>
      <c r="M96" s="8">
        <f t="shared" si="2"/>
        <v>0.54</v>
      </c>
    </row>
    <row r="97" spans="1:13" ht="15" x14ac:dyDescent="0.25">
      <c r="A97" s="19"/>
      <c r="B97" s="19" t="s">
        <v>75</v>
      </c>
      <c r="C97" s="17">
        <v>0.38</v>
      </c>
      <c r="D97" s="17">
        <v>0.39</v>
      </c>
      <c r="E97" s="17">
        <v>-5.94</v>
      </c>
      <c r="F97" s="17">
        <v>-0.02</v>
      </c>
      <c r="G97" s="21"/>
      <c r="H97" s="21"/>
      <c r="J97" s="8">
        <f t="shared" si="3"/>
        <v>-0.02</v>
      </c>
      <c r="K97">
        <f>IF(ISNUMBER(VLOOKUP(B97,Sim_20180131!$A$4:$G$1000,7,0)),VLOOKUP(B97,Sim_20180131!$A$4:$G$1000,7,0),"")</f>
        <v>-5.2153208448487469E-2</v>
      </c>
      <c r="M97" s="8">
        <f t="shared" si="2"/>
        <v>0.38</v>
      </c>
    </row>
    <row r="98" spans="1:13" ht="15" x14ac:dyDescent="0.25">
      <c r="A98" s="19"/>
      <c r="B98" s="19" t="s">
        <v>4</v>
      </c>
      <c r="C98" s="17">
        <v>0.77</v>
      </c>
      <c r="D98" s="17">
        <v>0.83</v>
      </c>
      <c r="E98" s="17">
        <v>0.46</v>
      </c>
      <c r="F98" s="17">
        <v>0</v>
      </c>
      <c r="G98" s="21"/>
      <c r="H98" s="21"/>
      <c r="J98" s="8">
        <f t="shared" si="3"/>
        <v>0</v>
      </c>
      <c r="K98">
        <f>IF(ISNUMBER(VLOOKUP(B98,Sim_20180131!$A$4:$G$1000,7,0)),VLOOKUP(B98,Sim_20180131!$A$4:$G$1000,7,0),"")</f>
        <v>-0.12448210334415361</v>
      </c>
      <c r="M98" s="8">
        <f t="shared" si="2"/>
        <v>0.77</v>
      </c>
    </row>
    <row r="99" spans="1:13" ht="15" x14ac:dyDescent="0.25">
      <c r="A99" s="19"/>
      <c r="B99" s="19" t="s">
        <v>10</v>
      </c>
      <c r="C99" s="17">
        <v>1.02</v>
      </c>
      <c r="D99" s="17">
        <v>1.1399999999999999</v>
      </c>
      <c r="E99" s="17">
        <v>10.24</v>
      </c>
      <c r="F99" s="17">
        <v>0.09</v>
      </c>
      <c r="G99" s="21"/>
      <c r="H99" s="21"/>
      <c r="J99" s="8">
        <f t="shared" si="3"/>
        <v>0.09</v>
      </c>
      <c r="K99">
        <f>IF(ISNUMBER(VLOOKUP(B99,Sim_20180131!$A$4:$G$1000,7,0)),VLOOKUP(B99,Sim_20180131!$A$4:$G$1000,7,0),"")</f>
        <v>-0.14017203224358288</v>
      </c>
      <c r="M99" s="8">
        <f t="shared" si="2"/>
        <v>1.02</v>
      </c>
    </row>
    <row r="100" spans="1:13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IF(ISNUMBER(VLOOKUP(B100,Sim_20180131!$A$4:$G$1000,7,0)),VLOOKUP(B100,Sim_20180131!$A$4:$G$1000,7,0),"")</f>
        <v/>
      </c>
    </row>
    <row r="101" spans="1:13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IF(ISNUMBER(VLOOKUP(B101,Sim_20180131!$A$4:$G$1000,7,0)),VLOOKUP(B101,Sim_20180131!$A$4:$G$1000,7,0),"")</f>
        <v/>
      </c>
    </row>
    <row r="102" spans="1:13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IF(ISNUMBER(VLOOKUP(B102,Sim_20180131!$A$4:$G$1000,7,0)),VLOOKUP(B102,Sim_20180131!$A$4:$G$1000,7,0),"")</f>
        <v/>
      </c>
    </row>
    <row r="103" spans="1:13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IF(ISNUMBER(VLOOKUP(B103,Sim_20180131!$A$4:$G$1000,7,0)),VLOOKUP(B103,Sim_20180131!$A$4:$G$1000,7,0),"")</f>
        <v/>
      </c>
    </row>
    <row r="104" spans="1:13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IF(ISNUMBER(VLOOKUP(B104,Sim_20180131!$A$4:$G$1000,7,0)),VLOOKUP(B104,Sim_20180131!$A$4:$G$1000,7,0),"")</f>
        <v/>
      </c>
    </row>
    <row r="105" spans="1:13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IF(ISNUMBER(VLOOKUP(B105,Sim_20180131!$A$4:$G$1000,7,0)),VLOOKUP(B105,Sim_20180131!$A$4:$G$1000,7,0),"")</f>
        <v/>
      </c>
    </row>
    <row r="106" spans="1:13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IF(ISNUMBER(VLOOKUP(B106,Sim_20180131!$A$4:$G$1000,7,0)),VLOOKUP(B106,Sim_20180131!$A$4:$G$1000,7,0),"")</f>
        <v/>
      </c>
    </row>
    <row r="107" spans="1:13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IF(ISNUMBER(VLOOKUP(B107,Sim_20180131!$A$4:$G$1000,7,0)),VLOOKUP(B107,Sim_20180131!$A$4:$G$1000,7,0),"")</f>
        <v/>
      </c>
    </row>
    <row r="108" spans="1:13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IF(ISNUMBER(VLOOKUP(B108,Sim_20180131!$A$4:$G$1000,7,0)),VLOOKUP(B108,Sim_20180131!$A$4:$G$1000,7,0),"")</f>
        <v/>
      </c>
    </row>
    <row r="109" spans="1:13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IF(ISNUMBER(VLOOKUP(B109,Sim_20180131!$A$4:$G$1000,7,0)),VLOOKUP(B109,Sim_20180131!$A$4:$G$1000,7,0),"")</f>
        <v/>
      </c>
    </row>
    <row r="110" spans="1:13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IF(ISNUMBER(VLOOKUP(B110,Sim_20180131!$A$4:$G$1000,7,0)),VLOOKUP(B110,Sim_20180131!$A$4:$G$1000,7,0),"")</f>
        <v/>
      </c>
    </row>
    <row r="111" spans="1:13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IF(ISNUMBER(VLOOKUP(B111,Sim_20180131!$A$4:$G$1000,7,0)),VLOOKUP(B111,Sim_20180131!$A$4:$G$1000,7,0),"")</f>
        <v/>
      </c>
    </row>
    <row r="112" spans="1:13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IF(ISNUMBER(VLOOKUP(B112,Sim_20180131!$A$4:$G$1000,7,0)),VLOOKUP(B112,Sim_20180131!$A$4:$G$1000,7,0),"")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IF(ISNUMBER(VLOOKUP(B113,Sim_20180131!$A$4:$G$1000,7,0)),VLOOKUP(B113,Sim_20180131!$A$4:$G$1000,7,0),"")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IF(ISNUMBER(VLOOKUP(B114,Sim_20180131!$A$4:$G$1000,7,0)),VLOOKUP(B114,Sim_20180131!$A$4:$G$1000,7,0),"")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IF(ISNUMBER(VLOOKUP(B115,Sim_20180131!$A$4:$G$1000,7,0)),VLOOKUP(B115,Sim_20180131!$A$4:$G$1000,7,0),"")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IF(ISNUMBER(VLOOKUP(B116,Sim_20180131!$A$4:$G$1000,7,0)),VLOOKUP(B116,Sim_20180131!$A$4:$G$1000,7,0),"")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IF(ISNUMBER(VLOOKUP(B117,Sim_20180131!$A$4:$G$1000,7,0)),VLOOKUP(B117,Sim_20180131!$A$4:$G$1000,7,0),"")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IF(ISNUMBER(VLOOKUP(B118,Sim_20180131!$A$4:$G$1000,7,0)),VLOOKUP(B118,Sim_20180131!$A$4:$G$1000,7,0),"")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IF(ISNUMBER(VLOOKUP(B119,Sim_20180131!$A$4:$G$1000,7,0)),VLOOKUP(B119,Sim_20180131!$A$4:$G$1000,7,0),"")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IF(ISNUMBER(VLOOKUP(B120,Sim_20180131!$A$4:$G$1000,7,0)),VLOOKUP(B120,Sim_20180131!$A$4:$G$1000,7,0),"")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IF(ISNUMBER(VLOOKUP(B121,Sim_20180131!$A$4:$G$1000,7,0)),VLOOKUP(B121,Sim_20180131!$A$4:$G$1000,7,0),"")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IF(ISNUMBER(VLOOKUP(B122,Sim_20180131!$A$4:$G$1000,7,0)),VLOOKUP(B122,Sim_20180131!$A$4:$G$1000,7,0),"")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IF(ISNUMBER(VLOOKUP(B123,Sim_20180131!$A$4:$G$1000,7,0)),VLOOKUP(B123,Sim_20180131!$A$4:$G$1000,7,0),"")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IF(ISNUMBER(VLOOKUP(B124,Sim_20180131!$A$4:$G$1000,7,0)),VLOOKUP(B124,Sim_20180131!$A$4:$G$1000,7,0),"")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IF(ISNUMBER(VLOOKUP(B125,Sim_20180131!$A$4:$G$1000,7,0)),VLOOKUP(B125,Sim_20180131!$A$4:$G$1000,7,0),"")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IF(ISNUMBER(VLOOKUP(B126,Sim_20180131!$A$4:$G$1000,7,0)),VLOOKUP(B126,Sim_20180131!$A$4:$G$1000,7,0),"")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IF(ISNUMBER(VLOOKUP(B127,Sim_20180131!$A$4:$G$1000,7,0)),VLOOKUP(B127,Sim_20180131!$A$4:$G$1000,7,0),"")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IF(ISNUMBER(VLOOKUP(B128,Sim_20180131!$A$4:$G$1000,7,0)),VLOOKUP(B128,Sim_20180131!$A$4:$G$1000,7,0),"")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IF(ISNUMBER(VLOOKUP(B129,Sim_20180131!$A$4:$G$1000,7,0)),VLOOKUP(B129,Sim_20180131!$A$4:$G$1000,7,0),"")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IF(ISNUMBER(VLOOKUP(B130,Sim_20180131!$A$4:$G$1000,7,0)),VLOOKUP(B130,Sim_20180131!$A$4:$G$1000,7,0),"")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IF(ISNUMBER(VLOOKUP(B131,Sim_20180131!$A$4:$G$1000,7,0)),VLOOKUP(B131,Sim_20180131!$A$4:$G$1000,7,0),"")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IF(ISNUMBER(VLOOKUP(B132,Sim_20180131!$A$4:$G$1000,7,0)),VLOOKUP(B132,Sim_20180131!$A$4:$G$1000,7,0),"")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IF(ISNUMBER(VLOOKUP(B133,Sim_20180131!$A$4:$G$1000,7,0)),VLOOKUP(B133,Sim_20180131!$A$4:$G$1000,7,0),"")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IF(ISNUMBER(VLOOKUP(B134,Sim_20180131!$A$4:$G$1000,7,0)),VLOOKUP(B134,Sim_20180131!$A$4:$G$1000,7,0),"")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IF(ISNUMBER(VLOOKUP(B135,Sim_20180131!$A$4:$G$1000,7,0)),VLOOKUP(B135,Sim_20180131!$A$4:$G$1000,7,0),"")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IF(ISNUMBER(VLOOKUP(B136,Sim_20180131!$A$4:$G$1000,7,0)),VLOOKUP(B136,Sim_20180131!$A$4:$G$1000,7,0),"")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IF(ISNUMBER(VLOOKUP(B137,Sim_20180131!$A$4:$G$1000,7,0)),VLOOKUP(B137,Sim_20180131!$A$4:$G$1000,7,0),"")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IF(ISNUMBER(VLOOKUP(B138,Sim_20180131!$A$4:$G$1000,7,0)),VLOOKUP(B138,Sim_20180131!$A$4:$G$1000,7,0),"")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IF(ISNUMBER(VLOOKUP(B139,Sim_20180131!$A$4:$G$1000,7,0)),VLOOKUP(B139,Sim_20180131!$A$4:$G$1000,7,0),"")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IF(ISNUMBER(VLOOKUP(B140,Sim_20180131!$A$4:$G$1000,7,0)),VLOOKUP(B140,Sim_20180131!$A$4:$G$1000,7,0),"")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IF(ISNUMBER(VLOOKUP(B141,Sim_20180131!$A$4:$G$1000,7,0)),VLOOKUP(B141,Sim_20180131!$A$4:$G$1000,7,0),"")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IF(ISNUMBER(VLOOKUP(B142,Sim_20180131!$A$4:$G$1000,7,0)),VLOOKUP(B142,Sim_20180131!$A$4:$G$1000,7,0),"")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IF(ISNUMBER(VLOOKUP(B143,Sim_20180131!$A$4:$G$1000,7,0)),VLOOKUP(B143,Sim_20180131!$A$4:$G$1000,7,0),"")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IF(ISNUMBER(VLOOKUP(B144,Sim_20180131!$A$4:$G$1000,7,0)),VLOOKUP(B144,Sim_20180131!$A$4:$G$1000,7,0),"")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IF(ISNUMBER(VLOOKUP(B145,Sim_20180131!$A$4:$G$1000,7,0)),VLOOKUP(B145,Sim_20180131!$A$4:$G$1000,7,0),"")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IF(ISNUMBER(VLOOKUP(B146,Sim_20180131!$A$4:$G$1000,7,0)),VLOOKUP(B146,Sim_20180131!$A$4:$G$1000,7,0),"")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IF(ISNUMBER(VLOOKUP(B147,Sim_20180131!$A$4:$G$1000,7,0)),VLOOKUP(B147,Sim_20180131!$A$4:$G$1000,7,0),"")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IF(ISNUMBER(VLOOKUP(B148,Sim_20180131!$A$4:$G$1000,7,0)),VLOOKUP(B148,Sim_20180131!$A$4:$G$1000,7,0),"")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IF(ISNUMBER(VLOOKUP(B149,Sim_20180131!$A$4:$G$1000,7,0)),VLOOKUP(B149,Sim_20180131!$A$4:$G$1000,7,0),"")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IF(ISNUMBER(VLOOKUP(B150,Sim_20180131!$A$4:$G$1000,7,0)),VLOOKUP(B150,Sim_20180131!$A$4:$G$1000,7,0),"")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IF(ISNUMBER(VLOOKUP(B151,Sim_20180131!$A$4:$G$1000,7,0)),VLOOKUP(B151,Sim_20180131!$A$4:$G$1000,7,0),"")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IF(ISNUMBER(VLOOKUP(B152,Sim_20180131!$A$4:$G$1000,7,0)),VLOOKUP(B152,Sim_20180131!$A$4:$G$1000,7,0),"")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IF(ISNUMBER(VLOOKUP(B153,Sim_20180131!$A$4:$G$1000,7,0)),VLOOKUP(B153,Sim_20180131!$A$4:$G$1000,7,0),"")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IF(ISNUMBER(VLOOKUP(B154,Sim_20180131!$A$4:$G$1000,7,0)),VLOOKUP(B154,Sim_20180131!$A$4:$G$1000,7,0),"")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IF(ISNUMBER(VLOOKUP(B155,Sim_20180131!$A$4:$G$1000,7,0)),VLOOKUP(B155,Sim_20180131!$A$4:$G$1000,7,0),"")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IF(ISNUMBER(VLOOKUP(B156,Sim_20180131!$A$4:$G$1000,7,0)),VLOOKUP(B156,Sim_20180131!$A$4:$G$1000,7,0),"")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IF(ISNUMBER(VLOOKUP(B157,Sim_20180131!$A$4:$G$1000,7,0)),VLOOKUP(B157,Sim_20180131!$A$4:$G$1000,7,0),"")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IF(ISNUMBER(VLOOKUP(B158,Sim_20180131!$A$4:$G$1000,7,0)),VLOOKUP(B158,Sim_20180131!$A$4:$G$1000,7,0),"")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IF(ISNUMBER(VLOOKUP(B159,Sim_20180131!$A$4:$G$1000,7,0)),VLOOKUP(B159,Sim_20180131!$A$4:$G$1000,7,0),"")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IF(ISNUMBER(VLOOKUP(B160,Sim_20180131!$A$4:$G$1000,7,0)),VLOOKUP(B160,Sim_20180131!$A$4:$G$1000,7,0),"")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IF(ISNUMBER(VLOOKUP(B161,Sim_20180131!$A$4:$G$1000,7,0)),VLOOKUP(B161,Sim_20180131!$A$4:$G$1000,7,0),"")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IF(ISNUMBER(VLOOKUP(B162,Sim_20180131!$A$4:$G$1000,7,0)),VLOOKUP(B162,Sim_20180131!$A$4:$G$1000,7,0),"")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IF(ISNUMBER(VLOOKUP(B163,Sim_20180131!$A$4:$G$1000,7,0)),VLOOKUP(B163,Sim_20180131!$A$4:$G$1000,7,0),"")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IF(ISNUMBER(VLOOKUP(B164,Sim_20180131!$A$4:$G$1000,7,0)),VLOOKUP(B164,Sim_20180131!$A$4:$G$1000,7,0),"")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IF(ISNUMBER(VLOOKUP(B165,Sim_20180131!$A$4:$G$1000,7,0)),VLOOKUP(B165,Sim_20180131!$A$4:$G$1000,7,0),"")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IF(ISNUMBER(VLOOKUP(B166,Sim_20180131!$A$4:$G$1000,7,0)),VLOOKUP(B166,Sim_20180131!$A$4:$G$1000,7,0),"")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IF(ISNUMBER(VLOOKUP(B167,Sim_20180131!$A$4:$G$1000,7,0)),VLOOKUP(B167,Sim_20180131!$A$4:$G$1000,7,0),"")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IF(ISNUMBER(VLOOKUP(B168,Sim_20180131!$A$4:$G$1000,7,0)),VLOOKUP(B168,Sim_20180131!$A$4:$G$1000,7,0),"")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IF(ISNUMBER(VLOOKUP(B169,Sim_20180131!$A$4:$G$1000,7,0)),VLOOKUP(B169,Sim_20180131!$A$4:$G$1000,7,0),"")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IF(ISNUMBER(VLOOKUP(B170,Sim_20180131!$A$4:$G$1000,7,0)),VLOOKUP(B170,Sim_20180131!$A$4:$G$1000,7,0),"")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IF(ISNUMBER(VLOOKUP(B171,Sim_20180131!$A$4:$G$1000,7,0)),VLOOKUP(B171,Sim_20180131!$A$4:$G$1000,7,0),"")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IF(ISNUMBER(VLOOKUP(B172,Sim_20180131!$A$4:$G$1000,7,0)),VLOOKUP(B172,Sim_20180131!$A$4:$G$1000,7,0),"")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IF(ISNUMBER(VLOOKUP(B173,Sim_20180131!$A$4:$G$1000,7,0)),VLOOKUP(B173,Sim_20180131!$A$4:$G$1000,7,0),"")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IF(ISNUMBER(VLOOKUP(B174,Sim_20180131!$A$4:$G$1000,7,0)),VLOOKUP(B174,Sim_20180131!$A$4:$G$1000,7,0),"")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IF(ISNUMBER(VLOOKUP(B175,Sim_20180131!$A$4:$G$1000,7,0)),VLOOKUP(B175,Sim_20180131!$A$4:$G$1000,7,0),"")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IF(ISNUMBER(VLOOKUP(B176,Sim_20180131!$A$4:$G$1000,7,0)),VLOOKUP(B176,Sim_20180131!$A$4:$G$1000,7,0),"")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IF(ISNUMBER(VLOOKUP(B177,Sim_20180131!$A$4:$G$1000,7,0)),VLOOKUP(B177,Sim_20180131!$A$4:$G$1000,7,0),"")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IF(ISNUMBER(VLOOKUP(B178,Sim_20180131!$A$4:$G$1000,7,0)),VLOOKUP(B178,Sim_20180131!$A$4:$G$1000,7,0),"")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IF(ISNUMBER(VLOOKUP(B179,Sim_20180131!$A$4:$G$1000,7,0)),VLOOKUP(B179,Sim_20180131!$A$4:$G$1000,7,0),"")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IF(ISNUMBER(VLOOKUP(B180,Sim_20180131!$A$4:$G$1000,7,0)),VLOOKUP(B180,Sim_20180131!$A$4:$G$1000,7,0),"")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IF(ISNUMBER(VLOOKUP(B181,Sim_20180131!$A$4:$G$1000,7,0)),VLOOKUP(B181,Sim_20180131!$A$4:$G$1000,7,0),"")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IF(ISNUMBER(VLOOKUP(B182,Sim_20180131!$A$4:$G$1000,7,0)),VLOOKUP(B182,Sim_20180131!$A$4:$G$1000,7,0),"")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IF(ISNUMBER(VLOOKUP(B183,Sim_20180131!$A$4:$G$1000,7,0)),VLOOKUP(B183,Sim_20180131!$A$4:$G$1000,7,0),"")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IF(ISNUMBER(VLOOKUP(B184,Sim_20180131!$A$4:$G$1000,7,0)),VLOOKUP(B184,Sim_20180131!$A$4:$G$1000,7,0),"")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IF(ISNUMBER(VLOOKUP(B185,Sim_20180131!$A$4:$G$1000,7,0)),VLOOKUP(B185,Sim_20180131!$A$4:$G$1000,7,0),"")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IF(ISNUMBER(VLOOKUP(B186,Sim_20180131!$A$4:$G$1000,7,0)),VLOOKUP(B186,Sim_20180131!$A$4:$G$1000,7,0),"")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IF(ISNUMBER(VLOOKUP(B187,Sim_20180131!$A$4:$G$1000,7,0)),VLOOKUP(B187,Sim_20180131!$A$4:$G$1000,7,0),"")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IF(ISNUMBER(VLOOKUP(B188,Sim_20180131!$A$4:$G$1000,7,0)),VLOOKUP(B188,Sim_20180131!$A$4:$G$1000,7,0),"")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IF(ISNUMBER(VLOOKUP(B189,Sim_20180131!$A$4:$G$1000,7,0)),VLOOKUP(B189,Sim_20180131!$A$4:$G$1000,7,0),"")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IF(ISNUMBER(VLOOKUP(B190,Sim_20180131!$A$4:$G$1000,7,0)),VLOOKUP(B190,Sim_20180131!$A$4:$G$1000,7,0),"")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IF(ISNUMBER(VLOOKUP(B191,Sim_20180131!$A$4:$G$1000,7,0)),VLOOKUP(B191,Sim_20180131!$A$4:$G$1000,7,0),"")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IF(ISNUMBER(VLOOKUP(B192,Sim_20180131!$A$4:$G$1000,7,0)),VLOOKUP(B192,Sim_20180131!$A$4:$G$1000,7,0),"")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IF(ISNUMBER(VLOOKUP(B193,Sim_20180131!$A$4:$G$1000,7,0)),VLOOKUP(B193,Sim_20180131!$A$4:$G$1000,7,0),"")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IF(ISNUMBER(VLOOKUP(B194,Sim_20180131!$A$4:$G$1000,7,0)),VLOOKUP(B194,Sim_20180131!$A$4:$G$1000,7,0),"")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IF(ISNUMBER(VLOOKUP(B195,Sim_20180131!$A$4:$G$1000,7,0)),VLOOKUP(B195,Sim_20180131!$A$4:$G$1000,7,0),"")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IF(ISNUMBER(VLOOKUP(B196,Sim_20180131!$A$4:$G$1000,7,0)),VLOOKUP(B196,Sim_20180131!$A$4:$G$1000,7,0),"")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IF(ISNUMBER(VLOOKUP(B197,Sim_20180131!$A$4:$G$1000,7,0)),VLOOKUP(B197,Sim_20180131!$A$4:$G$1000,7,0),"")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IF(ISNUMBER(VLOOKUP(B198,Sim_20180131!$A$4:$G$1000,7,0)),VLOOKUP(B198,Sim_20180131!$A$4:$G$1000,7,0),"")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IF(ISNUMBER(VLOOKUP(B199,Sim_20180131!$A$4:$G$1000,7,0)),VLOOKUP(B199,Sim_20180131!$A$4:$G$1000,7,0),"")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IF(ISNUMBER(VLOOKUP(B200,Sim_20180131!$A$4:$G$1000,7,0)),VLOOKUP(B200,Sim_20180131!$A$4:$G$1000,7,0),"")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B2:S2"/>
    <mergeCell ref="A36:F36"/>
    <mergeCell ref="A38:F38"/>
    <mergeCell ref="A46:F46"/>
    <mergeCell ref="C39:H39"/>
    <mergeCell ref="C40:H40"/>
    <mergeCell ref="C41:H41"/>
    <mergeCell ref="C42:H42"/>
    <mergeCell ref="C43:H43"/>
    <mergeCell ref="C44:H44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&amp;Sim_20110801!E2</f>
        <v>Scenario Back-Testing: Realised P&amp;L (8/1/2011-8/9/2011)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98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99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-14.71</v>
      </c>
      <c r="F48" s="17">
        <v>-14.71</v>
      </c>
      <c r="G48" s="21"/>
      <c r="H48" s="21"/>
      <c r="I48" s="21"/>
      <c r="J48" s="8">
        <f t="shared" ref="J48" si="0">F48</f>
        <v>-14.71</v>
      </c>
      <c r="K48">
        <f>Sim_20110801!G3</f>
        <v>-12.319592010100292</v>
      </c>
    </row>
    <row r="49" spans="1:13" ht="15" x14ac:dyDescent="0.25">
      <c r="A49" s="20"/>
      <c r="B49" s="20" t="s">
        <v>67</v>
      </c>
      <c r="C49" s="17">
        <v>15.03</v>
      </c>
      <c r="D49" s="17">
        <v>14.89</v>
      </c>
      <c r="E49" s="17">
        <v>-13.71</v>
      </c>
      <c r="F49" s="17">
        <v>-2.0499999999999998</v>
      </c>
      <c r="G49" s="21"/>
      <c r="H49" s="21"/>
      <c r="I49" s="21"/>
      <c r="J49" s="8">
        <f t="shared" ref="J49:J80" si="1">F49</f>
        <v>-2.0499999999999998</v>
      </c>
      <c r="K49">
        <f>IF(ISNUMBER(VLOOKUP(B49,Sim_20110801!$A$4:$G$1000,7,0)),VLOOKUP(B49,Sim_20110801!$A$4:$G$1000,7,0),"")</f>
        <v>-2.0099186031717649</v>
      </c>
      <c r="M49" s="8">
        <f>C49</f>
        <v>15.03</v>
      </c>
    </row>
    <row r="50" spans="1:13" ht="15" x14ac:dyDescent="0.25">
      <c r="A50" s="20"/>
      <c r="B50" s="20" t="s">
        <v>8</v>
      </c>
      <c r="C50" s="17">
        <v>4.84</v>
      </c>
      <c r="D50" s="17">
        <v>4.53</v>
      </c>
      <c r="E50" s="17">
        <v>-22.07</v>
      </c>
      <c r="F50" s="17">
        <v>-1.0900000000000001</v>
      </c>
      <c r="G50" s="21"/>
      <c r="H50" s="21"/>
      <c r="I50" s="21"/>
      <c r="J50" s="8">
        <f t="shared" si="1"/>
        <v>-1.0900000000000001</v>
      </c>
      <c r="K50">
        <f>IF(ISNUMBER(VLOOKUP(B50,Sim_20110801!$A$4:$G$1000,7,0)),VLOOKUP(B50,Sim_20110801!$A$4:$G$1000,7,0),"")</f>
        <v>-0.70473995932225819</v>
      </c>
      <c r="M50" s="8">
        <f t="shared" ref="M50:M94" si="2">C50</f>
        <v>4.84</v>
      </c>
    </row>
    <row r="51" spans="1:13" ht="15" x14ac:dyDescent="0.25">
      <c r="A51" s="20"/>
      <c r="B51" s="20" t="s">
        <v>40</v>
      </c>
      <c r="C51" s="17">
        <v>5.93</v>
      </c>
      <c r="D51" s="17">
        <v>5.8</v>
      </c>
      <c r="E51" s="17">
        <v>-17.14</v>
      </c>
      <c r="F51" s="17">
        <v>-1.03</v>
      </c>
      <c r="G51" s="21"/>
      <c r="H51" s="21"/>
      <c r="I51" s="21"/>
      <c r="J51" s="8">
        <f t="shared" si="1"/>
        <v>-1.03</v>
      </c>
      <c r="K51">
        <f>IF(ISNUMBER(VLOOKUP(B51,Sim_20110801!$A$4:$G$1000,7,0)),VLOOKUP(B51,Sim_20110801!$A$4:$G$1000,7,0),"")</f>
        <v>-0.78023116258380409</v>
      </c>
      <c r="M51" s="8">
        <f t="shared" si="2"/>
        <v>5.93</v>
      </c>
    </row>
    <row r="52" spans="1:13" ht="15" x14ac:dyDescent="0.25">
      <c r="A52" s="20"/>
      <c r="B52" s="20" t="s">
        <v>51</v>
      </c>
      <c r="C52" s="17">
        <v>5.64</v>
      </c>
      <c r="D52" s="17">
        <v>5.57</v>
      </c>
      <c r="E52" s="17">
        <v>-17.2</v>
      </c>
      <c r="F52" s="17">
        <v>-0.98</v>
      </c>
      <c r="G52" s="21"/>
      <c r="H52" s="21"/>
      <c r="I52" s="21"/>
      <c r="J52" s="8">
        <f t="shared" si="1"/>
        <v>-0.98</v>
      </c>
      <c r="K52">
        <f>IF(ISNUMBER(VLOOKUP(B52,Sim_20110801!$A$4:$G$1000,7,0)),VLOOKUP(B52,Sim_20110801!$A$4:$G$1000,7,0),"")</f>
        <v>-0.76527951084450341</v>
      </c>
      <c r="M52" s="8">
        <f t="shared" si="2"/>
        <v>5.64</v>
      </c>
    </row>
    <row r="53" spans="1:13" ht="15" x14ac:dyDescent="0.25">
      <c r="A53" s="20"/>
      <c r="B53" s="20" t="s">
        <v>37</v>
      </c>
      <c r="C53" s="17">
        <v>7.49</v>
      </c>
      <c r="D53" s="17">
        <v>7.71</v>
      </c>
      <c r="E53" s="17">
        <v>-10.65</v>
      </c>
      <c r="F53" s="17">
        <v>-0.79</v>
      </c>
      <c r="G53" s="21"/>
      <c r="H53" s="21"/>
      <c r="I53" s="21"/>
      <c r="J53" s="8">
        <f t="shared" si="1"/>
        <v>-0.79</v>
      </c>
      <c r="K53">
        <f>IF(ISNUMBER(VLOOKUP(B53,Sim_20110801!$A$4:$G$1000,7,0)),VLOOKUP(B53,Sim_20110801!$A$4:$G$1000,7,0),"")</f>
        <v>-0.70873655218704823</v>
      </c>
      <c r="M53" s="8">
        <f t="shared" si="2"/>
        <v>7.49</v>
      </c>
    </row>
    <row r="54" spans="1:13" ht="15" x14ac:dyDescent="0.25">
      <c r="A54" s="20"/>
      <c r="B54" s="20" t="s">
        <v>5</v>
      </c>
      <c r="C54" s="17">
        <v>3.72</v>
      </c>
      <c r="D54" s="17">
        <v>3.61</v>
      </c>
      <c r="E54" s="17">
        <v>-17.559999999999999</v>
      </c>
      <c r="F54" s="17">
        <v>-0.66</v>
      </c>
      <c r="G54" s="21"/>
      <c r="H54" s="21"/>
      <c r="I54" s="21"/>
      <c r="J54" s="8">
        <f t="shared" si="1"/>
        <v>-0.66</v>
      </c>
      <c r="K54">
        <f>IF(ISNUMBER(VLOOKUP(B54,Sim_20110801!$A$4:$G$1000,7,0)),VLOOKUP(B54,Sim_20110801!$A$4:$G$1000,7,0),"")</f>
        <v>-0.58001445920660888</v>
      </c>
      <c r="M54" s="8">
        <f t="shared" si="2"/>
        <v>3.72</v>
      </c>
    </row>
    <row r="55" spans="1:13" ht="15" x14ac:dyDescent="0.25">
      <c r="A55" s="20"/>
      <c r="B55" s="20" t="s">
        <v>38</v>
      </c>
      <c r="C55" s="17">
        <v>3.55</v>
      </c>
      <c r="D55" s="17">
        <v>3.46</v>
      </c>
      <c r="E55" s="17">
        <v>-17.91</v>
      </c>
      <c r="F55" s="17">
        <v>-0.64</v>
      </c>
      <c r="G55" s="21"/>
      <c r="H55" s="21"/>
      <c r="I55" s="21"/>
      <c r="J55" s="8">
        <f t="shared" si="1"/>
        <v>-0.64</v>
      </c>
      <c r="K55">
        <f>IF(ISNUMBER(VLOOKUP(B55,Sim_20110801!$A$4:$G$1000,7,0)),VLOOKUP(B55,Sim_20110801!$A$4:$G$1000,7,0),"")</f>
        <v>-0.49015445576745065</v>
      </c>
      <c r="M55" s="8">
        <f t="shared" si="2"/>
        <v>3.55</v>
      </c>
    </row>
    <row r="56" spans="1:13" ht="15" x14ac:dyDescent="0.25">
      <c r="A56" s="20"/>
      <c r="B56" s="20" t="s">
        <v>41</v>
      </c>
      <c r="C56" s="17">
        <v>3.07</v>
      </c>
      <c r="D56" s="17">
        <v>2.92</v>
      </c>
      <c r="E56" s="17">
        <v>-20</v>
      </c>
      <c r="F56" s="17">
        <v>-0.62</v>
      </c>
      <c r="G56" s="21"/>
      <c r="H56" s="21"/>
      <c r="I56" s="21"/>
      <c r="J56" s="8">
        <f t="shared" si="1"/>
        <v>-0.62</v>
      </c>
      <c r="K56">
        <f>IF(ISNUMBER(VLOOKUP(B56,Sim_20110801!$A$4:$G$1000,7,0)),VLOOKUP(B56,Sim_20110801!$A$4:$G$1000,7,0),"")</f>
        <v>-0.44253037750630619</v>
      </c>
      <c r="M56" s="8">
        <f t="shared" si="2"/>
        <v>3.07</v>
      </c>
    </row>
    <row r="57" spans="1:13" ht="15" x14ac:dyDescent="0.25">
      <c r="A57" s="20"/>
      <c r="B57" s="20" t="s">
        <v>54</v>
      </c>
      <c r="C57" s="17">
        <v>3.89</v>
      </c>
      <c r="D57" s="17">
        <v>3.97</v>
      </c>
      <c r="E57" s="17">
        <v>-13.87</v>
      </c>
      <c r="F57" s="17">
        <v>-0.54</v>
      </c>
      <c r="G57" s="21"/>
      <c r="H57" s="21"/>
      <c r="I57" s="21"/>
      <c r="J57" s="8">
        <f t="shared" si="1"/>
        <v>-0.54</v>
      </c>
      <c r="K57">
        <f>IF(ISNUMBER(VLOOKUP(B57,Sim_20110801!$A$4:$G$1000,7,0)),VLOOKUP(B57,Sim_20110801!$A$4:$G$1000,7,0),"")</f>
        <v>-0.46469637549375592</v>
      </c>
      <c r="M57" s="8">
        <f t="shared" si="2"/>
        <v>3.89</v>
      </c>
    </row>
    <row r="58" spans="1:13" ht="15" x14ac:dyDescent="0.25">
      <c r="A58" s="20"/>
      <c r="B58" s="20" t="s">
        <v>97</v>
      </c>
      <c r="C58" s="17">
        <v>3.09</v>
      </c>
      <c r="D58" s="17">
        <v>2.99</v>
      </c>
      <c r="E58" s="17">
        <v>-17.41</v>
      </c>
      <c r="F58" s="17">
        <v>-0.54</v>
      </c>
      <c r="G58" s="21"/>
      <c r="H58" s="21"/>
      <c r="I58" s="21"/>
      <c r="J58" s="8">
        <f t="shared" si="1"/>
        <v>-0.54</v>
      </c>
      <c r="K58">
        <f>IF(ISNUMBER(VLOOKUP(B58,Sim_20110801!$A$4:$G$1000,7,0)),VLOOKUP(B58,Sim_20110801!$A$4:$G$1000,7,0),"")</f>
        <v>-0.36221868012854896</v>
      </c>
      <c r="M58" s="8">
        <f t="shared" si="2"/>
        <v>3.09</v>
      </c>
    </row>
    <row r="59" spans="1:13" ht="15" x14ac:dyDescent="0.25">
      <c r="A59" s="20"/>
      <c r="B59" s="20" t="s">
        <v>9</v>
      </c>
      <c r="C59" s="17">
        <v>2.2400000000000002</v>
      </c>
      <c r="D59" s="17">
        <v>2.2000000000000002</v>
      </c>
      <c r="E59" s="17">
        <v>-17.54</v>
      </c>
      <c r="F59" s="17">
        <v>-0.4</v>
      </c>
      <c r="G59" s="21"/>
      <c r="H59" s="21"/>
      <c r="I59" s="21"/>
      <c r="J59" s="8">
        <f t="shared" si="1"/>
        <v>-0.4</v>
      </c>
      <c r="K59">
        <f>IF(ISNUMBER(VLOOKUP(B59,Sim_20110801!$A$4:$G$1000,7,0)),VLOOKUP(B59,Sim_20110801!$A$4:$G$1000,7,0),"")</f>
        <v>-0.30889785119834623</v>
      </c>
      <c r="M59" s="8">
        <f t="shared" si="2"/>
        <v>2.2400000000000002</v>
      </c>
    </row>
    <row r="60" spans="1:13" ht="15" x14ac:dyDescent="0.25">
      <c r="A60" s="20"/>
      <c r="B60" s="20" t="s">
        <v>66</v>
      </c>
      <c r="C60" s="17">
        <v>2.62</v>
      </c>
      <c r="D60" s="17">
        <v>2.61</v>
      </c>
      <c r="E60" s="17">
        <v>-15.06</v>
      </c>
      <c r="F60" s="17">
        <v>-0.39</v>
      </c>
      <c r="G60" s="21"/>
      <c r="H60" s="21"/>
      <c r="I60" s="21"/>
      <c r="J60" s="8">
        <f t="shared" si="1"/>
        <v>-0.39</v>
      </c>
      <c r="K60">
        <f>IF(ISNUMBER(VLOOKUP(B60,Sim_20110801!$A$4:$G$1000,7,0)),VLOOKUP(B60,Sim_20110801!$A$4:$G$1000,7,0),"")</f>
        <v>-0.27983877670305424</v>
      </c>
      <c r="M60" s="8">
        <f t="shared" si="2"/>
        <v>2.62</v>
      </c>
    </row>
    <row r="61" spans="1:13" ht="15" x14ac:dyDescent="0.25">
      <c r="A61" s="20"/>
      <c r="B61" s="20" t="s">
        <v>6</v>
      </c>
      <c r="C61" s="17">
        <v>3.37</v>
      </c>
      <c r="D61" s="17">
        <v>3.45</v>
      </c>
      <c r="E61" s="17">
        <v>-11.58</v>
      </c>
      <c r="F61" s="17">
        <v>-0.39</v>
      </c>
      <c r="G61" s="21"/>
      <c r="H61" s="21"/>
      <c r="I61" s="21"/>
      <c r="J61" s="8">
        <f t="shared" si="1"/>
        <v>-0.39</v>
      </c>
      <c r="K61">
        <f>IF(ISNUMBER(VLOOKUP(B61,Sim_20110801!$A$4:$G$1000,7,0)),VLOOKUP(B61,Sim_20110801!$A$4:$G$1000,7,0),"")</f>
        <v>-0.41442814383775273</v>
      </c>
      <c r="M61" s="8">
        <f t="shared" si="2"/>
        <v>3.37</v>
      </c>
    </row>
    <row r="62" spans="1:13" ht="15" x14ac:dyDescent="0.25">
      <c r="A62" s="20"/>
      <c r="B62" s="20" t="s">
        <v>74</v>
      </c>
      <c r="C62" s="17">
        <v>2.91</v>
      </c>
      <c r="D62" s="17">
        <v>2.98</v>
      </c>
      <c r="E62" s="17">
        <v>-12.69</v>
      </c>
      <c r="F62" s="17">
        <v>-0.37</v>
      </c>
      <c r="G62" s="21"/>
      <c r="H62" s="21"/>
      <c r="I62" s="4"/>
      <c r="J62" s="8">
        <f t="shared" si="1"/>
        <v>-0.37</v>
      </c>
      <c r="K62">
        <f>IF(ISNUMBER(VLOOKUP(B62,Sim_20110801!$A$4:$G$1000,7,0)),VLOOKUP(B62,Sim_20110801!$A$4:$G$1000,7,0),"")</f>
        <v>-0.38625468671703067</v>
      </c>
      <c r="M62" s="8">
        <f t="shared" si="2"/>
        <v>2.91</v>
      </c>
    </row>
    <row r="63" spans="1:13" ht="15" x14ac:dyDescent="0.25">
      <c r="A63" s="20"/>
      <c r="B63" s="20" t="s">
        <v>46</v>
      </c>
      <c r="C63" s="17">
        <v>2.09</v>
      </c>
      <c r="D63" s="17">
        <v>2.09</v>
      </c>
      <c r="E63" s="17">
        <v>-16.899999999999999</v>
      </c>
      <c r="F63" s="17">
        <v>-0.36</v>
      </c>
      <c r="G63" s="21"/>
      <c r="H63" s="21"/>
      <c r="I63" s="21"/>
      <c r="J63" s="8">
        <f t="shared" si="1"/>
        <v>-0.36</v>
      </c>
      <c r="K63">
        <f>IF(ISNUMBER(VLOOKUP(B63,Sim_20110801!$A$4:$G$1000,7,0)),VLOOKUP(B63,Sim_20110801!$A$4:$G$1000,7,0),"")</f>
        <v>-0.31856312417623911</v>
      </c>
      <c r="M63" s="8">
        <f t="shared" si="2"/>
        <v>2.09</v>
      </c>
    </row>
    <row r="64" spans="1:13" ht="15" x14ac:dyDescent="0.25">
      <c r="A64" s="20"/>
      <c r="B64" s="20" t="s">
        <v>93</v>
      </c>
      <c r="C64" s="17">
        <v>2.68</v>
      </c>
      <c r="D64" s="17">
        <v>2.71</v>
      </c>
      <c r="E64" s="17">
        <v>-13.18</v>
      </c>
      <c r="F64" s="17">
        <v>-0.35</v>
      </c>
      <c r="G64" s="21"/>
      <c r="H64" s="21"/>
      <c r="I64" s="21"/>
      <c r="J64" s="8">
        <f t="shared" si="1"/>
        <v>-0.35</v>
      </c>
      <c r="K64">
        <f>IF(ISNUMBER(VLOOKUP(B64,Sim_20110801!$A$4:$G$1000,7,0)),VLOOKUP(B64,Sim_20110801!$A$4:$G$1000,7,0),"")</f>
        <v>0</v>
      </c>
      <c r="M64" s="8">
        <f t="shared" si="2"/>
        <v>2.68</v>
      </c>
    </row>
    <row r="65" spans="1:13" ht="15" x14ac:dyDescent="0.25">
      <c r="A65" s="20"/>
      <c r="B65" s="20" t="s">
        <v>43</v>
      </c>
      <c r="C65" s="17">
        <v>2.04</v>
      </c>
      <c r="D65" s="17">
        <v>2</v>
      </c>
      <c r="E65" s="17">
        <v>-17.100000000000001</v>
      </c>
      <c r="F65" s="17">
        <v>-0.35</v>
      </c>
      <c r="G65" s="21"/>
      <c r="H65" s="21"/>
      <c r="I65" s="21"/>
      <c r="J65" s="8">
        <f t="shared" si="1"/>
        <v>-0.35</v>
      </c>
      <c r="K65">
        <f>IF(ISNUMBER(VLOOKUP(B65,Sim_20110801!$A$4:$G$1000,7,0)),VLOOKUP(B65,Sim_20110801!$A$4:$G$1000,7,0),"")</f>
        <v>-0.33335328791795432</v>
      </c>
      <c r="M65" s="8">
        <f t="shared" si="2"/>
        <v>2.04</v>
      </c>
    </row>
    <row r="66" spans="1:13" ht="15" x14ac:dyDescent="0.25">
      <c r="A66" s="20"/>
      <c r="B66" s="20" t="s">
        <v>56</v>
      </c>
      <c r="C66" s="17">
        <v>1.37</v>
      </c>
      <c r="D66" s="17">
        <v>1.34</v>
      </c>
      <c r="E66" s="17">
        <v>-17.559999999999999</v>
      </c>
      <c r="F66" s="17">
        <v>-0.24</v>
      </c>
      <c r="G66" s="21"/>
      <c r="H66" s="21"/>
      <c r="I66" s="21"/>
      <c r="J66" s="8">
        <f t="shared" si="1"/>
        <v>-0.24</v>
      </c>
      <c r="K66">
        <f>IF(ISNUMBER(VLOOKUP(B66,Sim_20110801!$A$4:$G$1000,7,0)),VLOOKUP(B66,Sim_20110801!$A$4:$G$1000,7,0),"")</f>
        <v>-0.17183612632002043</v>
      </c>
      <c r="M66" s="8">
        <f t="shared" si="2"/>
        <v>1.37</v>
      </c>
    </row>
    <row r="67" spans="1:13" ht="15" x14ac:dyDescent="0.25">
      <c r="A67" s="20"/>
      <c r="B67" s="20" t="s">
        <v>77</v>
      </c>
      <c r="C67" s="17">
        <v>1.37</v>
      </c>
      <c r="D67" s="17">
        <v>1.41</v>
      </c>
      <c r="E67" s="17">
        <v>-12.96</v>
      </c>
      <c r="F67" s="17">
        <v>-0.18</v>
      </c>
      <c r="G67" s="21"/>
      <c r="H67" s="21"/>
      <c r="I67" s="21"/>
      <c r="J67" s="8">
        <f t="shared" si="1"/>
        <v>-0.18</v>
      </c>
      <c r="K67">
        <f>IF(ISNUMBER(VLOOKUP(B67,Sim_20110801!$A$4:$G$1000,7,0)),VLOOKUP(B67,Sim_20110801!$A$4:$G$1000,7,0),"")</f>
        <v>-0.18213584271887012</v>
      </c>
      <c r="M67" s="8">
        <f t="shared" si="2"/>
        <v>1.37</v>
      </c>
    </row>
    <row r="68" spans="1:13" ht="15" x14ac:dyDescent="0.25">
      <c r="A68" s="20"/>
      <c r="B68" s="20" t="s">
        <v>47</v>
      </c>
      <c r="C68" s="17">
        <v>1.18</v>
      </c>
      <c r="D68" s="17">
        <v>1.18</v>
      </c>
      <c r="E68" s="17">
        <v>-14.25</v>
      </c>
      <c r="F68" s="17">
        <v>-0.17</v>
      </c>
      <c r="G68" s="21"/>
      <c r="H68" s="21"/>
      <c r="I68" s="21"/>
      <c r="J68" s="8">
        <f t="shared" si="1"/>
        <v>-0.17</v>
      </c>
      <c r="K68">
        <f>IF(ISNUMBER(VLOOKUP(B68,Sim_20110801!$A$4:$G$1000,7,0)),VLOOKUP(B68,Sim_20110801!$A$4:$G$1000,7,0),"")</f>
        <v>-0.12057801375588353</v>
      </c>
      <c r="M68" s="8">
        <f t="shared" si="2"/>
        <v>1.18</v>
      </c>
    </row>
    <row r="69" spans="1:13" ht="15" x14ac:dyDescent="0.25">
      <c r="A69" s="20"/>
      <c r="B69" s="20" t="s">
        <v>75</v>
      </c>
      <c r="C69" s="17">
        <v>1.26</v>
      </c>
      <c r="D69" s="17">
        <v>1.27</v>
      </c>
      <c r="E69" s="17">
        <v>-13.69</v>
      </c>
      <c r="F69" s="17">
        <v>-0.17</v>
      </c>
      <c r="G69" s="21"/>
      <c r="H69" s="21"/>
      <c r="I69" s="21"/>
      <c r="J69" s="8">
        <f t="shared" si="1"/>
        <v>-0.17</v>
      </c>
      <c r="K69">
        <f>IF(ISNUMBER(VLOOKUP(B69,Sim_20110801!$A$4:$G$1000,7,0)),VLOOKUP(B69,Sim_20110801!$A$4:$G$1000,7,0),"")</f>
        <v>-0.16374692433922419</v>
      </c>
      <c r="M69" s="8">
        <f t="shared" si="2"/>
        <v>1.26</v>
      </c>
    </row>
    <row r="70" spans="1:13" ht="15" x14ac:dyDescent="0.25">
      <c r="A70" s="20"/>
      <c r="B70" s="20" t="s">
        <v>60</v>
      </c>
      <c r="C70" s="17">
        <v>2.09</v>
      </c>
      <c r="D70" s="17">
        <v>2.23</v>
      </c>
      <c r="E70" s="17">
        <v>-7.46</v>
      </c>
      <c r="F70" s="17">
        <v>-0.15</v>
      </c>
      <c r="G70" s="21"/>
      <c r="H70" s="21"/>
      <c r="I70" s="21"/>
      <c r="J70" s="8">
        <f t="shared" si="1"/>
        <v>-0.15</v>
      </c>
      <c r="K70">
        <f>IF(ISNUMBER(VLOOKUP(B70,Sim_20110801!$A$4:$G$1000,7,0)),VLOOKUP(B70,Sim_20110801!$A$4:$G$1000,7,0),"")</f>
        <v>-0.18330903659645956</v>
      </c>
      <c r="M70" s="8">
        <f t="shared" si="2"/>
        <v>2.09</v>
      </c>
    </row>
    <row r="71" spans="1:13" ht="15" x14ac:dyDescent="0.25">
      <c r="A71" s="20"/>
      <c r="B71" s="20" t="s">
        <v>65</v>
      </c>
      <c r="C71" s="17">
        <v>1.41</v>
      </c>
      <c r="D71" s="17">
        <v>1.47</v>
      </c>
      <c r="E71" s="17">
        <v>-10.67</v>
      </c>
      <c r="F71" s="17">
        <v>-0.15</v>
      </c>
      <c r="G71" s="21"/>
      <c r="H71" s="21"/>
      <c r="I71" s="21"/>
      <c r="J71" s="8">
        <f t="shared" si="1"/>
        <v>-0.15</v>
      </c>
      <c r="K71">
        <f>IF(ISNUMBER(VLOOKUP(B71,Sim_20110801!$A$4:$G$1000,7,0)),VLOOKUP(B71,Sim_20110801!$A$4:$G$1000,7,0),"")</f>
        <v>-0.1162630952672883</v>
      </c>
      <c r="M71" s="8">
        <f t="shared" si="2"/>
        <v>1.41</v>
      </c>
    </row>
    <row r="72" spans="1:13" ht="15" x14ac:dyDescent="0.25">
      <c r="A72" s="20"/>
      <c r="B72" s="20" t="s">
        <v>39</v>
      </c>
      <c r="C72" s="17">
        <v>0.78</v>
      </c>
      <c r="D72" s="17">
        <v>0.76</v>
      </c>
      <c r="E72" s="17">
        <v>-18.100000000000001</v>
      </c>
      <c r="F72" s="17">
        <v>-0.14000000000000001</v>
      </c>
      <c r="G72" s="21"/>
      <c r="H72" s="21"/>
      <c r="I72" s="21"/>
      <c r="J72" s="8">
        <f t="shared" si="1"/>
        <v>-0.14000000000000001</v>
      </c>
      <c r="K72">
        <f>IF(ISNUMBER(VLOOKUP(B72,Sim_20110801!$A$4:$G$1000,7,0)),VLOOKUP(B72,Sim_20110801!$A$4:$G$1000,7,0),"")</f>
        <v>-9.8440165411792097E-2</v>
      </c>
      <c r="M72" s="8">
        <f t="shared" si="2"/>
        <v>0.78</v>
      </c>
    </row>
    <row r="73" spans="1:13" ht="15" x14ac:dyDescent="0.25">
      <c r="A73" s="20"/>
      <c r="B73" s="20" t="s">
        <v>63</v>
      </c>
      <c r="C73" s="17">
        <v>1.51</v>
      </c>
      <c r="D73" s="17">
        <v>1.58</v>
      </c>
      <c r="E73" s="17">
        <v>-9.39</v>
      </c>
      <c r="F73" s="17">
        <v>-0.14000000000000001</v>
      </c>
      <c r="G73" s="21"/>
      <c r="H73" s="21"/>
      <c r="I73" s="21"/>
      <c r="J73" s="8">
        <f t="shared" si="1"/>
        <v>-0.14000000000000001</v>
      </c>
      <c r="K73">
        <f>IF(ISNUMBER(VLOOKUP(B73,Sim_20110801!$A$4:$G$1000,7,0)),VLOOKUP(B73,Sim_20110801!$A$4:$G$1000,7,0),"")</f>
        <v>-0.1580536323977485</v>
      </c>
      <c r="M73" s="8">
        <f t="shared" si="2"/>
        <v>1.51</v>
      </c>
    </row>
    <row r="74" spans="1:13" ht="15" x14ac:dyDescent="0.25">
      <c r="A74" s="20"/>
      <c r="B74" s="20" t="s">
        <v>62</v>
      </c>
      <c r="C74" s="17">
        <v>1.19</v>
      </c>
      <c r="D74" s="17">
        <v>1.21</v>
      </c>
      <c r="E74" s="17">
        <v>-11.07</v>
      </c>
      <c r="F74" s="17">
        <v>-0.13</v>
      </c>
      <c r="G74" s="21"/>
      <c r="H74" s="21"/>
      <c r="I74" s="21"/>
      <c r="J74" s="8">
        <f t="shared" si="1"/>
        <v>-0.13</v>
      </c>
      <c r="K74">
        <f>IF(ISNUMBER(VLOOKUP(B74,Sim_20110801!$A$4:$G$1000,7,0)),VLOOKUP(B74,Sim_20110801!$A$4:$G$1000,7,0),"")</f>
        <v>-0.14207900712374</v>
      </c>
      <c r="M74" s="8">
        <f t="shared" si="2"/>
        <v>1.19</v>
      </c>
    </row>
    <row r="75" spans="1:13" ht="15" x14ac:dyDescent="0.25">
      <c r="A75" s="20"/>
      <c r="B75" s="20" t="s">
        <v>84</v>
      </c>
      <c r="C75" s="17">
        <v>1.1599999999999999</v>
      </c>
      <c r="D75" s="17">
        <v>1.23</v>
      </c>
      <c r="E75" s="17">
        <v>-11.48</v>
      </c>
      <c r="F75" s="17">
        <v>-0.13</v>
      </c>
      <c r="G75" s="21"/>
      <c r="H75" s="21"/>
      <c r="I75" s="21"/>
      <c r="J75" s="8">
        <f t="shared" si="1"/>
        <v>-0.13</v>
      </c>
      <c r="K75">
        <f>IF(ISNUMBER(VLOOKUP(B75,Sim_20110801!$A$4:$G$1000,7,0)),VLOOKUP(B75,Sim_20110801!$A$4:$G$1000,7,0),"")</f>
        <v>-0.16275200896174144</v>
      </c>
      <c r="M75" s="8">
        <f t="shared" si="2"/>
        <v>1.1599999999999999</v>
      </c>
    </row>
    <row r="76" spans="1:13" ht="15" x14ac:dyDescent="0.25">
      <c r="A76" s="20"/>
      <c r="B76" s="20" t="s">
        <v>94</v>
      </c>
      <c r="C76" s="17">
        <v>0.72</v>
      </c>
      <c r="D76" s="17">
        <v>0.71</v>
      </c>
      <c r="E76" s="17">
        <v>-17.170000000000002</v>
      </c>
      <c r="F76" s="17">
        <v>-0.12</v>
      </c>
      <c r="G76" s="21"/>
      <c r="H76" s="21"/>
      <c r="I76" s="21"/>
      <c r="J76" s="8">
        <f t="shared" si="1"/>
        <v>-0.12</v>
      </c>
      <c r="K76">
        <f>IF(ISNUMBER(VLOOKUP(B76,Sim_20110801!$A$4:$G$1000,7,0)),VLOOKUP(B76,Sim_20110801!$A$4:$G$1000,7,0),"")</f>
        <v>-0.11068854505564601</v>
      </c>
      <c r="M76" s="8">
        <f t="shared" si="2"/>
        <v>0.72</v>
      </c>
    </row>
    <row r="77" spans="1:13" ht="15" x14ac:dyDescent="0.25">
      <c r="A77" s="20"/>
      <c r="B77" s="20" t="s">
        <v>42</v>
      </c>
      <c r="C77" s="17">
        <v>1.1499999999999999</v>
      </c>
      <c r="D77" s="17">
        <v>1.2</v>
      </c>
      <c r="E77" s="17">
        <v>-10.36</v>
      </c>
      <c r="F77" s="17">
        <v>-0.12</v>
      </c>
      <c r="G77" s="21"/>
      <c r="H77" s="21"/>
      <c r="I77" s="21"/>
      <c r="J77" s="8">
        <f t="shared" si="1"/>
        <v>-0.12</v>
      </c>
      <c r="K77">
        <f>IF(ISNUMBER(VLOOKUP(B77,Sim_20110801!$A$4:$G$1000,7,0)),VLOOKUP(B77,Sim_20110801!$A$4:$G$1000,7,0),"")</f>
        <v>-0.15496007210675677</v>
      </c>
      <c r="M77" s="8">
        <f t="shared" si="2"/>
        <v>1.1499999999999999</v>
      </c>
    </row>
    <row r="78" spans="1:13" ht="15" x14ac:dyDescent="0.25">
      <c r="A78" s="20"/>
      <c r="B78" s="20" t="s">
        <v>64</v>
      </c>
      <c r="C78" s="17">
        <v>0.84</v>
      </c>
      <c r="D78" s="17">
        <v>0.85</v>
      </c>
      <c r="E78" s="17">
        <v>-14.61</v>
      </c>
      <c r="F78" s="17">
        <v>-0.12</v>
      </c>
      <c r="G78" s="21"/>
      <c r="H78" s="21"/>
      <c r="I78" s="21"/>
      <c r="J78" s="8">
        <f t="shared" si="1"/>
        <v>-0.12</v>
      </c>
      <c r="K78">
        <f>IF(ISNUMBER(VLOOKUP(B78,Sim_20110801!$A$4:$G$1000,7,0)),VLOOKUP(B78,Sim_20110801!$A$4:$G$1000,7,0),"")</f>
        <v>-0.10575180955543488</v>
      </c>
      <c r="M78" s="8">
        <f t="shared" si="2"/>
        <v>0.84</v>
      </c>
    </row>
    <row r="79" spans="1:13" ht="15" x14ac:dyDescent="0.25">
      <c r="A79" s="20"/>
      <c r="B79" s="20" t="s">
        <v>80</v>
      </c>
      <c r="C79" s="17">
        <v>1.28</v>
      </c>
      <c r="D79" s="17">
        <v>1.36</v>
      </c>
      <c r="E79" s="17">
        <v>-9.17</v>
      </c>
      <c r="F79" s="17">
        <v>-0.11</v>
      </c>
      <c r="G79" s="21"/>
      <c r="H79" s="21"/>
      <c r="I79" s="21"/>
      <c r="J79" s="8">
        <f t="shared" si="1"/>
        <v>-0.11</v>
      </c>
      <c r="K79">
        <f>IF(ISNUMBER(VLOOKUP(B79,Sim_20110801!$A$4:$G$1000,7,0)),VLOOKUP(B79,Sim_20110801!$A$4:$G$1000,7,0),"")</f>
        <v>-0.13348894036879946</v>
      </c>
      <c r="M79" s="8">
        <f t="shared" si="2"/>
        <v>1.28</v>
      </c>
    </row>
    <row r="80" spans="1:13" ht="15" x14ac:dyDescent="0.25">
      <c r="A80" s="20"/>
      <c r="B80" s="20" t="s">
        <v>71</v>
      </c>
      <c r="C80" s="17">
        <v>1.38</v>
      </c>
      <c r="D80" s="17">
        <v>1.48</v>
      </c>
      <c r="E80" s="17">
        <v>-8.11</v>
      </c>
      <c r="F80" s="17">
        <v>-0.11</v>
      </c>
      <c r="G80" s="21"/>
      <c r="H80" s="21"/>
      <c r="I80" s="21"/>
      <c r="J80" s="8">
        <f t="shared" si="1"/>
        <v>-0.11</v>
      </c>
      <c r="K80">
        <f>IF(ISNUMBER(VLOOKUP(B80,Sim_20110801!$A$4:$G$1000,7,0)),VLOOKUP(B80,Sim_20110801!$A$4:$G$1000,7,0),"")</f>
        <v>-0.10830867690914056</v>
      </c>
      <c r="M80" s="8">
        <f t="shared" si="2"/>
        <v>1.38</v>
      </c>
    </row>
    <row r="81" spans="1:13" ht="15" x14ac:dyDescent="0.25">
      <c r="A81" s="20"/>
      <c r="B81" s="20" t="s">
        <v>11</v>
      </c>
      <c r="C81" s="17">
        <v>0.47</v>
      </c>
      <c r="D81" s="17">
        <v>0.45</v>
      </c>
      <c r="E81" s="17">
        <v>-20.93</v>
      </c>
      <c r="F81" s="17">
        <v>-0.1</v>
      </c>
      <c r="G81" s="21"/>
      <c r="H81" s="21"/>
      <c r="I81" s="21"/>
      <c r="J81" s="8">
        <f t="shared" ref="J81:J101" si="3">F81</f>
        <v>-0.1</v>
      </c>
      <c r="K81">
        <f>IF(ISNUMBER(VLOOKUP(B81,Sim_20110801!$A$4:$G$1000,7,0)),VLOOKUP(B81,Sim_20110801!$A$4:$G$1000,7,0),"")</f>
        <v>-6.7791553189858633E-2</v>
      </c>
      <c r="M81" s="8">
        <f t="shared" si="2"/>
        <v>0.47</v>
      </c>
    </row>
    <row r="82" spans="1:13" ht="15" x14ac:dyDescent="0.25">
      <c r="A82" s="20"/>
      <c r="B82" s="20" t="s">
        <v>73</v>
      </c>
      <c r="C82" s="17">
        <v>0.54</v>
      </c>
      <c r="D82" s="17">
        <v>0.53</v>
      </c>
      <c r="E82" s="17">
        <v>-17.82</v>
      </c>
      <c r="F82" s="17">
        <v>-0.1</v>
      </c>
      <c r="G82" s="21"/>
      <c r="H82" s="21"/>
      <c r="I82" s="21"/>
      <c r="J82" s="8">
        <f t="shared" si="3"/>
        <v>-0.1</v>
      </c>
      <c r="K82">
        <f>IF(ISNUMBER(VLOOKUP(B82,Sim_20110801!$A$4:$G$1000,7,0)),VLOOKUP(B82,Sim_20110801!$A$4:$G$1000,7,0),"")</f>
        <v>-7.0674942833152773E-2</v>
      </c>
      <c r="M82" s="8">
        <f t="shared" si="2"/>
        <v>0.54</v>
      </c>
    </row>
    <row r="83" spans="1:13" ht="15" x14ac:dyDescent="0.25">
      <c r="A83" s="20"/>
      <c r="B83" s="20" t="s">
        <v>95</v>
      </c>
      <c r="C83" s="17">
        <v>0.3</v>
      </c>
      <c r="D83" s="17">
        <v>0.28000000000000003</v>
      </c>
      <c r="E83" s="17">
        <v>-24.8</v>
      </c>
      <c r="F83" s="17">
        <v>-0.08</v>
      </c>
      <c r="G83" s="21"/>
      <c r="H83" s="21"/>
      <c r="I83" s="21"/>
      <c r="J83" s="8">
        <f t="shared" si="3"/>
        <v>-0.08</v>
      </c>
      <c r="K83">
        <f>IF(ISNUMBER(VLOOKUP(B83,Sim_20110801!$A$4:$G$1000,7,0)),VLOOKUP(B83,Sim_20110801!$A$4:$G$1000,7,0),"")</f>
        <v>-4.5116571495123763E-2</v>
      </c>
      <c r="M83" s="8">
        <f t="shared" si="2"/>
        <v>0.3</v>
      </c>
    </row>
    <row r="84" spans="1:13" ht="15" x14ac:dyDescent="0.25">
      <c r="A84" s="20"/>
      <c r="B84" s="20" t="s">
        <v>70</v>
      </c>
      <c r="C84" s="17">
        <v>0.43</v>
      </c>
      <c r="D84" s="17">
        <v>0.42</v>
      </c>
      <c r="E84" s="17">
        <v>-18.420000000000002</v>
      </c>
      <c r="F84" s="17">
        <v>-0.08</v>
      </c>
      <c r="G84" s="21"/>
      <c r="H84" s="21"/>
      <c r="I84" s="21"/>
      <c r="J84" s="8">
        <f t="shared" si="3"/>
        <v>-0.08</v>
      </c>
      <c r="K84">
        <f>IF(ISNUMBER(VLOOKUP(B84,Sim_20110801!$A$4:$G$1000,7,0)),VLOOKUP(B84,Sim_20110801!$A$4:$G$1000,7,0),"")</f>
        <v>-6.2778473454821265E-2</v>
      </c>
      <c r="M84" s="8">
        <f t="shared" si="2"/>
        <v>0.43</v>
      </c>
    </row>
    <row r="85" spans="1:13" ht="15" x14ac:dyDescent="0.25">
      <c r="A85" s="20"/>
      <c r="B85" s="20" t="s">
        <v>92</v>
      </c>
      <c r="C85" s="17">
        <v>0.41</v>
      </c>
      <c r="D85" s="17">
        <v>0.41</v>
      </c>
      <c r="E85" s="17">
        <v>-17.239999999999998</v>
      </c>
      <c r="F85" s="17">
        <v>-7.0000000000000007E-2</v>
      </c>
      <c r="G85" s="21"/>
      <c r="H85" s="21"/>
      <c r="I85" s="21"/>
      <c r="J85" s="8">
        <f t="shared" si="3"/>
        <v>-7.0000000000000007E-2</v>
      </c>
      <c r="K85">
        <f>IF(ISNUMBER(VLOOKUP(B85,Sim_20110801!$A$4:$G$1000,7,0)),VLOOKUP(B85,Sim_20110801!$A$4:$G$1000,7,0),"")</f>
        <v>-6.1425688180083961E-2</v>
      </c>
      <c r="M85" s="8">
        <f t="shared" si="2"/>
        <v>0.41</v>
      </c>
    </row>
    <row r="86" spans="1:13" ht="15" x14ac:dyDescent="0.25">
      <c r="A86" s="20"/>
      <c r="B86" s="20" t="s">
        <v>55</v>
      </c>
      <c r="C86" s="17">
        <v>0.75</v>
      </c>
      <c r="D86" s="17">
        <v>0.79</v>
      </c>
      <c r="E86" s="17">
        <v>-9.64</v>
      </c>
      <c r="F86" s="17">
        <v>-7.0000000000000007E-2</v>
      </c>
      <c r="G86" s="21"/>
      <c r="H86" s="21"/>
      <c r="I86" s="21"/>
      <c r="J86" s="8">
        <f t="shared" si="3"/>
        <v>-7.0000000000000007E-2</v>
      </c>
      <c r="K86">
        <f>IF(ISNUMBER(VLOOKUP(B86,Sim_20110801!$A$4:$G$1000,7,0)),VLOOKUP(B86,Sim_20110801!$A$4:$G$1000,7,0),"")</f>
        <v>-8.0447449743213606E-2</v>
      </c>
      <c r="M86" s="8">
        <f t="shared" si="2"/>
        <v>0.75</v>
      </c>
    </row>
    <row r="87" spans="1:13" ht="15" x14ac:dyDescent="0.25">
      <c r="A87" s="20"/>
      <c r="B87" s="20" t="s">
        <v>44</v>
      </c>
      <c r="C87" s="17">
        <v>0.45</v>
      </c>
      <c r="D87" s="17">
        <v>0.46</v>
      </c>
      <c r="E87" s="17">
        <v>-15.26</v>
      </c>
      <c r="F87" s="17">
        <v>-7.0000000000000007E-2</v>
      </c>
      <c r="G87" s="21"/>
      <c r="H87" s="21"/>
      <c r="I87" s="21"/>
      <c r="J87" s="8">
        <f t="shared" si="3"/>
        <v>-7.0000000000000007E-2</v>
      </c>
      <c r="K87">
        <f>IF(ISNUMBER(VLOOKUP(B87,Sim_20110801!$A$4:$G$1000,7,0)),VLOOKUP(B87,Sim_20110801!$A$4:$G$1000,7,0),"")</f>
        <v>-6.4807856564283478E-2</v>
      </c>
      <c r="M87" s="8">
        <f t="shared" si="2"/>
        <v>0.45</v>
      </c>
    </row>
    <row r="88" spans="1:13" ht="15" x14ac:dyDescent="0.25">
      <c r="A88" s="20"/>
      <c r="B88" s="20" t="s">
        <v>48</v>
      </c>
      <c r="C88" s="17">
        <v>0.33</v>
      </c>
      <c r="D88" s="17">
        <v>0.32</v>
      </c>
      <c r="E88" s="17">
        <v>-19.670000000000002</v>
      </c>
      <c r="F88" s="17">
        <v>-7.0000000000000007E-2</v>
      </c>
      <c r="G88" s="21"/>
      <c r="H88" s="21"/>
      <c r="I88" s="21"/>
      <c r="J88" s="8">
        <f t="shared" si="3"/>
        <v>-7.0000000000000007E-2</v>
      </c>
      <c r="K88">
        <f>IF(ISNUMBER(VLOOKUP(B88,Sim_20110801!$A$4:$G$1000,7,0)),VLOOKUP(B88,Sim_20110801!$A$4:$G$1000,7,0),"")</f>
        <v>-4.3459922996848616E-2</v>
      </c>
      <c r="M88" s="8">
        <f t="shared" si="2"/>
        <v>0.33</v>
      </c>
    </row>
    <row r="89" spans="1:13" ht="15" x14ac:dyDescent="0.25">
      <c r="A89" s="20"/>
      <c r="B89" s="20" t="s">
        <v>50</v>
      </c>
      <c r="C89" s="17">
        <v>0.86</v>
      </c>
      <c r="D89" s="17">
        <v>0.92</v>
      </c>
      <c r="E89" s="17">
        <v>-8.52</v>
      </c>
      <c r="F89" s="17">
        <v>-7.0000000000000007E-2</v>
      </c>
      <c r="G89" s="21"/>
      <c r="H89" s="21"/>
      <c r="I89" s="21"/>
      <c r="J89" s="8">
        <f t="shared" si="3"/>
        <v>-7.0000000000000007E-2</v>
      </c>
      <c r="K89">
        <f>IF(ISNUMBER(VLOOKUP(B89,Sim_20110801!$A$4:$G$1000,7,0)),VLOOKUP(B89,Sim_20110801!$A$4:$G$1000,7,0),"")</f>
        <v>-8.3972434998010673E-2</v>
      </c>
      <c r="M89" s="8">
        <f t="shared" si="2"/>
        <v>0.86</v>
      </c>
    </row>
    <row r="90" spans="1:13" ht="15" x14ac:dyDescent="0.25">
      <c r="A90" s="20"/>
      <c r="B90" s="20" t="s">
        <v>69</v>
      </c>
      <c r="C90" s="17">
        <v>0.61</v>
      </c>
      <c r="D90" s="17">
        <v>0.62</v>
      </c>
      <c r="E90" s="17">
        <v>-11.93</v>
      </c>
      <c r="F90" s="17">
        <v>-7.0000000000000007E-2</v>
      </c>
      <c r="G90" s="21"/>
      <c r="H90" s="21"/>
      <c r="I90" s="21"/>
      <c r="J90" s="8">
        <f t="shared" si="3"/>
        <v>-7.0000000000000007E-2</v>
      </c>
      <c r="K90">
        <f>IF(ISNUMBER(VLOOKUP(B90,Sim_20110801!$A$4:$G$1000,7,0)),VLOOKUP(B90,Sim_20110801!$A$4:$G$1000,7,0),"")</f>
        <v>-5.8741686845758423E-2</v>
      </c>
      <c r="M90" s="8">
        <f t="shared" si="2"/>
        <v>0.61</v>
      </c>
    </row>
    <row r="91" spans="1:13" ht="15" x14ac:dyDescent="0.25">
      <c r="A91" s="20"/>
      <c r="B91" s="20" t="s">
        <v>96</v>
      </c>
      <c r="C91" s="17">
        <v>0.45</v>
      </c>
      <c r="D91" s="17">
        <v>0.46</v>
      </c>
      <c r="E91" s="17">
        <v>-14.46</v>
      </c>
      <c r="F91" s="17">
        <v>-0.06</v>
      </c>
      <c r="G91" s="21"/>
      <c r="H91" s="21"/>
      <c r="I91" s="21"/>
      <c r="J91" s="8">
        <f t="shared" si="3"/>
        <v>-0.06</v>
      </c>
      <c r="K91">
        <f>IF(ISNUMBER(VLOOKUP(B91,Sim_20110801!$A$4:$G$1000,7,0)),VLOOKUP(B91,Sim_20110801!$A$4:$G$1000,7,0),"")</f>
        <v>-6.0558288403253606E-2</v>
      </c>
      <c r="M91" s="8">
        <f t="shared" si="2"/>
        <v>0.45</v>
      </c>
    </row>
    <row r="92" spans="1:13" ht="15" x14ac:dyDescent="0.25">
      <c r="A92" s="20"/>
      <c r="B92" s="20" t="s">
        <v>82</v>
      </c>
      <c r="C92" s="17">
        <v>0.67</v>
      </c>
      <c r="D92" s="17">
        <v>0.72</v>
      </c>
      <c r="E92" s="17">
        <v>-7.67</v>
      </c>
      <c r="F92" s="17">
        <v>-0.05</v>
      </c>
      <c r="G92" s="21"/>
      <c r="H92" s="21"/>
      <c r="I92" s="21"/>
      <c r="J92" s="8">
        <f t="shared" si="3"/>
        <v>-0.05</v>
      </c>
      <c r="K92">
        <f>IF(ISNUMBER(VLOOKUP(B92,Sim_20110801!$A$4:$G$1000,7,0)),VLOOKUP(B92,Sim_20110801!$A$4:$G$1000,7,0),"")</f>
        <v>-6.6319866621865592E-2</v>
      </c>
      <c r="M92" s="8">
        <f t="shared" si="2"/>
        <v>0.67</v>
      </c>
    </row>
    <row r="93" spans="1:13" ht="15" x14ac:dyDescent="0.25">
      <c r="A93" s="20"/>
      <c r="B93" s="20" t="s">
        <v>45</v>
      </c>
      <c r="C93" s="17">
        <v>0.47</v>
      </c>
      <c r="D93" s="17">
        <v>0.49</v>
      </c>
      <c r="E93" s="17">
        <v>-8.6199999999999992</v>
      </c>
      <c r="F93" s="17">
        <v>-0.04</v>
      </c>
      <c r="G93" s="21"/>
      <c r="H93" s="21"/>
      <c r="I93" s="21"/>
      <c r="J93" s="8">
        <f t="shared" si="3"/>
        <v>-0.04</v>
      </c>
      <c r="K93">
        <f>IF(ISNUMBER(VLOOKUP(B93,Sim_20110801!$A$4:$G$1000,7,0)),VLOOKUP(B93,Sim_20110801!$A$4:$G$1000,7,0),"")</f>
        <v>-5.0774257875840459E-2</v>
      </c>
      <c r="M93" s="8">
        <f t="shared" si="2"/>
        <v>0.47</v>
      </c>
    </row>
    <row r="94" spans="1:13" ht="15" x14ac:dyDescent="0.25">
      <c r="A94" s="20"/>
      <c r="B94" s="20" t="s">
        <v>81</v>
      </c>
      <c r="C94" s="17">
        <v>0.34</v>
      </c>
      <c r="D94" s="17">
        <v>0.36</v>
      </c>
      <c r="E94" s="17">
        <v>-9.56</v>
      </c>
      <c r="F94" s="17">
        <v>-0.03</v>
      </c>
      <c r="G94" s="21"/>
      <c r="H94" s="21"/>
      <c r="I94" s="21"/>
      <c r="J94" s="8">
        <f t="shared" si="3"/>
        <v>-0.03</v>
      </c>
      <c r="K94">
        <f>IF(ISNUMBER(VLOOKUP(B94,Sim_20110801!$A$4:$G$1000,7,0)),VLOOKUP(B94,Sim_20110801!$A$4:$G$1000,7,0),"")</f>
        <v>-4.0475113247205839E-2</v>
      </c>
      <c r="M94" s="8">
        <f t="shared" si="2"/>
        <v>0.34</v>
      </c>
    </row>
    <row r="95" spans="1:13" ht="15" x14ac:dyDescent="0.25">
      <c r="A95" s="20"/>
      <c r="B95" s="20"/>
      <c r="C95" s="17"/>
      <c r="D95" s="17"/>
      <c r="E95" s="17"/>
      <c r="F95" s="17"/>
      <c r="G95" s="21"/>
      <c r="H95" s="21"/>
      <c r="I95" s="21"/>
      <c r="J95" s="8">
        <f t="shared" si="3"/>
        <v>0</v>
      </c>
      <c r="K95" t="str">
        <f>IF(ISNUMBER(VLOOKUP(B95,Sim_20110801!$A$4:$G$1000,7,0)),VLOOKUP(B95,Sim_20110801!$A$4:$G$1000,7,0),"")</f>
        <v/>
      </c>
    </row>
    <row r="96" spans="1:13" ht="15" x14ac:dyDescent="0.25">
      <c r="A96" s="20"/>
      <c r="B96" s="20"/>
      <c r="C96" s="17"/>
      <c r="D96" s="17"/>
      <c r="E96" s="17"/>
      <c r="F96" s="17"/>
      <c r="G96" s="21"/>
      <c r="H96" s="21"/>
      <c r="I96" s="4"/>
      <c r="J96" s="8">
        <f t="shared" si="3"/>
        <v>0</v>
      </c>
      <c r="K96" t="str">
        <f>IF(ISNUMBER(VLOOKUP(B96,Sim_20110801!$A$4:$G$1000,7,0)),VLOOKUP(B96,Sim_20110801!$A$4:$G$1000,7,0),"")</f>
        <v/>
      </c>
    </row>
    <row r="97" spans="1:11" ht="15" x14ac:dyDescent="0.25">
      <c r="A97" s="20"/>
      <c r="B97" s="20"/>
      <c r="C97" s="17"/>
      <c r="D97" s="17"/>
      <c r="E97" s="17"/>
      <c r="F97" s="17"/>
      <c r="G97" s="21"/>
      <c r="H97" s="21"/>
      <c r="I97" s="21"/>
      <c r="J97" s="8">
        <f t="shared" si="3"/>
        <v>0</v>
      </c>
      <c r="K97" t="str">
        <f>IF(ISNUMBER(VLOOKUP(B97,Sim_20110801!$A$4:$G$1000,7,0)),VLOOKUP(B97,Sim_20110801!$A$4:$G$1000,7,0),"")</f>
        <v/>
      </c>
    </row>
    <row r="98" spans="1:11" ht="15" x14ac:dyDescent="0.25">
      <c r="A98" s="20"/>
      <c r="B98" s="20"/>
      <c r="C98" s="17"/>
      <c r="D98" s="17"/>
      <c r="E98" s="17"/>
      <c r="F98" s="17"/>
      <c r="G98" s="21"/>
      <c r="H98" s="21"/>
      <c r="I98" s="21"/>
      <c r="J98" s="8">
        <f t="shared" si="3"/>
        <v>0</v>
      </c>
      <c r="K98" t="str">
        <f>IF(ISNUMBER(VLOOKUP(B98,Sim_20110801!$A$4:$G$1000,7,0)),VLOOKUP(B98,Sim_20110801!$A$4:$G$1000,7,0),"")</f>
        <v/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>
        <f t="shared" si="3"/>
        <v>0</v>
      </c>
      <c r="K99" t="str">
        <f>IF(ISNUMBER(VLOOKUP(B99,Sim_20110801!$A$4:$G$1000,7,0)),VLOOKUP(B99,Sim_20110801!$A$4:$G$1000,7,0),"")</f>
        <v/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>
        <f t="shared" si="3"/>
        <v>0</v>
      </c>
      <c r="K100" t="str">
        <f>IF(ISNUMBER(VLOOKUP(B100,Sim_20110801!$A$4:$G$1000,7,0)),VLOOKUP(B100,Sim_20110801!$A$4:$G$1000,7,0),"")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>
        <f t="shared" si="3"/>
        <v>0</v>
      </c>
      <c r="K101" t="str">
        <f>IF(ISNUMBER(VLOOKUP(B101,Sim_20110801!$A$4:$G$1000,7,0)),VLOOKUP(B101,Sim_20110801!$A$4:$G$1000,7,0),"")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IF(ISNUMBER(VLOOKUP(B102,Sim_20110801!$A$4:$G$1000,7,0)),VLOOKUP(B102,Sim_20110801!$A$4:$G$1000,7,0),"")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IF(ISNUMBER(VLOOKUP(B103,Sim_20110801!$A$4:$G$1000,7,0)),VLOOKUP(B103,Sim_20110801!$A$4:$G$1000,7,0),"")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IF(ISNUMBER(VLOOKUP(B104,Sim_20110801!$A$4:$G$1000,7,0)),VLOOKUP(B104,Sim_20110801!$A$4:$G$1000,7,0),"")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IF(ISNUMBER(VLOOKUP(B105,Sim_20110801!$A$4:$G$1000,7,0)),VLOOKUP(B105,Sim_20110801!$A$4:$G$1000,7,0),"")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IF(ISNUMBER(VLOOKUP(B106,Sim_20110801!$A$4:$G$1000,7,0)),VLOOKUP(B106,Sim_20110801!$A$4:$G$1000,7,0),"")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IF(ISNUMBER(VLOOKUP(B107,Sim_20110801!$A$4:$G$1000,7,0)),VLOOKUP(B107,Sim_20110801!$A$4:$G$1000,7,0),"")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IF(ISNUMBER(VLOOKUP(B108,Sim_20110801!$A$4:$G$1000,7,0)),VLOOKUP(B108,Sim_20110801!$A$4:$G$1000,7,0),"")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IF(ISNUMBER(VLOOKUP(B109,Sim_20110801!$A$4:$G$1000,7,0)),VLOOKUP(B109,Sim_20110801!$A$4:$G$1000,7,0),"")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IF(ISNUMBER(VLOOKUP(B110,Sim_20110801!$A$4:$G$1000,7,0)),VLOOKUP(B110,Sim_20110801!$A$4:$G$1000,7,0),"")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IF(ISNUMBER(VLOOKUP(B111,Sim_20110801!$A$4:$G$1000,7,0)),VLOOKUP(B111,Sim_20110801!$A$4:$G$1000,7,0),"")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IF(ISNUMBER(VLOOKUP(B112,Sim_20110801!$A$4:$G$1000,7,0)),VLOOKUP(B112,Sim_20110801!$A$4:$G$1000,7,0),"")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IF(ISNUMBER(VLOOKUP(B113,Sim_20110801!$A$4:$G$1000,7,0)),VLOOKUP(B113,Sim_20110801!$A$4:$G$1000,7,0),"")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IF(ISNUMBER(VLOOKUP(B114,Sim_20110801!$A$4:$G$1000,7,0)),VLOOKUP(B114,Sim_20110801!$A$4:$G$1000,7,0),"")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IF(ISNUMBER(VLOOKUP(B115,Sim_20110801!$A$4:$G$1000,7,0)),VLOOKUP(B115,Sim_20110801!$A$4:$G$1000,7,0),"")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IF(ISNUMBER(VLOOKUP(B116,Sim_20110801!$A$4:$G$1000,7,0)),VLOOKUP(B116,Sim_20110801!$A$4:$G$1000,7,0),"")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IF(ISNUMBER(VLOOKUP(B117,Sim_20110801!$A$4:$G$1000,7,0)),VLOOKUP(B117,Sim_20110801!$A$4:$G$1000,7,0),"")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IF(ISNUMBER(VLOOKUP(B118,Sim_20110801!$A$4:$G$1000,7,0)),VLOOKUP(B118,Sim_20110801!$A$4:$G$1000,7,0),"")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IF(ISNUMBER(VLOOKUP(B119,Sim_20110801!$A$4:$G$1000,7,0)),VLOOKUP(B119,Sim_20110801!$A$4:$G$1000,7,0),"")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IF(ISNUMBER(VLOOKUP(B120,Sim_20110801!$A$4:$G$1000,7,0)),VLOOKUP(B120,Sim_20110801!$A$4:$G$1000,7,0),"")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IF(ISNUMBER(VLOOKUP(B121,Sim_20110801!$A$4:$G$1000,7,0)),VLOOKUP(B121,Sim_20110801!$A$4:$G$1000,7,0),"")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IF(ISNUMBER(VLOOKUP(B122,Sim_20110801!$A$4:$G$1000,7,0)),VLOOKUP(B122,Sim_20110801!$A$4:$G$1000,7,0),"")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IF(ISNUMBER(VLOOKUP(B123,Sim_20110801!$A$4:$G$1000,7,0)),VLOOKUP(B123,Sim_20110801!$A$4:$G$1000,7,0),"")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IF(ISNUMBER(VLOOKUP(B124,Sim_20110801!$A$4:$G$1000,7,0)),VLOOKUP(B124,Sim_20110801!$A$4:$G$1000,7,0),"")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IF(ISNUMBER(VLOOKUP(B125,Sim_20110801!$A$4:$G$1000,7,0)),VLOOKUP(B125,Sim_20110801!$A$4:$G$1000,7,0),"")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IF(ISNUMBER(VLOOKUP(B126,Sim_20110801!$A$4:$G$1000,7,0)),VLOOKUP(B126,Sim_20110801!$A$4:$G$1000,7,0),"")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IF(ISNUMBER(VLOOKUP(B127,Sim_20110801!$A$4:$G$1000,7,0)),VLOOKUP(B127,Sim_20110801!$A$4:$G$1000,7,0),"")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IF(ISNUMBER(VLOOKUP(B128,Sim_20110801!$A$4:$G$1000,7,0)),VLOOKUP(B128,Sim_20110801!$A$4:$G$1000,7,0),"")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IF(ISNUMBER(VLOOKUP(B129,Sim_20110801!$A$4:$G$1000,7,0)),VLOOKUP(B129,Sim_20110801!$A$4:$G$1000,7,0),"")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IF(ISNUMBER(VLOOKUP(B130,Sim_20110801!$A$4:$G$1000,7,0)),VLOOKUP(B130,Sim_20110801!$A$4:$G$1000,7,0),"")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IF(ISNUMBER(VLOOKUP(B131,Sim_20110801!$A$4:$G$1000,7,0)),VLOOKUP(B131,Sim_20110801!$A$4:$G$1000,7,0),"")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IF(ISNUMBER(VLOOKUP(B132,Sim_20110801!$A$4:$G$1000,7,0)),VLOOKUP(B132,Sim_20110801!$A$4:$G$1000,7,0),"")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IF(ISNUMBER(VLOOKUP(B133,Sim_20110801!$A$4:$G$1000,7,0)),VLOOKUP(B133,Sim_20110801!$A$4:$G$1000,7,0),"")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IF(ISNUMBER(VLOOKUP(B134,Sim_20110801!$A$4:$G$1000,7,0)),VLOOKUP(B134,Sim_20110801!$A$4:$G$1000,7,0),"")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IF(ISNUMBER(VLOOKUP(B135,Sim_20110801!$A$4:$G$1000,7,0)),VLOOKUP(B135,Sim_20110801!$A$4:$G$1000,7,0),"")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IF(ISNUMBER(VLOOKUP(B136,Sim_20110801!$A$4:$G$1000,7,0)),VLOOKUP(B136,Sim_20110801!$A$4:$G$1000,7,0),"")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IF(ISNUMBER(VLOOKUP(B137,Sim_20110801!$A$4:$G$1000,7,0)),VLOOKUP(B137,Sim_20110801!$A$4:$G$1000,7,0),"")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IF(ISNUMBER(VLOOKUP(B138,Sim_20110801!$A$4:$G$1000,7,0)),VLOOKUP(B138,Sim_20110801!$A$4:$G$1000,7,0),"")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IF(ISNUMBER(VLOOKUP(B139,Sim_20110801!$A$4:$G$1000,7,0)),VLOOKUP(B139,Sim_20110801!$A$4:$G$1000,7,0),"")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IF(ISNUMBER(VLOOKUP(B140,Sim_20110801!$A$4:$G$1000,7,0)),VLOOKUP(B140,Sim_20110801!$A$4:$G$1000,7,0),"")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IF(ISNUMBER(VLOOKUP(B141,Sim_20110801!$A$4:$G$1000,7,0)),VLOOKUP(B141,Sim_20110801!$A$4:$G$1000,7,0),"")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IF(ISNUMBER(VLOOKUP(B142,Sim_20110801!$A$4:$G$1000,7,0)),VLOOKUP(B142,Sim_20110801!$A$4:$G$1000,7,0),"")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IF(ISNUMBER(VLOOKUP(B143,Sim_20110801!$A$4:$G$1000,7,0)),VLOOKUP(B143,Sim_20110801!$A$4:$G$1000,7,0),"")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IF(ISNUMBER(VLOOKUP(B144,Sim_20110801!$A$4:$G$1000,7,0)),VLOOKUP(B144,Sim_20110801!$A$4:$G$1000,7,0),"")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IF(ISNUMBER(VLOOKUP(B145,Sim_20110801!$A$4:$G$1000,7,0)),VLOOKUP(B145,Sim_20110801!$A$4:$G$1000,7,0),"")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IF(ISNUMBER(VLOOKUP(B146,Sim_20110801!$A$4:$G$1000,7,0)),VLOOKUP(B146,Sim_20110801!$A$4:$G$1000,7,0),"")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IF(ISNUMBER(VLOOKUP(B147,Sim_20110801!$A$4:$G$1000,7,0)),VLOOKUP(B147,Sim_20110801!$A$4:$G$1000,7,0),"")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IF(ISNUMBER(VLOOKUP(B148,Sim_20110801!$A$4:$G$1000,7,0)),VLOOKUP(B148,Sim_20110801!$A$4:$G$1000,7,0),"")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IF(ISNUMBER(VLOOKUP(B149,Sim_20110801!$A$4:$G$1000,7,0)),VLOOKUP(B149,Sim_20110801!$A$4:$G$1000,7,0),"")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IF(ISNUMBER(VLOOKUP(B150,Sim_20110801!$A$4:$G$1000,7,0)),VLOOKUP(B150,Sim_20110801!$A$4:$G$1000,7,0),"")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IF(ISNUMBER(VLOOKUP(B151,Sim_20110801!$A$4:$G$1000,7,0)),VLOOKUP(B151,Sim_20110801!$A$4:$G$1000,7,0),"")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IF(ISNUMBER(VLOOKUP(B152,Sim_20110801!$A$4:$G$1000,7,0)),VLOOKUP(B152,Sim_20110801!$A$4:$G$1000,7,0),"")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IF(ISNUMBER(VLOOKUP(B153,Sim_20110801!$A$4:$G$1000,7,0)),VLOOKUP(B153,Sim_20110801!$A$4:$G$1000,7,0),"")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IF(ISNUMBER(VLOOKUP(B154,Sim_20110801!$A$4:$G$1000,7,0)),VLOOKUP(B154,Sim_20110801!$A$4:$G$1000,7,0),"")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IF(ISNUMBER(VLOOKUP(B155,Sim_20110801!$A$4:$G$1000,7,0)),VLOOKUP(B155,Sim_20110801!$A$4:$G$1000,7,0),"")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IF(ISNUMBER(VLOOKUP(B156,Sim_20110801!$A$4:$G$1000,7,0)),VLOOKUP(B156,Sim_20110801!$A$4:$G$1000,7,0),"")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IF(ISNUMBER(VLOOKUP(B157,Sim_20110801!$A$4:$G$1000,7,0)),VLOOKUP(B157,Sim_20110801!$A$4:$G$1000,7,0),"")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IF(ISNUMBER(VLOOKUP(B158,Sim_20110801!$A$4:$G$1000,7,0)),VLOOKUP(B158,Sim_20110801!$A$4:$G$1000,7,0),"")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IF(ISNUMBER(VLOOKUP(B159,Sim_20110801!$A$4:$G$1000,7,0)),VLOOKUP(B159,Sim_20110801!$A$4:$G$1000,7,0),"")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IF(ISNUMBER(VLOOKUP(B160,Sim_20110801!$A$4:$G$1000,7,0)),VLOOKUP(B160,Sim_20110801!$A$4:$G$1000,7,0),"")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IF(ISNUMBER(VLOOKUP(B161,Sim_20110801!$A$4:$G$1000,7,0)),VLOOKUP(B161,Sim_20110801!$A$4:$G$1000,7,0),"")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IF(ISNUMBER(VLOOKUP(B162,Sim_20110801!$A$4:$G$1000,7,0)),VLOOKUP(B162,Sim_20110801!$A$4:$G$1000,7,0),"")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IF(ISNUMBER(VLOOKUP(B163,Sim_20110801!$A$4:$G$1000,7,0)),VLOOKUP(B163,Sim_20110801!$A$4:$G$1000,7,0),"")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IF(ISNUMBER(VLOOKUP(B164,Sim_20110801!$A$4:$G$1000,7,0)),VLOOKUP(B164,Sim_20110801!$A$4:$G$1000,7,0),"")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IF(ISNUMBER(VLOOKUP(B165,Sim_20110801!$A$4:$G$1000,7,0)),VLOOKUP(B165,Sim_20110801!$A$4:$G$1000,7,0),"")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IF(ISNUMBER(VLOOKUP(B166,Sim_20110801!$A$4:$G$1000,7,0)),VLOOKUP(B166,Sim_20110801!$A$4:$G$1000,7,0),"")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IF(ISNUMBER(VLOOKUP(B167,Sim_20110801!$A$4:$G$1000,7,0)),VLOOKUP(B167,Sim_20110801!$A$4:$G$1000,7,0),"")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IF(ISNUMBER(VLOOKUP(B168,Sim_20110801!$A$4:$G$1000,7,0)),VLOOKUP(B168,Sim_20110801!$A$4:$G$1000,7,0),"")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IF(ISNUMBER(VLOOKUP(B169,Sim_20110801!$A$4:$G$1000,7,0)),VLOOKUP(B169,Sim_20110801!$A$4:$G$1000,7,0),"")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IF(ISNUMBER(VLOOKUP(B170,Sim_20110801!$A$4:$G$1000,7,0)),VLOOKUP(B170,Sim_20110801!$A$4:$G$1000,7,0),"")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IF(ISNUMBER(VLOOKUP(B171,Sim_20110801!$A$4:$G$1000,7,0)),VLOOKUP(B171,Sim_20110801!$A$4:$G$1000,7,0),"")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IF(ISNUMBER(VLOOKUP(B172,Sim_20110801!$A$4:$G$1000,7,0)),VLOOKUP(B172,Sim_20110801!$A$4:$G$1000,7,0),"")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IF(ISNUMBER(VLOOKUP(B173,Sim_20110801!$A$4:$G$1000,7,0)),VLOOKUP(B173,Sim_20110801!$A$4:$G$1000,7,0),"")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IF(ISNUMBER(VLOOKUP(B174,Sim_20110801!$A$4:$G$1000,7,0)),VLOOKUP(B174,Sim_20110801!$A$4:$G$1000,7,0),"")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IF(ISNUMBER(VLOOKUP(B175,Sim_20110801!$A$4:$G$1000,7,0)),VLOOKUP(B175,Sim_20110801!$A$4:$G$1000,7,0),"")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IF(ISNUMBER(VLOOKUP(B176,Sim_20110801!$A$4:$G$1000,7,0)),VLOOKUP(B176,Sim_20110801!$A$4:$G$1000,7,0),"")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IF(ISNUMBER(VLOOKUP(B177,Sim_20110801!$A$4:$G$1000,7,0)),VLOOKUP(B177,Sim_20110801!$A$4:$G$1000,7,0),"")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IF(ISNUMBER(VLOOKUP(B178,Sim_20110801!$A$4:$G$1000,7,0)),VLOOKUP(B178,Sim_20110801!$A$4:$G$1000,7,0),"")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IF(ISNUMBER(VLOOKUP(B179,Sim_20110801!$A$4:$G$1000,7,0)),VLOOKUP(B179,Sim_20110801!$A$4:$G$1000,7,0),"")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IF(ISNUMBER(VLOOKUP(B180,Sim_20110801!$A$4:$G$1000,7,0)),VLOOKUP(B180,Sim_20110801!$A$4:$G$1000,7,0),"")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IF(ISNUMBER(VLOOKUP(B181,Sim_20110801!$A$4:$G$1000,7,0)),VLOOKUP(B181,Sim_20110801!$A$4:$G$1000,7,0),"")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IF(ISNUMBER(VLOOKUP(B182,Sim_20110801!$A$4:$G$1000,7,0)),VLOOKUP(B182,Sim_20110801!$A$4:$G$1000,7,0),"")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IF(ISNUMBER(VLOOKUP(B183,Sim_20110801!$A$4:$G$1000,7,0)),VLOOKUP(B183,Sim_20110801!$A$4:$G$1000,7,0),"")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IF(ISNUMBER(VLOOKUP(B184,Sim_20110801!$A$4:$G$1000,7,0)),VLOOKUP(B184,Sim_20110801!$A$4:$G$1000,7,0),"")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IF(ISNUMBER(VLOOKUP(B185,Sim_20110801!$A$4:$G$1000,7,0)),VLOOKUP(B185,Sim_20110801!$A$4:$G$1000,7,0),"")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IF(ISNUMBER(VLOOKUP(B186,Sim_20110801!$A$4:$G$1000,7,0)),VLOOKUP(B186,Sim_20110801!$A$4:$G$1000,7,0),"")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IF(ISNUMBER(VLOOKUP(B187,Sim_20110801!$A$4:$G$1000,7,0)),VLOOKUP(B187,Sim_20110801!$A$4:$G$1000,7,0),"")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IF(ISNUMBER(VLOOKUP(B188,Sim_20110801!$A$4:$G$1000,7,0)),VLOOKUP(B188,Sim_20110801!$A$4:$G$1000,7,0),"")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IF(ISNUMBER(VLOOKUP(B189,Sim_20110801!$A$4:$G$1000,7,0)),VLOOKUP(B189,Sim_20110801!$A$4:$G$1000,7,0),"")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IF(ISNUMBER(VLOOKUP(B190,Sim_20110801!$A$4:$G$1000,7,0)),VLOOKUP(B190,Sim_20110801!$A$4:$G$1000,7,0),"")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IF(ISNUMBER(VLOOKUP(B191,Sim_20110801!$A$4:$G$1000,7,0)),VLOOKUP(B191,Sim_20110801!$A$4:$G$1000,7,0),"")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IF(ISNUMBER(VLOOKUP(B192,Sim_20110801!$A$4:$G$1000,7,0)),VLOOKUP(B192,Sim_20110801!$A$4:$G$1000,7,0),"")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IF(ISNUMBER(VLOOKUP(B193,Sim_20110801!$A$4:$G$1000,7,0)),VLOOKUP(B193,Sim_20110801!$A$4:$G$1000,7,0),"")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IF(ISNUMBER(VLOOKUP(B194,Sim_20110801!$A$4:$G$1000,7,0)),VLOOKUP(B194,Sim_20110801!$A$4:$G$1000,7,0),"")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IF(ISNUMBER(VLOOKUP(B195,Sim_20110801!$A$4:$G$1000,7,0)),VLOOKUP(B195,Sim_20110801!$A$4:$G$1000,7,0),"")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IF(ISNUMBER(VLOOKUP(B196,Sim_20110801!$A$4:$G$1000,7,0)),VLOOKUP(B196,Sim_20110801!$A$4:$G$1000,7,0),"")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IF(ISNUMBER(VLOOKUP(B197,Sim_20110801!$A$4:$G$1000,7,0)),VLOOKUP(B197,Sim_20110801!$A$4:$G$1000,7,0),"")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IF(ISNUMBER(VLOOKUP(B198,Sim_20110801!$A$4:$G$1000,7,0)),VLOOKUP(B198,Sim_20110801!$A$4:$G$1000,7,0),"")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IF(ISNUMBER(VLOOKUP(B199,Sim_20110801!$A$4:$G$1000,7,0)),VLOOKUP(B199,Sim_20110801!$A$4:$G$1000,7,0),"")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IF(ISNUMBER(VLOOKUP(B200,Sim_20110801!$A$4:$G$1000,7,0)),VLOOKUP(B200,Sim_20110801!$A$4:$G$1000,7,0),"")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N1" sqref="N1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40813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5142159.4712100001</v>
      </c>
      <c r="E3">
        <v>-11.7877636</v>
      </c>
      <c r="G3" s="3">
        <f>SUM(G4:G1000)</f>
        <v>-11.504234272398941</v>
      </c>
    </row>
    <row r="4" spans="1:7" x14ac:dyDescent="0.25">
      <c r="A4" t="s">
        <v>54</v>
      </c>
      <c r="B4">
        <v>3.7217663299999999</v>
      </c>
      <c r="C4">
        <v>8430.7999999999993</v>
      </c>
      <c r="D4">
        <v>191379.16</v>
      </c>
      <c r="E4">
        <v>-11.5423975</v>
      </c>
      <c r="G4" s="3">
        <f>E4*B4/100</f>
        <v>-0.42958106382976174</v>
      </c>
    </row>
    <row r="5" spans="1:7" x14ac:dyDescent="0.25">
      <c r="A5" t="s">
        <v>92</v>
      </c>
      <c r="B5">
        <v>0.29298878</v>
      </c>
      <c r="C5">
        <v>3943.9659999999999</v>
      </c>
      <c r="D5">
        <v>15065.95012</v>
      </c>
      <c r="E5">
        <v>-14.191953659999999</v>
      </c>
      <c r="G5" s="3">
        <f t="shared" ref="G5:G49" si="0">E5*B5/100</f>
        <v>-4.1580831886599341E-2</v>
      </c>
    </row>
    <row r="6" spans="1:7" x14ac:dyDescent="0.25">
      <c r="A6" t="s">
        <v>38</v>
      </c>
      <c r="B6">
        <v>3.2320907700000001</v>
      </c>
      <c r="C6">
        <v>62716.702499999999</v>
      </c>
      <c r="D6">
        <v>166199.26162500001</v>
      </c>
      <c r="E6">
        <v>-13.25163555</v>
      </c>
      <c r="G6" s="3">
        <f t="shared" si="0"/>
        <v>-0.42830488948558876</v>
      </c>
    </row>
    <row r="7" spans="1:7" x14ac:dyDescent="0.25">
      <c r="A7" t="s">
        <v>39</v>
      </c>
      <c r="B7">
        <v>0.70641147999999998</v>
      </c>
      <c r="C7">
        <v>7294.1374999999998</v>
      </c>
      <c r="D7">
        <v>36324.804750000003</v>
      </c>
      <c r="E7">
        <v>-12.516283039999999</v>
      </c>
      <c r="G7" s="3">
        <f t="shared" si="0"/>
        <v>-8.8416460263852983E-2</v>
      </c>
    </row>
    <row r="8" spans="1:7" x14ac:dyDescent="0.25">
      <c r="A8" t="s">
        <v>55</v>
      </c>
      <c r="B8">
        <v>0.81450798999999996</v>
      </c>
      <c r="C8">
        <v>1557</v>
      </c>
      <c r="D8">
        <v>41883.300000000003</v>
      </c>
      <c r="E8">
        <v>-9.9227161400000004</v>
      </c>
      <c r="G8" s="3">
        <f t="shared" si="0"/>
        <v>-8.0821315785319592E-2</v>
      </c>
    </row>
    <row r="9" spans="1:7" x14ac:dyDescent="0.25">
      <c r="A9" t="s">
        <v>80</v>
      </c>
      <c r="B9">
        <v>1.2070322</v>
      </c>
      <c r="C9">
        <v>4638.8281500000003</v>
      </c>
      <c r="D9">
        <v>62067.520646999998</v>
      </c>
      <c r="E9">
        <v>-10.17690372</v>
      </c>
      <c r="G9" s="3">
        <f t="shared" si="0"/>
        <v>-0.12283850486339784</v>
      </c>
    </row>
    <row r="10" spans="1:7" x14ac:dyDescent="0.25">
      <c r="A10" t="s">
        <v>56</v>
      </c>
      <c r="B10">
        <v>1.3313229799999999</v>
      </c>
      <c r="C10">
        <v>3700.473</v>
      </c>
      <c r="D10">
        <v>68458.750499999995</v>
      </c>
      <c r="E10">
        <v>-11.609793659999999</v>
      </c>
      <c r="G10" s="3">
        <f t="shared" si="0"/>
        <v>-0.15456385092616304</v>
      </c>
    </row>
    <row r="11" spans="1:7" x14ac:dyDescent="0.25">
      <c r="A11" t="s">
        <v>81</v>
      </c>
      <c r="B11">
        <v>0.29193089999999999</v>
      </c>
      <c r="C11">
        <v>1180.1534999999999</v>
      </c>
      <c r="D11">
        <v>15011.552519999999</v>
      </c>
      <c r="E11">
        <v>-11.57195473</v>
      </c>
      <c r="G11" s="3">
        <f t="shared" si="0"/>
        <v>-3.3782111590881569E-2</v>
      </c>
    </row>
    <row r="12" spans="1:7" x14ac:dyDescent="0.25">
      <c r="A12" t="s">
        <v>93</v>
      </c>
      <c r="B12">
        <v>2.4052765800000002</v>
      </c>
      <c r="C12">
        <v>1389.6984</v>
      </c>
      <c r="D12">
        <v>123683.15760000001</v>
      </c>
      <c r="G12" s="3">
        <f t="shared" si="0"/>
        <v>0</v>
      </c>
    </row>
    <row r="13" spans="1:7" x14ac:dyDescent="0.25">
      <c r="A13" t="s">
        <v>94</v>
      </c>
      <c r="B13">
        <v>0.60240369999999999</v>
      </c>
      <c r="C13">
        <v>3901.3298500000001</v>
      </c>
      <c r="D13">
        <v>30976.559009000001</v>
      </c>
      <c r="E13">
        <v>-14.917942050000001</v>
      </c>
      <c r="G13" s="3">
        <f t="shared" si="0"/>
        <v>-8.9866234873055853E-2</v>
      </c>
    </row>
    <row r="14" spans="1:7" x14ac:dyDescent="0.25">
      <c r="A14" t="s">
        <v>40</v>
      </c>
      <c r="B14">
        <v>6.0780396200000002</v>
      </c>
      <c r="C14">
        <v>60104.324999999997</v>
      </c>
      <c r="D14">
        <v>312542.49</v>
      </c>
      <c r="E14">
        <v>-12.44065189</v>
      </c>
      <c r="G14" s="3">
        <f t="shared" si="0"/>
        <v>-0.75614775086047881</v>
      </c>
    </row>
    <row r="15" spans="1:7" x14ac:dyDescent="0.25">
      <c r="A15" t="s">
        <v>41</v>
      </c>
      <c r="B15">
        <v>2.6713308100000002</v>
      </c>
      <c r="C15">
        <v>7441.1750000000002</v>
      </c>
      <c r="D15">
        <v>137364.09049999999</v>
      </c>
      <c r="E15">
        <v>-13.916854860000001</v>
      </c>
      <c r="G15" s="3">
        <f t="shared" si="0"/>
        <v>-0.37176523165816244</v>
      </c>
    </row>
    <row r="16" spans="1:7" x14ac:dyDescent="0.25">
      <c r="A16" t="s">
        <v>11</v>
      </c>
      <c r="B16">
        <v>0.51546438999999999</v>
      </c>
      <c r="C16">
        <v>1235.711</v>
      </c>
      <c r="D16">
        <v>26506.000950000001</v>
      </c>
      <c r="E16">
        <v>-13.19505405</v>
      </c>
      <c r="G16" s="3">
        <f t="shared" si="0"/>
        <v>-6.8015804869002799E-2</v>
      </c>
    </row>
    <row r="17" spans="1:7" x14ac:dyDescent="0.25">
      <c r="A17" t="s">
        <v>37</v>
      </c>
      <c r="B17">
        <v>9.0923925699999995</v>
      </c>
      <c r="C17">
        <v>6021.1890000000003</v>
      </c>
      <c r="D17">
        <v>467545.32585000002</v>
      </c>
      <c r="E17">
        <v>-8.7814865100000006</v>
      </c>
      <c r="G17" s="3">
        <f t="shared" si="0"/>
        <v>-0.79844722697079229</v>
      </c>
    </row>
    <row r="18" spans="1:7" x14ac:dyDescent="0.25">
      <c r="A18" t="s">
        <v>42</v>
      </c>
      <c r="B18">
        <v>0.94405401</v>
      </c>
      <c r="C18">
        <v>4086.2595000000001</v>
      </c>
      <c r="D18">
        <v>48544.762860000003</v>
      </c>
      <c r="E18">
        <v>-12.85306072</v>
      </c>
      <c r="G18" s="3">
        <f t="shared" si="0"/>
        <v>-0.12133983513489488</v>
      </c>
    </row>
    <row r="19" spans="1:7" x14ac:dyDescent="0.25">
      <c r="A19" t="s">
        <v>43</v>
      </c>
      <c r="B19">
        <v>2.4638033899999998</v>
      </c>
      <c r="C19">
        <v>16780.490000000002</v>
      </c>
      <c r="D19">
        <v>126692.6995</v>
      </c>
      <c r="E19">
        <v>-15.210999490000001</v>
      </c>
      <c r="G19" s="3">
        <f t="shared" si="0"/>
        <v>-0.37476912108750271</v>
      </c>
    </row>
    <row r="20" spans="1:7" x14ac:dyDescent="0.25">
      <c r="A20" t="s">
        <v>82</v>
      </c>
      <c r="B20">
        <v>0.62986257999999995</v>
      </c>
      <c r="C20">
        <v>1199.5754999999999</v>
      </c>
      <c r="D20">
        <v>32388.538499999999</v>
      </c>
      <c r="E20">
        <v>-9.1458530400000004</v>
      </c>
      <c r="G20" s="3">
        <f t="shared" si="0"/>
        <v>-5.7606305920752429E-2</v>
      </c>
    </row>
    <row r="21" spans="1:7" x14ac:dyDescent="0.25">
      <c r="A21" t="s">
        <v>44</v>
      </c>
      <c r="B21">
        <v>0.33262296000000002</v>
      </c>
      <c r="C21">
        <v>1885.7775999999999</v>
      </c>
      <c r="D21">
        <v>17104.002831999998</v>
      </c>
      <c r="E21">
        <v>-13.309544560000001</v>
      </c>
      <c r="G21" s="3">
        <f t="shared" si="0"/>
        <v>-4.4270601077990988E-2</v>
      </c>
    </row>
    <row r="22" spans="1:7" x14ac:dyDescent="0.25">
      <c r="A22" t="s">
        <v>45</v>
      </c>
      <c r="B22">
        <v>0.42107551999999998</v>
      </c>
      <c r="C22">
        <v>1896.0047999999999</v>
      </c>
      <c r="D22">
        <v>21652.374816</v>
      </c>
      <c r="E22">
        <v>-10.344060900000001</v>
      </c>
      <c r="G22" s="3">
        <f t="shared" si="0"/>
        <v>-4.3556308223791682E-2</v>
      </c>
    </row>
    <row r="23" spans="1:7" x14ac:dyDescent="0.25">
      <c r="A23" t="s">
        <v>46</v>
      </c>
      <c r="B23">
        <v>2.1447024099999998</v>
      </c>
      <c r="C23">
        <v>3398.5830000000001</v>
      </c>
      <c r="D23">
        <v>110284.01835</v>
      </c>
      <c r="E23">
        <v>-14.43416691</v>
      </c>
      <c r="G23" s="3">
        <f t="shared" si="0"/>
        <v>-0.30956992558219254</v>
      </c>
    </row>
    <row r="24" spans="1:7" x14ac:dyDescent="0.25">
      <c r="A24" t="s">
        <v>47</v>
      </c>
      <c r="B24">
        <v>1.4994547199999999</v>
      </c>
      <c r="C24">
        <v>4712.9799999999996</v>
      </c>
      <c r="D24">
        <v>77104.352799999993</v>
      </c>
      <c r="E24">
        <v>-10.00438786</v>
      </c>
      <c r="G24" s="3">
        <f t="shared" si="0"/>
        <v>-0.15001126597387698</v>
      </c>
    </row>
    <row r="25" spans="1:7" x14ac:dyDescent="0.25">
      <c r="A25" t="s">
        <v>48</v>
      </c>
      <c r="B25">
        <v>0.30155594000000002</v>
      </c>
      <c r="C25">
        <v>1277.3054</v>
      </c>
      <c r="D25">
        <v>15506.487556</v>
      </c>
      <c r="E25">
        <v>-12.417292590000001</v>
      </c>
      <c r="G25" s="3">
        <f t="shared" si="0"/>
        <v>-3.744508339232485E-2</v>
      </c>
    </row>
    <row r="26" spans="1:7" x14ac:dyDescent="0.25">
      <c r="A26" t="s">
        <v>60</v>
      </c>
      <c r="B26">
        <v>2.5776797299999998</v>
      </c>
      <c r="C26">
        <v>1804.60725</v>
      </c>
      <c r="D26">
        <v>132548.4025125</v>
      </c>
      <c r="E26">
        <v>-8.4094533899999995</v>
      </c>
      <c r="G26" s="3">
        <f t="shared" si="0"/>
        <v>-0.21676877543782783</v>
      </c>
    </row>
    <row r="27" spans="1:7" x14ac:dyDescent="0.25">
      <c r="A27" t="s">
        <v>8</v>
      </c>
      <c r="B27">
        <v>4.4476703899999999</v>
      </c>
      <c r="C27">
        <v>17867.68</v>
      </c>
      <c r="D27">
        <v>228706.304</v>
      </c>
      <c r="E27">
        <v>-14.1121664</v>
      </c>
      <c r="G27" s="3">
        <f t="shared" si="0"/>
        <v>-0.62766264636032898</v>
      </c>
    </row>
    <row r="28" spans="1:7" x14ac:dyDescent="0.25">
      <c r="A28" t="s">
        <v>95</v>
      </c>
      <c r="B28">
        <v>0.26136103999999999</v>
      </c>
      <c r="C28">
        <v>1627.0704000000001</v>
      </c>
      <c r="D28">
        <v>13439.601504</v>
      </c>
      <c r="E28">
        <v>-13.482671740000001</v>
      </c>
      <c r="G28" s="3">
        <f t="shared" si="0"/>
        <v>-3.5238451079450096E-2</v>
      </c>
    </row>
    <row r="29" spans="1:7" x14ac:dyDescent="0.25">
      <c r="A29" t="s">
        <v>96</v>
      </c>
      <c r="B29">
        <v>0.21330966000000001</v>
      </c>
      <c r="C29">
        <v>1290.4380000000001</v>
      </c>
      <c r="D29">
        <v>10968.723</v>
      </c>
      <c r="E29">
        <v>-15.30841637</v>
      </c>
      <c r="G29" s="3">
        <f t="shared" si="0"/>
        <v>-3.2654330910231344E-2</v>
      </c>
    </row>
    <row r="30" spans="1:7" x14ac:dyDescent="0.25">
      <c r="A30" t="s">
        <v>62</v>
      </c>
      <c r="B30">
        <v>1.20064499</v>
      </c>
      <c r="C30">
        <v>2459.7242999999999</v>
      </c>
      <c r="D30">
        <v>61739.07993</v>
      </c>
      <c r="E30">
        <v>-11.221927640000001</v>
      </c>
      <c r="G30" s="3">
        <f t="shared" si="0"/>
        <v>-0.13473551199108524</v>
      </c>
    </row>
    <row r="31" spans="1:7" x14ac:dyDescent="0.25">
      <c r="A31" t="s">
        <v>63</v>
      </c>
      <c r="B31">
        <v>1.4871907499999999</v>
      </c>
      <c r="C31">
        <v>764.73720000000003</v>
      </c>
      <c r="D31">
        <v>76473.72</v>
      </c>
      <c r="E31">
        <v>-9.6520395299999997</v>
      </c>
      <c r="G31" s="3">
        <f t="shared" si="0"/>
        <v>-0.14354423907650346</v>
      </c>
    </row>
    <row r="32" spans="1:7" x14ac:dyDescent="0.25">
      <c r="A32" t="s">
        <v>64</v>
      </c>
      <c r="B32">
        <v>0.70569174000000001</v>
      </c>
      <c r="C32">
        <v>947.46199999999999</v>
      </c>
      <c r="D32">
        <v>36287.794600000001</v>
      </c>
      <c r="E32">
        <v>-11.22551155</v>
      </c>
      <c r="G32" s="3">
        <f t="shared" si="0"/>
        <v>-7.9217507781095972E-2</v>
      </c>
    </row>
    <row r="33" spans="1:7" x14ac:dyDescent="0.25">
      <c r="A33" t="s">
        <v>50</v>
      </c>
      <c r="B33">
        <v>1.0051078600000001</v>
      </c>
      <c r="C33">
        <v>798.82920000000001</v>
      </c>
      <c r="D33">
        <v>51684.249239999997</v>
      </c>
      <c r="E33">
        <v>-9.2422008499999997</v>
      </c>
      <c r="G33" s="3">
        <f t="shared" si="0"/>
        <v>-9.2894087180336815E-2</v>
      </c>
    </row>
    <row r="34" spans="1:7" x14ac:dyDescent="0.25">
      <c r="A34" t="s">
        <v>65</v>
      </c>
      <c r="B34">
        <v>1.6648725799999999</v>
      </c>
      <c r="C34">
        <v>4740.3324000000002</v>
      </c>
      <c r="D34">
        <v>85610.403143999996</v>
      </c>
      <c r="E34">
        <v>-7.7497148500000002</v>
      </c>
      <c r="G34" s="3">
        <f t="shared" si="0"/>
        <v>-0.12902287756583811</v>
      </c>
    </row>
    <row r="35" spans="1:7" x14ac:dyDescent="0.25">
      <c r="A35" t="s">
        <v>66</v>
      </c>
      <c r="B35">
        <v>2.45221504</v>
      </c>
      <c r="C35">
        <v>1025.1773000000001</v>
      </c>
      <c r="D35">
        <v>126096.8079</v>
      </c>
      <c r="E35">
        <v>-9.7664651899999999</v>
      </c>
      <c r="G35" s="3">
        <f t="shared" si="0"/>
        <v>-0.23949472826554458</v>
      </c>
    </row>
    <row r="36" spans="1:7" x14ac:dyDescent="0.25">
      <c r="A36" t="s">
        <v>67</v>
      </c>
      <c r="B36">
        <v>15.53784138</v>
      </c>
      <c r="C36">
        <v>12949.44217</v>
      </c>
      <c r="D36">
        <v>798980.58188900002</v>
      </c>
      <c r="E36">
        <v>-12.544705390000001</v>
      </c>
      <c r="G36" s="3">
        <f t="shared" si="0"/>
        <v>-1.9491764250865105</v>
      </c>
    </row>
    <row r="37" spans="1:7" x14ac:dyDescent="0.25">
      <c r="A37" t="s">
        <v>97</v>
      </c>
      <c r="B37">
        <v>2.5681412199999998</v>
      </c>
      <c r="C37">
        <v>2131.6855</v>
      </c>
      <c r="D37">
        <v>132057.91672499999</v>
      </c>
      <c r="E37">
        <v>-10.76729012</v>
      </c>
      <c r="G37" s="3">
        <f t="shared" si="0"/>
        <v>-0.27651921584870748</v>
      </c>
    </row>
    <row r="38" spans="1:7" x14ac:dyDescent="0.25">
      <c r="A38" t="s">
        <v>51</v>
      </c>
      <c r="B38">
        <v>5.3168568399999998</v>
      </c>
      <c r="C38">
        <v>65095.537499999999</v>
      </c>
      <c r="D38">
        <v>273401.25750000001</v>
      </c>
      <c r="E38">
        <v>-12.760442729999999</v>
      </c>
      <c r="G38" s="3">
        <f t="shared" si="0"/>
        <v>-0.67845447210428778</v>
      </c>
    </row>
    <row r="39" spans="1:7" x14ac:dyDescent="0.25">
      <c r="A39" t="s">
        <v>84</v>
      </c>
      <c r="B39">
        <v>1.5198531200000001</v>
      </c>
      <c r="C39">
        <v>5671.5001000000002</v>
      </c>
      <c r="D39">
        <v>78153.271378000005</v>
      </c>
      <c r="E39">
        <v>-12.57056332</v>
      </c>
      <c r="G39" s="3">
        <f t="shared" si="0"/>
        <v>-0.19105409882059557</v>
      </c>
    </row>
    <row r="40" spans="1:7" x14ac:dyDescent="0.25">
      <c r="A40" t="s">
        <v>69</v>
      </c>
      <c r="B40">
        <v>0.68479303000000002</v>
      </c>
      <c r="C40">
        <v>1446.1252500000001</v>
      </c>
      <c r="D40">
        <v>35213.149837500001</v>
      </c>
      <c r="E40">
        <v>-9.2187623999999992</v>
      </c>
      <c r="G40" s="3">
        <f t="shared" si="0"/>
        <v>-6.3129442367460709E-2</v>
      </c>
    </row>
    <row r="41" spans="1:7" x14ac:dyDescent="0.25">
      <c r="A41" t="s">
        <v>70</v>
      </c>
      <c r="B41">
        <v>0.35337351</v>
      </c>
      <c r="C41">
        <v>2394.0749999999998</v>
      </c>
      <c r="D41">
        <v>18171.02925</v>
      </c>
      <c r="E41">
        <v>-13.207004550000001</v>
      </c>
      <c r="G41" s="3">
        <f t="shared" si="0"/>
        <v>-4.6670055544194705E-2</v>
      </c>
    </row>
    <row r="42" spans="1:7" x14ac:dyDescent="0.25">
      <c r="A42" t="s">
        <v>5</v>
      </c>
      <c r="B42">
        <v>3.9061707299999999</v>
      </c>
      <c r="C42">
        <v>21098.9</v>
      </c>
      <c r="D42">
        <v>200861.52799999999</v>
      </c>
      <c r="E42">
        <v>-14.80814266</v>
      </c>
      <c r="G42" s="3">
        <f t="shared" si="0"/>
        <v>-0.57843133424156346</v>
      </c>
    </row>
    <row r="43" spans="1:7" x14ac:dyDescent="0.25">
      <c r="A43" t="s">
        <v>9</v>
      </c>
      <c r="B43">
        <v>1.5666433900000001</v>
      </c>
      <c r="C43">
        <v>1721.3525999999999</v>
      </c>
      <c r="D43">
        <v>80559.301680000004</v>
      </c>
      <c r="E43">
        <v>-12.81882572</v>
      </c>
      <c r="G43" s="3">
        <f t="shared" si="0"/>
        <v>-0.20082528581799991</v>
      </c>
    </row>
    <row r="44" spans="1:7" x14ac:dyDescent="0.25">
      <c r="A44" t="s">
        <v>71</v>
      </c>
      <c r="B44">
        <v>1.6591691500000001</v>
      </c>
      <c r="C44">
        <v>1387.2702999999999</v>
      </c>
      <c r="D44">
        <v>85317.123449999999</v>
      </c>
      <c r="E44">
        <v>-7.6331896800000001</v>
      </c>
      <c r="G44" s="3">
        <f t="shared" si="0"/>
        <v>-0.12664752833154372</v>
      </c>
    </row>
    <row r="45" spans="1:7" x14ac:dyDescent="0.25">
      <c r="A45" t="s">
        <v>73</v>
      </c>
      <c r="B45">
        <v>0.55401011</v>
      </c>
      <c r="C45">
        <v>2637.7855</v>
      </c>
      <c r="D45">
        <v>28488.0834</v>
      </c>
      <c r="E45">
        <v>-11.248222350000001</v>
      </c>
      <c r="G45" s="3">
        <f t="shared" si="0"/>
        <v>-6.2316289014279588E-2</v>
      </c>
    </row>
    <row r="46" spans="1:7" x14ac:dyDescent="0.25">
      <c r="A46" t="s">
        <v>74</v>
      </c>
      <c r="B46">
        <v>2.7888706499999998</v>
      </c>
      <c r="C46">
        <v>1542.0234</v>
      </c>
      <c r="D46">
        <v>143408.17619999999</v>
      </c>
      <c r="E46">
        <v>-11.598398209999999</v>
      </c>
      <c r="G46" s="3">
        <f t="shared" si="0"/>
        <v>-0.32346432354881527</v>
      </c>
    </row>
    <row r="47" spans="1:7" x14ac:dyDescent="0.25">
      <c r="A47" t="s">
        <v>75</v>
      </c>
      <c r="B47">
        <v>1.1862675199999999</v>
      </c>
      <c r="C47">
        <v>724.46280000000002</v>
      </c>
      <c r="D47">
        <v>60999.767760000002</v>
      </c>
      <c r="E47">
        <v>-11.52927208</v>
      </c>
      <c r="G47" s="3">
        <f t="shared" si="0"/>
        <v>-0.13676800997746841</v>
      </c>
    </row>
    <row r="48" spans="1:7" x14ac:dyDescent="0.25">
      <c r="A48" t="s">
        <v>6</v>
      </c>
      <c r="B48">
        <v>3.4301013199999999</v>
      </c>
      <c r="C48">
        <v>1102.383</v>
      </c>
      <c r="D48">
        <v>176381.28</v>
      </c>
      <c r="E48">
        <v>-11.5105114</v>
      </c>
      <c r="G48" s="3">
        <f t="shared" si="0"/>
        <v>-0.39482220347015051</v>
      </c>
    </row>
    <row r="49" spans="1:7" x14ac:dyDescent="0.25">
      <c r="A49" t="s">
        <v>77</v>
      </c>
      <c r="B49">
        <v>1.2120735899999999</v>
      </c>
      <c r="C49">
        <v>1514.6234999999999</v>
      </c>
      <c r="D49">
        <v>62326.757024999999</v>
      </c>
      <c r="E49">
        <v>-11.71733379</v>
      </c>
      <c r="G49" s="3">
        <f t="shared" si="0"/>
        <v>-0.14202270832073605</v>
      </c>
    </row>
    <row r="50" spans="1:7" x14ac:dyDescent="0.25">
      <c r="G50" s="3"/>
    </row>
    <row r="51" spans="1:7" x14ac:dyDescent="0.25">
      <c r="G51" s="3"/>
    </row>
    <row r="52" spans="1:7" x14ac:dyDescent="0.25">
      <c r="G52" s="3"/>
    </row>
    <row r="53" spans="1:7" x14ac:dyDescent="0.25">
      <c r="G53" s="3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&amp;Sim_20110927!E2</f>
        <v>Scenario Back-Testing: Realised P&amp;L (9/27/2011-10/4/2011)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100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101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-10.36</v>
      </c>
      <c r="F48" s="17">
        <v>-10.36</v>
      </c>
      <c r="G48" s="21"/>
      <c r="H48" s="21"/>
      <c r="I48" s="21"/>
      <c r="J48" s="8">
        <f t="shared" ref="J48" si="0">F48</f>
        <v>-10.36</v>
      </c>
      <c r="K48">
        <f>Sim_20110927!G3</f>
        <v>-11.504234272398941</v>
      </c>
    </row>
    <row r="49" spans="1:11" ht="15" x14ac:dyDescent="0.25">
      <c r="A49" s="20"/>
      <c r="B49" s="20" t="s">
        <v>67</v>
      </c>
      <c r="C49" s="17">
        <v>15.73</v>
      </c>
      <c r="D49" s="17">
        <v>15.92</v>
      </c>
      <c r="E49" s="17">
        <v>-8.18</v>
      </c>
      <c r="F49" s="17">
        <v>-1.28</v>
      </c>
      <c r="G49" s="21"/>
      <c r="H49" s="21"/>
      <c r="I49" s="21"/>
      <c r="J49" s="8">
        <f t="shared" ref="J49:J80" si="1">F49</f>
        <v>-1.28</v>
      </c>
      <c r="K49">
        <f>IF(ISNUMBER(VLOOKUP(B49,Sim_20110927!$A$4:$G$1000,7,0)),VLOOKUP(B49,Sim_20110927!$A$4:$G$1000,7,0),"")</f>
        <v>-1.9491764250865105</v>
      </c>
    </row>
    <row r="50" spans="1:11" ht="15" x14ac:dyDescent="0.25">
      <c r="A50" s="20"/>
      <c r="B50" s="20" t="s">
        <v>40</v>
      </c>
      <c r="C50" s="17">
        <v>5.92</v>
      </c>
      <c r="D50" s="17">
        <v>5.79</v>
      </c>
      <c r="E50" s="17">
        <v>-14.62</v>
      </c>
      <c r="F50" s="17">
        <v>-0.88</v>
      </c>
      <c r="G50" s="21"/>
      <c r="H50" s="21"/>
      <c r="I50" s="21"/>
      <c r="J50" s="8">
        <f t="shared" si="1"/>
        <v>-0.88</v>
      </c>
      <c r="K50">
        <f>IF(ISNUMBER(VLOOKUP(B50,Sim_20110927!$A$4:$G$1000,7,0)),VLOOKUP(B50,Sim_20110927!$A$4:$G$1000,7,0),"")</f>
        <v>-0.75614775086047881</v>
      </c>
    </row>
    <row r="51" spans="1:11" ht="15" x14ac:dyDescent="0.25">
      <c r="A51" s="20"/>
      <c r="B51" s="20" t="s">
        <v>51</v>
      </c>
      <c r="C51" s="17">
        <v>5.0999999999999996</v>
      </c>
      <c r="D51" s="17">
        <v>4.9400000000000004</v>
      </c>
      <c r="E51" s="17">
        <v>-16.670000000000002</v>
      </c>
      <c r="F51" s="17">
        <v>-0.87</v>
      </c>
      <c r="G51" s="21"/>
      <c r="H51" s="21"/>
      <c r="I51" s="21"/>
      <c r="J51" s="8">
        <f t="shared" si="1"/>
        <v>-0.87</v>
      </c>
      <c r="K51">
        <f>IF(ISNUMBER(VLOOKUP(B51,Sim_20110927!$A$4:$G$1000,7,0)),VLOOKUP(B51,Sim_20110927!$A$4:$G$1000,7,0),"")</f>
        <v>-0.67845447210428778</v>
      </c>
    </row>
    <row r="52" spans="1:11" ht="15" x14ac:dyDescent="0.25">
      <c r="A52" s="20"/>
      <c r="B52" s="20" t="s">
        <v>38</v>
      </c>
      <c r="C52" s="17">
        <v>3.13</v>
      </c>
      <c r="D52" s="17">
        <v>3.01</v>
      </c>
      <c r="E52" s="17">
        <v>-16.600000000000001</v>
      </c>
      <c r="F52" s="17">
        <v>-0.53</v>
      </c>
      <c r="G52" s="21"/>
      <c r="H52" s="21"/>
      <c r="I52" s="21"/>
      <c r="J52" s="8">
        <f t="shared" si="1"/>
        <v>-0.53</v>
      </c>
      <c r="K52">
        <f>IF(ISNUMBER(VLOOKUP(B52,Sim_20110927!$A$4:$G$1000,7,0)),VLOOKUP(B52,Sim_20110927!$A$4:$G$1000,7,0),"")</f>
        <v>-0.42830488948558876</v>
      </c>
    </row>
    <row r="53" spans="1:11" ht="15" x14ac:dyDescent="0.25">
      <c r="A53" s="20"/>
      <c r="B53" s="20" t="s">
        <v>8</v>
      </c>
      <c r="C53" s="17">
        <v>4.59</v>
      </c>
      <c r="D53" s="17">
        <v>4.4000000000000004</v>
      </c>
      <c r="E53" s="17">
        <v>-11.41</v>
      </c>
      <c r="F53" s="17">
        <v>-0.52</v>
      </c>
      <c r="G53" s="21"/>
      <c r="H53" s="21"/>
      <c r="I53" s="21"/>
      <c r="J53" s="8">
        <f t="shared" si="1"/>
        <v>-0.52</v>
      </c>
      <c r="K53">
        <f>IF(ISNUMBER(VLOOKUP(B53,Sim_20110927!$A$4:$G$1000,7,0)),VLOOKUP(B53,Sim_20110927!$A$4:$G$1000,7,0),"")</f>
        <v>-0.62766264636032898</v>
      </c>
    </row>
    <row r="54" spans="1:11" ht="15" x14ac:dyDescent="0.25">
      <c r="A54" s="20"/>
      <c r="B54" s="20" t="s">
        <v>54</v>
      </c>
      <c r="C54" s="17">
        <v>3.72</v>
      </c>
      <c r="D54" s="17">
        <v>3.65</v>
      </c>
      <c r="E54" s="17">
        <v>-12.16</v>
      </c>
      <c r="F54" s="17">
        <v>-0.46</v>
      </c>
      <c r="G54" s="21"/>
      <c r="H54" s="21"/>
      <c r="I54" s="21"/>
      <c r="J54" s="8">
        <f t="shared" si="1"/>
        <v>-0.46</v>
      </c>
      <c r="K54">
        <f>IF(ISNUMBER(VLOOKUP(B54,Sim_20110927!$A$4:$G$1000,7,0)),VLOOKUP(B54,Sim_20110927!$A$4:$G$1000,7,0),"")</f>
        <v>-0.42958106382976174</v>
      </c>
    </row>
    <row r="55" spans="1:11" ht="15" x14ac:dyDescent="0.25">
      <c r="A55" s="20"/>
      <c r="B55" s="20" t="s">
        <v>37</v>
      </c>
      <c r="C55" s="17">
        <v>9.2100000000000009</v>
      </c>
      <c r="D55" s="17">
        <v>9.65</v>
      </c>
      <c r="E55" s="17">
        <v>-4.83</v>
      </c>
      <c r="F55" s="17">
        <v>-0.44</v>
      </c>
      <c r="G55" s="21"/>
      <c r="H55" s="21"/>
      <c r="I55" s="4"/>
      <c r="J55" s="8">
        <f t="shared" si="1"/>
        <v>-0.44</v>
      </c>
      <c r="K55">
        <f>IF(ISNUMBER(VLOOKUP(B55,Sim_20110927!$A$4:$G$1000,7,0)),VLOOKUP(B55,Sim_20110927!$A$4:$G$1000,7,0),"")</f>
        <v>-0.79844722697079229</v>
      </c>
    </row>
    <row r="56" spans="1:11" ht="15" x14ac:dyDescent="0.25">
      <c r="A56" s="20"/>
      <c r="B56" s="20" t="s">
        <v>66</v>
      </c>
      <c r="C56" s="17">
        <v>2.38</v>
      </c>
      <c r="D56" s="17">
        <v>2.2400000000000002</v>
      </c>
      <c r="E56" s="17">
        <v>-18.13</v>
      </c>
      <c r="F56" s="17">
        <v>-0.44</v>
      </c>
      <c r="G56" s="21"/>
      <c r="H56" s="21"/>
      <c r="I56" s="21"/>
      <c r="J56" s="8">
        <f t="shared" si="1"/>
        <v>-0.44</v>
      </c>
      <c r="K56">
        <f>IF(ISNUMBER(VLOOKUP(B56,Sim_20110927!$A$4:$G$1000,7,0)),VLOOKUP(B56,Sim_20110927!$A$4:$G$1000,7,0),"")</f>
        <v>-0.23949472826554458</v>
      </c>
    </row>
    <row r="57" spans="1:11" ht="15" x14ac:dyDescent="0.25">
      <c r="A57" s="20"/>
      <c r="B57" s="20" t="s">
        <v>46</v>
      </c>
      <c r="C57" s="17">
        <v>2.14</v>
      </c>
      <c r="D57" s="17">
        <v>2.0299999999999998</v>
      </c>
      <c r="E57" s="17">
        <v>-15.25</v>
      </c>
      <c r="F57" s="17">
        <v>-0.33</v>
      </c>
      <c r="G57" s="21"/>
      <c r="H57" s="21"/>
      <c r="I57" s="21"/>
      <c r="J57" s="8">
        <f t="shared" si="1"/>
        <v>-0.33</v>
      </c>
      <c r="K57">
        <f>IF(ISNUMBER(VLOOKUP(B57,Sim_20110927!$A$4:$G$1000,7,0)),VLOOKUP(B57,Sim_20110927!$A$4:$G$1000,7,0),"")</f>
        <v>-0.30956992558219254</v>
      </c>
    </row>
    <row r="58" spans="1:11" ht="15" x14ac:dyDescent="0.25">
      <c r="A58" s="20"/>
      <c r="B58" s="20" t="s">
        <v>97</v>
      </c>
      <c r="C58" s="17">
        <v>2.5099999999999998</v>
      </c>
      <c r="D58" s="17">
        <v>2.4900000000000002</v>
      </c>
      <c r="E58" s="17">
        <v>-12.99</v>
      </c>
      <c r="F58" s="17">
        <v>-0.33</v>
      </c>
      <c r="G58" s="21"/>
      <c r="H58" s="21"/>
      <c r="I58" s="21"/>
      <c r="J58" s="8">
        <f t="shared" si="1"/>
        <v>-0.33</v>
      </c>
      <c r="K58">
        <f>IF(ISNUMBER(VLOOKUP(B58,Sim_20110927!$A$4:$G$1000,7,0)),VLOOKUP(B58,Sim_20110927!$A$4:$G$1000,7,0),"")</f>
        <v>-0.27651921584870748</v>
      </c>
    </row>
    <row r="59" spans="1:11" ht="15" x14ac:dyDescent="0.25">
      <c r="A59" s="20"/>
      <c r="B59" s="20" t="s">
        <v>6</v>
      </c>
      <c r="C59" s="17">
        <v>3.53</v>
      </c>
      <c r="D59" s="17">
        <v>3.48</v>
      </c>
      <c r="E59" s="17">
        <v>-9</v>
      </c>
      <c r="F59" s="17">
        <v>-0.32</v>
      </c>
      <c r="G59" s="21"/>
      <c r="H59" s="21"/>
      <c r="I59" s="21"/>
      <c r="J59" s="8">
        <f t="shared" si="1"/>
        <v>-0.32</v>
      </c>
      <c r="K59">
        <f>IF(ISNUMBER(VLOOKUP(B59,Sim_20110927!$A$4:$G$1000,7,0)),VLOOKUP(B59,Sim_20110927!$A$4:$G$1000,7,0),"")</f>
        <v>-0.39482220347015051</v>
      </c>
    </row>
    <row r="60" spans="1:11" ht="15" x14ac:dyDescent="0.25">
      <c r="A60" s="20"/>
      <c r="B60" s="20" t="s">
        <v>56</v>
      </c>
      <c r="C60" s="17">
        <v>1.27</v>
      </c>
      <c r="D60" s="17">
        <v>1.17</v>
      </c>
      <c r="E60" s="17">
        <v>-21.51</v>
      </c>
      <c r="F60" s="17">
        <v>-0.28000000000000003</v>
      </c>
      <c r="G60" s="21"/>
      <c r="H60" s="21"/>
      <c r="I60" s="21"/>
      <c r="J60" s="8">
        <f t="shared" si="1"/>
        <v>-0.28000000000000003</v>
      </c>
      <c r="K60">
        <f>IF(ISNUMBER(VLOOKUP(B60,Sim_20110927!$A$4:$G$1000,7,0)),VLOOKUP(B60,Sim_20110927!$A$4:$G$1000,7,0),"")</f>
        <v>-0.15456385092616304</v>
      </c>
    </row>
    <row r="61" spans="1:11" ht="15" x14ac:dyDescent="0.25">
      <c r="A61" s="20"/>
      <c r="B61" s="20" t="s">
        <v>9</v>
      </c>
      <c r="C61" s="17">
        <v>1.53</v>
      </c>
      <c r="D61" s="17">
        <v>1.44</v>
      </c>
      <c r="E61" s="17">
        <v>-17.41</v>
      </c>
      <c r="F61" s="17">
        <v>-0.27</v>
      </c>
      <c r="G61" s="21"/>
      <c r="H61" s="21"/>
      <c r="I61" s="21"/>
      <c r="J61" s="8">
        <f t="shared" si="1"/>
        <v>-0.27</v>
      </c>
      <c r="K61">
        <f>IF(ISNUMBER(VLOOKUP(B61,Sim_20110927!$A$4:$G$1000,7,0)),VLOOKUP(B61,Sim_20110927!$A$4:$G$1000,7,0),"")</f>
        <v>-0.20082528581799991</v>
      </c>
    </row>
    <row r="62" spans="1:11" ht="15" x14ac:dyDescent="0.25">
      <c r="A62" s="20"/>
      <c r="B62" s="20" t="s">
        <v>93</v>
      </c>
      <c r="C62" s="17">
        <v>2.38</v>
      </c>
      <c r="D62" s="17">
        <v>2.4</v>
      </c>
      <c r="E62" s="17">
        <v>-10.62</v>
      </c>
      <c r="F62" s="17">
        <v>-0.25</v>
      </c>
      <c r="G62" s="21"/>
      <c r="H62" s="21"/>
      <c r="I62" s="21"/>
      <c r="J62" s="8">
        <f t="shared" si="1"/>
        <v>-0.25</v>
      </c>
      <c r="K62">
        <f>IF(ISNUMBER(VLOOKUP(B62,Sim_20110927!$A$4:$G$1000,7,0)),VLOOKUP(B62,Sim_20110927!$A$4:$G$1000,7,0),"")</f>
        <v>0</v>
      </c>
    </row>
    <row r="63" spans="1:11" ht="15" x14ac:dyDescent="0.25">
      <c r="A63" s="20"/>
      <c r="B63" s="20" t="s">
        <v>84</v>
      </c>
      <c r="C63" s="17">
        <v>1.51</v>
      </c>
      <c r="D63" s="17">
        <v>1.42</v>
      </c>
      <c r="E63" s="17">
        <v>-15.97</v>
      </c>
      <c r="F63" s="17">
        <v>-0.24</v>
      </c>
      <c r="G63" s="21"/>
      <c r="H63" s="21"/>
      <c r="I63" s="21"/>
      <c r="J63" s="8">
        <f t="shared" si="1"/>
        <v>-0.24</v>
      </c>
      <c r="K63">
        <f>IF(ISNUMBER(VLOOKUP(B63,Sim_20110927!$A$4:$G$1000,7,0)),VLOOKUP(B63,Sim_20110927!$A$4:$G$1000,7,0),"")</f>
        <v>-0.19105409882059557</v>
      </c>
    </row>
    <row r="64" spans="1:11" ht="15" x14ac:dyDescent="0.25">
      <c r="A64" s="20"/>
      <c r="B64" s="20" t="s">
        <v>63</v>
      </c>
      <c r="C64" s="17">
        <v>1.44</v>
      </c>
      <c r="D64" s="17">
        <v>1.4</v>
      </c>
      <c r="E64" s="17">
        <v>-15.35</v>
      </c>
      <c r="F64" s="17">
        <v>-0.23</v>
      </c>
      <c r="G64" s="21"/>
      <c r="H64" s="21"/>
      <c r="I64" s="21"/>
      <c r="J64" s="8">
        <f t="shared" si="1"/>
        <v>-0.23</v>
      </c>
      <c r="K64">
        <f>IF(ISNUMBER(VLOOKUP(B64,Sim_20110927!$A$4:$G$1000,7,0)),VLOOKUP(B64,Sim_20110927!$A$4:$G$1000,7,0),"")</f>
        <v>-0.14354423907650346</v>
      </c>
    </row>
    <row r="65" spans="1:11" ht="15" x14ac:dyDescent="0.25">
      <c r="A65" s="20"/>
      <c r="B65" s="20" t="s">
        <v>77</v>
      </c>
      <c r="C65" s="17">
        <v>1.2</v>
      </c>
      <c r="D65" s="17">
        <v>1.1000000000000001</v>
      </c>
      <c r="E65" s="17">
        <v>-18.59</v>
      </c>
      <c r="F65" s="17">
        <v>-0.23</v>
      </c>
      <c r="G65" s="21"/>
      <c r="H65" s="21"/>
      <c r="I65" s="21"/>
      <c r="J65" s="8">
        <f t="shared" si="1"/>
        <v>-0.23</v>
      </c>
      <c r="K65">
        <f>IF(ISNUMBER(VLOOKUP(B65,Sim_20110927!$A$4:$G$1000,7,0)),VLOOKUP(B65,Sim_20110927!$A$4:$G$1000,7,0),"")</f>
        <v>-0.14202270832073605</v>
      </c>
    </row>
    <row r="66" spans="1:11" ht="15" x14ac:dyDescent="0.25">
      <c r="A66" s="20"/>
      <c r="B66" s="20" t="s">
        <v>74</v>
      </c>
      <c r="C66" s="17">
        <v>2.81</v>
      </c>
      <c r="D66" s="17">
        <v>2.87</v>
      </c>
      <c r="E66" s="17">
        <v>-7.74</v>
      </c>
      <c r="F66" s="17">
        <v>-0.22</v>
      </c>
      <c r="G66" s="21"/>
      <c r="H66" s="21"/>
      <c r="I66" s="21"/>
      <c r="J66" s="8">
        <f t="shared" si="1"/>
        <v>-0.22</v>
      </c>
      <c r="K66">
        <f>IF(ISNUMBER(VLOOKUP(B66,Sim_20110927!$A$4:$G$1000,7,0)),VLOOKUP(B66,Sim_20110927!$A$4:$G$1000,7,0),"")</f>
        <v>-0.32346432354881527</v>
      </c>
    </row>
    <row r="67" spans="1:11" ht="15" x14ac:dyDescent="0.25">
      <c r="A67" s="20"/>
      <c r="B67" s="20" t="s">
        <v>5</v>
      </c>
      <c r="C67" s="17">
        <v>4.04</v>
      </c>
      <c r="D67" s="17">
        <v>4.1399999999999997</v>
      </c>
      <c r="E67" s="17">
        <v>-5.04</v>
      </c>
      <c r="F67" s="17">
        <v>-0.21</v>
      </c>
      <c r="G67" s="21"/>
      <c r="H67" s="21"/>
      <c r="I67" s="21"/>
      <c r="J67" s="8">
        <f t="shared" si="1"/>
        <v>-0.21</v>
      </c>
      <c r="K67">
        <f>IF(ISNUMBER(VLOOKUP(B67,Sim_20110927!$A$4:$G$1000,7,0)),VLOOKUP(B67,Sim_20110927!$A$4:$G$1000,7,0),"")</f>
        <v>-0.57843133424156346</v>
      </c>
    </row>
    <row r="68" spans="1:11" ht="15" x14ac:dyDescent="0.25">
      <c r="A68" s="20"/>
      <c r="B68" s="20" t="s">
        <v>62</v>
      </c>
      <c r="C68" s="17">
        <v>1.17</v>
      </c>
      <c r="D68" s="17">
        <v>1.1299999999999999</v>
      </c>
      <c r="E68" s="17">
        <v>-15.94</v>
      </c>
      <c r="F68" s="17">
        <v>-0.19</v>
      </c>
      <c r="G68" s="21"/>
      <c r="H68" s="21"/>
      <c r="I68" s="21"/>
      <c r="J68" s="8">
        <f t="shared" si="1"/>
        <v>-0.19</v>
      </c>
      <c r="K68">
        <f>IF(ISNUMBER(VLOOKUP(B68,Sim_20110927!$A$4:$G$1000,7,0)),VLOOKUP(B68,Sim_20110927!$A$4:$G$1000,7,0),"")</f>
        <v>-0.13473551199108524</v>
      </c>
    </row>
    <row r="69" spans="1:11" ht="15" x14ac:dyDescent="0.25">
      <c r="A69" s="20"/>
      <c r="B69" s="20" t="s">
        <v>41</v>
      </c>
      <c r="C69" s="17">
        <v>2.73</v>
      </c>
      <c r="D69" s="17">
        <v>2.78</v>
      </c>
      <c r="E69" s="17">
        <v>-6.61</v>
      </c>
      <c r="F69" s="17">
        <v>-0.18</v>
      </c>
      <c r="G69" s="21"/>
      <c r="H69" s="21"/>
      <c r="I69" s="21"/>
      <c r="J69" s="8">
        <f t="shared" si="1"/>
        <v>-0.18</v>
      </c>
      <c r="K69">
        <f>IF(ISNUMBER(VLOOKUP(B69,Sim_20110927!$A$4:$G$1000,7,0)),VLOOKUP(B69,Sim_20110927!$A$4:$G$1000,7,0),"")</f>
        <v>-0.37176523165816244</v>
      </c>
    </row>
    <row r="70" spans="1:11" ht="15" x14ac:dyDescent="0.25">
      <c r="A70" s="20"/>
      <c r="B70" s="20" t="s">
        <v>60</v>
      </c>
      <c r="C70" s="17">
        <v>2.5499999999999998</v>
      </c>
      <c r="D70" s="17">
        <v>2.68</v>
      </c>
      <c r="E70" s="17">
        <v>-6.81</v>
      </c>
      <c r="F70" s="17">
        <v>-0.17</v>
      </c>
      <c r="G70" s="21"/>
      <c r="H70" s="21"/>
      <c r="I70" s="21"/>
      <c r="J70" s="8">
        <f t="shared" si="1"/>
        <v>-0.17</v>
      </c>
      <c r="K70">
        <f>IF(ISNUMBER(VLOOKUP(B70,Sim_20110927!$A$4:$G$1000,7,0)),VLOOKUP(B70,Sim_20110927!$A$4:$G$1000,7,0),"")</f>
        <v>-0.21676877543782783</v>
      </c>
    </row>
    <row r="71" spans="1:11" ht="15" x14ac:dyDescent="0.25">
      <c r="A71" s="20"/>
      <c r="B71" s="20" t="s">
        <v>80</v>
      </c>
      <c r="C71" s="17">
        <v>1.24</v>
      </c>
      <c r="D71" s="17">
        <v>1.18</v>
      </c>
      <c r="E71" s="17">
        <v>-12.56</v>
      </c>
      <c r="F71" s="17">
        <v>-0.16</v>
      </c>
      <c r="G71" s="21"/>
      <c r="H71" s="21"/>
      <c r="I71" s="21"/>
      <c r="J71" s="8">
        <f t="shared" si="1"/>
        <v>-0.16</v>
      </c>
      <c r="K71">
        <f>IF(ISNUMBER(VLOOKUP(B71,Sim_20110927!$A$4:$G$1000,7,0)),VLOOKUP(B71,Sim_20110927!$A$4:$G$1000,7,0),"")</f>
        <v>-0.12283850486339784</v>
      </c>
    </row>
    <row r="72" spans="1:11" ht="15" x14ac:dyDescent="0.25">
      <c r="A72" s="20"/>
      <c r="B72" s="20" t="s">
        <v>47</v>
      </c>
      <c r="C72" s="17">
        <v>1.52</v>
      </c>
      <c r="D72" s="17">
        <v>1.49</v>
      </c>
      <c r="E72" s="17">
        <v>-10.76</v>
      </c>
      <c r="F72" s="17">
        <v>-0.16</v>
      </c>
      <c r="G72" s="21"/>
      <c r="H72" s="21"/>
      <c r="I72" s="21"/>
      <c r="J72" s="8">
        <f t="shared" si="1"/>
        <v>-0.16</v>
      </c>
      <c r="K72">
        <f>IF(ISNUMBER(VLOOKUP(B72,Sim_20110927!$A$4:$G$1000,7,0)),VLOOKUP(B72,Sim_20110927!$A$4:$G$1000,7,0),"")</f>
        <v>-0.15001126597387698</v>
      </c>
    </row>
    <row r="73" spans="1:11" ht="15" x14ac:dyDescent="0.25">
      <c r="A73" s="20"/>
      <c r="B73" s="20" t="s">
        <v>55</v>
      </c>
      <c r="C73" s="17">
        <v>0.77</v>
      </c>
      <c r="D73" s="17">
        <v>0.74</v>
      </c>
      <c r="E73" s="17">
        <v>-18.399999999999999</v>
      </c>
      <c r="F73" s="17">
        <v>-0.15</v>
      </c>
      <c r="G73" s="21"/>
      <c r="H73" s="21"/>
      <c r="I73" s="21"/>
      <c r="J73" s="8">
        <f t="shared" si="1"/>
        <v>-0.15</v>
      </c>
      <c r="K73">
        <f>IF(ISNUMBER(VLOOKUP(B73,Sim_20110927!$A$4:$G$1000,7,0)),VLOOKUP(B73,Sim_20110927!$A$4:$G$1000,7,0),"")</f>
        <v>-8.0821315785319592E-2</v>
      </c>
    </row>
    <row r="74" spans="1:11" ht="15" x14ac:dyDescent="0.25">
      <c r="A74" s="20"/>
      <c r="B74" s="20" t="s">
        <v>42</v>
      </c>
      <c r="C74" s="17">
        <v>0.92</v>
      </c>
      <c r="D74" s="17">
        <v>0.92</v>
      </c>
      <c r="E74" s="17">
        <v>-12.79</v>
      </c>
      <c r="F74" s="17">
        <v>-0.12</v>
      </c>
      <c r="G74" s="21"/>
      <c r="H74" s="21"/>
      <c r="I74" s="21"/>
      <c r="J74" s="8">
        <f t="shared" si="1"/>
        <v>-0.12</v>
      </c>
      <c r="K74">
        <f>IF(ISNUMBER(VLOOKUP(B74,Sim_20110927!$A$4:$G$1000,7,0)),VLOOKUP(B74,Sim_20110927!$A$4:$G$1000,7,0),"")</f>
        <v>-0.12133983513489488</v>
      </c>
    </row>
    <row r="75" spans="1:11" ht="15" x14ac:dyDescent="0.25">
      <c r="A75" s="20"/>
      <c r="B75" s="20" t="s">
        <v>50</v>
      </c>
      <c r="C75" s="17">
        <v>1.01</v>
      </c>
      <c r="D75" s="17">
        <v>0.99</v>
      </c>
      <c r="E75" s="17">
        <v>-11.36</v>
      </c>
      <c r="F75" s="17">
        <v>-0.12</v>
      </c>
      <c r="G75" s="21"/>
      <c r="H75" s="21"/>
      <c r="I75" s="21"/>
      <c r="J75" s="8">
        <f t="shared" si="1"/>
        <v>-0.12</v>
      </c>
      <c r="K75">
        <f>IF(ISNUMBER(VLOOKUP(B75,Sim_20110927!$A$4:$G$1000,7,0)),VLOOKUP(B75,Sim_20110927!$A$4:$G$1000,7,0),"")</f>
        <v>-9.2894087180336815E-2</v>
      </c>
    </row>
    <row r="76" spans="1:11" ht="15" x14ac:dyDescent="0.25">
      <c r="A76" s="20"/>
      <c r="B76" s="20" t="s">
        <v>39</v>
      </c>
      <c r="C76" s="17">
        <v>0.69</v>
      </c>
      <c r="D76" s="17">
        <v>0.66</v>
      </c>
      <c r="E76" s="17">
        <v>-16.27</v>
      </c>
      <c r="F76" s="17">
        <v>-0.11</v>
      </c>
      <c r="G76" s="21"/>
      <c r="H76" s="21"/>
      <c r="I76" s="21"/>
      <c r="J76" s="8">
        <f t="shared" si="1"/>
        <v>-0.11</v>
      </c>
      <c r="K76">
        <f>IF(ISNUMBER(VLOOKUP(B76,Sim_20110927!$A$4:$G$1000,7,0)),VLOOKUP(B76,Sim_20110927!$A$4:$G$1000,7,0),"")</f>
        <v>-8.8416460263852983E-2</v>
      </c>
    </row>
    <row r="77" spans="1:11" ht="15" x14ac:dyDescent="0.25">
      <c r="A77" s="20"/>
      <c r="B77" s="20" t="s">
        <v>94</v>
      </c>
      <c r="C77" s="17">
        <v>0.57999999999999996</v>
      </c>
      <c r="D77" s="17">
        <v>0.56000000000000005</v>
      </c>
      <c r="E77" s="17">
        <v>-16.88</v>
      </c>
      <c r="F77" s="17">
        <v>-0.1</v>
      </c>
      <c r="G77" s="21"/>
      <c r="H77" s="21"/>
      <c r="I77" s="21"/>
      <c r="J77" s="8">
        <f t="shared" si="1"/>
        <v>-0.1</v>
      </c>
      <c r="K77">
        <f>IF(ISNUMBER(VLOOKUP(B77,Sim_20110927!$A$4:$G$1000,7,0)),VLOOKUP(B77,Sim_20110927!$A$4:$G$1000,7,0),"")</f>
        <v>-8.9866234873055853E-2</v>
      </c>
    </row>
    <row r="78" spans="1:11" ht="15" x14ac:dyDescent="0.25">
      <c r="A78" s="20"/>
      <c r="B78" s="20" t="s">
        <v>64</v>
      </c>
      <c r="C78" s="17">
        <v>0.69</v>
      </c>
      <c r="D78" s="17">
        <v>0.69</v>
      </c>
      <c r="E78" s="17">
        <v>-12.4</v>
      </c>
      <c r="F78" s="17">
        <v>-0.09</v>
      </c>
      <c r="G78" s="21"/>
      <c r="H78" s="21"/>
      <c r="I78" s="21"/>
      <c r="J78" s="8">
        <f t="shared" si="1"/>
        <v>-0.09</v>
      </c>
      <c r="K78">
        <f>IF(ISNUMBER(VLOOKUP(B78,Sim_20110927!$A$4:$G$1000,7,0)),VLOOKUP(B78,Sim_20110927!$A$4:$G$1000,7,0),"")</f>
        <v>-7.9217507781095972E-2</v>
      </c>
    </row>
    <row r="79" spans="1:11" ht="15" x14ac:dyDescent="0.25">
      <c r="A79" s="20"/>
      <c r="B79" s="20" t="s">
        <v>65</v>
      </c>
      <c r="C79" s="17">
        <v>1.67</v>
      </c>
      <c r="D79" s="17">
        <v>1.77</v>
      </c>
      <c r="E79" s="17">
        <v>-4.54</v>
      </c>
      <c r="F79" s="17">
        <v>-7.0000000000000007E-2</v>
      </c>
      <c r="G79" s="21"/>
      <c r="H79" s="21"/>
      <c r="I79" s="21"/>
      <c r="J79" s="8">
        <f t="shared" si="1"/>
        <v>-7.0000000000000007E-2</v>
      </c>
      <c r="K79">
        <f>IF(ISNUMBER(VLOOKUP(B79,Sim_20110927!$A$4:$G$1000,7,0)),VLOOKUP(B79,Sim_20110927!$A$4:$G$1000,7,0),"")</f>
        <v>-0.12902287756583811</v>
      </c>
    </row>
    <row r="80" spans="1:11" ht="15" x14ac:dyDescent="0.25">
      <c r="A80" s="20"/>
      <c r="B80" s="20" t="s">
        <v>73</v>
      </c>
      <c r="C80" s="17">
        <v>0.55000000000000004</v>
      </c>
      <c r="D80" s="17">
        <v>0.54</v>
      </c>
      <c r="E80" s="17">
        <v>-12.31</v>
      </c>
      <c r="F80" s="17">
        <v>-7.0000000000000007E-2</v>
      </c>
      <c r="G80" s="21"/>
      <c r="H80" s="21"/>
      <c r="I80" s="21"/>
      <c r="J80" s="8">
        <f t="shared" si="1"/>
        <v>-7.0000000000000007E-2</v>
      </c>
      <c r="K80">
        <f>IF(ISNUMBER(VLOOKUP(B80,Sim_20110927!$A$4:$G$1000,7,0)),VLOOKUP(B80,Sim_20110927!$A$4:$G$1000,7,0),"")</f>
        <v>-6.2316289014279588E-2</v>
      </c>
    </row>
    <row r="81" spans="1:11" ht="15" x14ac:dyDescent="0.25">
      <c r="A81" s="20"/>
      <c r="B81" s="20" t="s">
        <v>75</v>
      </c>
      <c r="C81" s="17">
        <v>1.19</v>
      </c>
      <c r="D81" s="17">
        <v>1.25</v>
      </c>
      <c r="E81" s="17">
        <v>-5.64</v>
      </c>
      <c r="F81" s="17">
        <v>-7.0000000000000007E-2</v>
      </c>
      <c r="G81" s="21"/>
      <c r="H81" s="21"/>
      <c r="I81" s="21"/>
      <c r="J81" s="8">
        <f t="shared" ref="J81:J101" si="2">F81</f>
        <v>-7.0000000000000007E-2</v>
      </c>
      <c r="K81">
        <f>IF(ISNUMBER(VLOOKUP(B81,Sim_20110927!$A$4:$G$1000,7,0)),VLOOKUP(B81,Sim_20110927!$A$4:$G$1000,7,0),"")</f>
        <v>-0.13676800997746841</v>
      </c>
    </row>
    <row r="82" spans="1:11" ht="15" x14ac:dyDescent="0.25">
      <c r="A82" s="20"/>
      <c r="B82" s="20" t="s">
        <v>44</v>
      </c>
      <c r="C82" s="17">
        <v>0.33</v>
      </c>
      <c r="D82" s="17">
        <v>0.31</v>
      </c>
      <c r="E82" s="17">
        <v>-17.309999999999999</v>
      </c>
      <c r="F82" s="17">
        <v>-0.06</v>
      </c>
      <c r="G82" s="21"/>
      <c r="H82" s="21"/>
      <c r="I82" s="21"/>
      <c r="J82" s="8">
        <f t="shared" si="2"/>
        <v>-0.06</v>
      </c>
      <c r="K82">
        <f>IF(ISNUMBER(VLOOKUP(B82,Sim_20110927!$A$4:$G$1000,7,0)),VLOOKUP(B82,Sim_20110927!$A$4:$G$1000,7,0),"")</f>
        <v>-4.4270601077990988E-2</v>
      </c>
    </row>
    <row r="83" spans="1:11" ht="15" x14ac:dyDescent="0.25">
      <c r="A83" s="20"/>
      <c r="B83" s="20" t="s">
        <v>11</v>
      </c>
      <c r="C83" s="17">
        <v>0.52</v>
      </c>
      <c r="D83" s="17">
        <v>0.51</v>
      </c>
      <c r="E83" s="17">
        <v>-9.2200000000000006</v>
      </c>
      <c r="F83" s="17">
        <v>-0.05</v>
      </c>
      <c r="G83" s="21"/>
      <c r="H83" s="21"/>
      <c r="I83" s="21"/>
      <c r="J83" s="8">
        <f t="shared" si="2"/>
        <v>-0.05</v>
      </c>
      <c r="K83">
        <f>IF(ISNUMBER(VLOOKUP(B83,Sim_20110927!$A$4:$G$1000,7,0)),VLOOKUP(B83,Sim_20110927!$A$4:$G$1000,7,0),"")</f>
        <v>-6.8015804869002799E-2</v>
      </c>
    </row>
    <row r="84" spans="1:11" ht="15" x14ac:dyDescent="0.25">
      <c r="A84" s="20"/>
      <c r="B84" s="20" t="s">
        <v>48</v>
      </c>
      <c r="C84" s="17">
        <v>0.3</v>
      </c>
      <c r="D84" s="17">
        <v>0.28999999999999998</v>
      </c>
      <c r="E84" s="17">
        <v>-14.17</v>
      </c>
      <c r="F84" s="17">
        <v>-0.04</v>
      </c>
      <c r="G84" s="21"/>
      <c r="H84" s="21"/>
      <c r="I84" s="21"/>
      <c r="J84" s="8">
        <f t="shared" si="2"/>
        <v>-0.04</v>
      </c>
      <c r="K84">
        <f>IF(ISNUMBER(VLOOKUP(B84,Sim_20110927!$A$4:$G$1000,7,0)),VLOOKUP(B84,Sim_20110927!$A$4:$G$1000,7,0),"")</f>
        <v>-3.744508339232485E-2</v>
      </c>
    </row>
    <row r="85" spans="1:11" ht="15" x14ac:dyDescent="0.25">
      <c r="A85" s="20"/>
      <c r="B85" s="20" t="s">
        <v>69</v>
      </c>
      <c r="C85" s="17">
        <v>0.68</v>
      </c>
      <c r="D85" s="17">
        <v>0.72</v>
      </c>
      <c r="E85" s="17">
        <v>-6.37</v>
      </c>
      <c r="F85" s="17">
        <v>-0.04</v>
      </c>
      <c r="G85" s="21"/>
      <c r="H85" s="21"/>
      <c r="I85" s="21"/>
      <c r="J85" s="8">
        <f t="shared" si="2"/>
        <v>-0.04</v>
      </c>
      <c r="K85">
        <f>IF(ISNUMBER(VLOOKUP(B85,Sim_20110927!$A$4:$G$1000,7,0)),VLOOKUP(B85,Sim_20110927!$A$4:$G$1000,7,0),"")</f>
        <v>-6.3129442367460709E-2</v>
      </c>
    </row>
    <row r="86" spans="1:11" ht="15" x14ac:dyDescent="0.25">
      <c r="A86" s="20"/>
      <c r="B86" s="20" t="s">
        <v>92</v>
      </c>
      <c r="C86" s="17">
        <v>0.28999999999999998</v>
      </c>
      <c r="D86" s="17">
        <v>0.28999999999999998</v>
      </c>
      <c r="E86" s="17">
        <v>-11.26</v>
      </c>
      <c r="F86" s="17">
        <v>-0.03</v>
      </c>
      <c r="G86" s="21"/>
      <c r="H86" s="21"/>
      <c r="I86" s="21"/>
      <c r="J86" s="8">
        <f t="shared" si="2"/>
        <v>-0.03</v>
      </c>
      <c r="K86">
        <f>IF(ISNUMBER(VLOOKUP(B86,Sim_20110927!$A$4:$G$1000,7,0)),VLOOKUP(B86,Sim_20110927!$A$4:$G$1000,7,0),"")</f>
        <v>-4.1580831886599341E-2</v>
      </c>
    </row>
    <row r="87" spans="1:11" ht="15" x14ac:dyDescent="0.25">
      <c r="A87" s="20"/>
      <c r="B87" s="20" t="s">
        <v>82</v>
      </c>
      <c r="C87" s="17">
        <v>0.64</v>
      </c>
      <c r="D87" s="17">
        <v>0.66</v>
      </c>
      <c r="E87" s="17">
        <v>-5.04</v>
      </c>
      <c r="F87" s="17">
        <v>-0.03</v>
      </c>
      <c r="G87" s="21"/>
      <c r="H87" s="21"/>
      <c r="I87" s="21"/>
      <c r="J87" s="8">
        <f t="shared" si="2"/>
        <v>-0.03</v>
      </c>
      <c r="K87">
        <f>IF(ISNUMBER(VLOOKUP(B87,Sim_20110927!$A$4:$G$1000,7,0)),VLOOKUP(B87,Sim_20110927!$A$4:$G$1000,7,0),"")</f>
        <v>-5.7606305920752429E-2</v>
      </c>
    </row>
    <row r="88" spans="1:11" ht="15" x14ac:dyDescent="0.25">
      <c r="A88" s="20"/>
      <c r="B88" s="20" t="s">
        <v>81</v>
      </c>
      <c r="C88" s="17">
        <v>0.3</v>
      </c>
      <c r="D88" s="17">
        <v>0.3</v>
      </c>
      <c r="E88" s="17">
        <v>-6.6</v>
      </c>
      <c r="F88" s="17">
        <v>-0.02</v>
      </c>
      <c r="G88" s="21"/>
      <c r="H88" s="21"/>
      <c r="I88" s="21"/>
      <c r="J88" s="8">
        <f t="shared" si="2"/>
        <v>-0.02</v>
      </c>
      <c r="K88">
        <f>IF(ISNUMBER(VLOOKUP(B88,Sim_20110927!$A$4:$G$1000,7,0)),VLOOKUP(B88,Sim_20110927!$A$4:$G$1000,7,0),"")</f>
        <v>-3.3782111590881569E-2</v>
      </c>
    </row>
    <row r="89" spans="1:11" ht="15" x14ac:dyDescent="0.25">
      <c r="A89" s="20"/>
      <c r="B89" s="20" t="s">
        <v>70</v>
      </c>
      <c r="C89" s="17">
        <v>0.36</v>
      </c>
      <c r="D89" s="17">
        <v>0.37</v>
      </c>
      <c r="E89" s="17">
        <v>-6.98</v>
      </c>
      <c r="F89" s="17">
        <v>-0.02</v>
      </c>
      <c r="G89" s="21"/>
      <c r="H89" s="21"/>
      <c r="I89" s="21"/>
      <c r="J89" s="8">
        <f t="shared" si="2"/>
        <v>-0.02</v>
      </c>
      <c r="K89">
        <f>IF(ISNUMBER(VLOOKUP(B89,Sim_20110927!$A$4:$G$1000,7,0)),VLOOKUP(B89,Sim_20110927!$A$4:$G$1000,7,0),"")</f>
        <v>-4.6670055544194705E-2</v>
      </c>
    </row>
    <row r="90" spans="1:11" ht="15" x14ac:dyDescent="0.25">
      <c r="A90" s="20"/>
      <c r="B90" s="20" t="s">
        <v>43</v>
      </c>
      <c r="C90" s="17">
        <v>2.5499999999999998</v>
      </c>
      <c r="D90" s="17">
        <v>2.75</v>
      </c>
      <c r="E90" s="17">
        <v>-0.13</v>
      </c>
      <c r="F90" s="17">
        <v>-0.01</v>
      </c>
      <c r="G90" s="21"/>
      <c r="H90" s="21"/>
      <c r="I90" s="21"/>
      <c r="J90" s="8">
        <f t="shared" si="2"/>
        <v>-0.01</v>
      </c>
      <c r="K90">
        <f>IF(ISNUMBER(VLOOKUP(B90,Sim_20110927!$A$4:$G$1000,7,0)),VLOOKUP(B90,Sim_20110927!$A$4:$G$1000,7,0),"")</f>
        <v>-0.37476912108750271</v>
      </c>
    </row>
    <row r="91" spans="1:11" ht="15" x14ac:dyDescent="0.25">
      <c r="A91" s="20"/>
      <c r="B91" s="20" t="s">
        <v>95</v>
      </c>
      <c r="C91" s="17">
        <v>0.28000000000000003</v>
      </c>
      <c r="D91" s="17">
        <v>0.28000000000000003</v>
      </c>
      <c r="E91" s="17">
        <v>-2.42</v>
      </c>
      <c r="F91" s="17">
        <v>-0.01</v>
      </c>
      <c r="G91" s="21"/>
      <c r="H91" s="21"/>
      <c r="I91" s="21"/>
      <c r="J91" s="8">
        <f t="shared" si="2"/>
        <v>-0.01</v>
      </c>
      <c r="K91">
        <f>IF(ISNUMBER(VLOOKUP(B91,Sim_20110927!$A$4:$G$1000,7,0)),VLOOKUP(B91,Sim_20110927!$A$4:$G$1000,7,0),"")</f>
        <v>-3.5238451079450096E-2</v>
      </c>
    </row>
    <row r="92" spans="1:11" ht="15" x14ac:dyDescent="0.25">
      <c r="A92" s="20"/>
      <c r="B92" s="20" t="s">
        <v>45</v>
      </c>
      <c r="C92" s="17">
        <v>0.44</v>
      </c>
      <c r="D92" s="17">
        <v>0.47</v>
      </c>
      <c r="E92" s="17">
        <v>-0.18</v>
      </c>
      <c r="F92" s="17">
        <v>0</v>
      </c>
      <c r="G92" s="21"/>
      <c r="H92" s="21"/>
      <c r="I92" s="21"/>
      <c r="J92" s="8">
        <f t="shared" si="2"/>
        <v>0</v>
      </c>
      <c r="K92">
        <f>IF(ISNUMBER(VLOOKUP(B92,Sim_20110927!$A$4:$G$1000,7,0)),VLOOKUP(B92,Sim_20110927!$A$4:$G$1000,7,0),"")</f>
        <v>-4.3556308223791682E-2</v>
      </c>
    </row>
    <row r="93" spans="1:11" ht="15" x14ac:dyDescent="0.25">
      <c r="A93" s="20"/>
      <c r="B93" s="20" t="s">
        <v>71</v>
      </c>
      <c r="C93" s="17">
        <v>1.67</v>
      </c>
      <c r="D93" s="17">
        <v>1.85</v>
      </c>
      <c r="E93" s="17">
        <v>0.16</v>
      </c>
      <c r="F93" s="17">
        <v>0.01</v>
      </c>
      <c r="G93" s="21"/>
      <c r="H93" s="21"/>
      <c r="I93" s="21"/>
      <c r="J93" s="8">
        <f t="shared" si="2"/>
        <v>0.01</v>
      </c>
      <c r="K93">
        <f>IF(ISNUMBER(VLOOKUP(B93,Sim_20110927!$A$4:$G$1000,7,0)),VLOOKUP(B93,Sim_20110927!$A$4:$G$1000,7,0),"")</f>
        <v>-0.12664752833154372</v>
      </c>
    </row>
    <row r="94" spans="1:11" ht="15" x14ac:dyDescent="0.25">
      <c r="A94" s="20"/>
      <c r="B94" s="20" t="s">
        <v>96</v>
      </c>
      <c r="C94" s="17">
        <v>0.24</v>
      </c>
      <c r="D94" s="17">
        <v>0.26</v>
      </c>
      <c r="E94" s="17">
        <v>10.47</v>
      </c>
      <c r="F94" s="17">
        <v>0.02</v>
      </c>
      <c r="G94" s="21"/>
      <c r="H94" s="21"/>
      <c r="I94" s="21"/>
      <c r="J94" s="8">
        <f t="shared" si="2"/>
        <v>0.02</v>
      </c>
      <c r="K94">
        <f>IF(ISNUMBER(VLOOKUP(B94,Sim_20110927!$A$4:$G$1000,7,0)),VLOOKUP(B94,Sim_20110927!$A$4:$G$1000,7,0),"")</f>
        <v>-3.2654330910231344E-2</v>
      </c>
    </row>
    <row r="95" spans="1:11" ht="1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8">
        <f t="shared" si="2"/>
        <v>0</v>
      </c>
      <c r="K95" t="str">
        <f>IF(ISNUMBER(VLOOKUP(B95,Sim_20110927!$A$4:$G$1000,7,0)),VLOOKUP(B95,Sim_20110927!$A$4:$G$1000,7,0),"")</f>
        <v/>
      </c>
    </row>
    <row r="96" spans="1:11" ht="15" x14ac:dyDescent="0.25">
      <c r="A96" s="20"/>
      <c r="B96" s="20"/>
      <c r="C96" s="17"/>
      <c r="D96" s="17"/>
      <c r="E96" s="17"/>
      <c r="F96" s="17"/>
      <c r="G96" s="21"/>
      <c r="H96" s="21"/>
      <c r="I96" s="4"/>
      <c r="J96" s="8">
        <f t="shared" si="2"/>
        <v>0</v>
      </c>
      <c r="K96" t="str">
        <f>IF(ISNUMBER(VLOOKUP(B96,Sim_20110927!$A$4:$G$1000,7,0)),VLOOKUP(B96,Sim_20110927!$A$4:$G$1000,7,0),"")</f>
        <v/>
      </c>
    </row>
    <row r="97" spans="1:11" ht="15" x14ac:dyDescent="0.25">
      <c r="A97" s="20"/>
      <c r="B97" s="20"/>
      <c r="C97" s="17"/>
      <c r="D97" s="17"/>
      <c r="E97" s="17"/>
      <c r="F97" s="17"/>
      <c r="G97" s="21"/>
      <c r="H97" s="21"/>
      <c r="I97" s="21"/>
      <c r="J97" s="8">
        <f t="shared" si="2"/>
        <v>0</v>
      </c>
      <c r="K97" t="str">
        <f>IF(ISNUMBER(VLOOKUP(B97,Sim_20110927!$A$4:$G$1000,7,0)),VLOOKUP(B97,Sim_20110927!$A$4:$G$1000,7,0),"")</f>
        <v/>
      </c>
    </row>
    <row r="98" spans="1:11" ht="15" x14ac:dyDescent="0.25">
      <c r="A98" s="20"/>
      <c r="B98" s="20"/>
      <c r="C98" s="17"/>
      <c r="D98" s="17"/>
      <c r="E98" s="17"/>
      <c r="F98" s="17"/>
      <c r="G98" s="21"/>
      <c r="H98" s="21"/>
      <c r="I98" s="21"/>
      <c r="J98" s="8">
        <f t="shared" si="2"/>
        <v>0</v>
      </c>
      <c r="K98" t="str">
        <f>IF(ISNUMBER(VLOOKUP(B98,Sim_20110927!$A$4:$G$1000,7,0)),VLOOKUP(B98,Sim_20110927!$A$4:$G$1000,7,0),"")</f>
        <v/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>
        <f t="shared" si="2"/>
        <v>0</v>
      </c>
      <c r="K99" t="str">
        <f>IF(ISNUMBER(VLOOKUP(B99,Sim_20110927!$A$4:$G$1000,7,0)),VLOOKUP(B99,Sim_20110927!$A$4:$G$1000,7,0),"")</f>
        <v/>
      </c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>
        <f t="shared" si="2"/>
        <v>0</v>
      </c>
      <c r="K100" t="str">
        <f>IF(ISNUMBER(VLOOKUP(B100,Sim_20110927!$A$4:$G$1000,7,0)),VLOOKUP(B100,Sim_20110927!$A$4:$G$1000,7,0),"")</f>
        <v/>
      </c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>
        <f t="shared" si="2"/>
        <v>0</v>
      </c>
      <c r="K101" t="str">
        <f>IF(ISNUMBER(VLOOKUP(B101,Sim_20110927!$A$4:$G$1000,7,0)),VLOOKUP(B101,Sim_20110927!$A$4:$G$1000,7,0),"")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IF(ISNUMBER(VLOOKUP(B102,Sim_20110927!$A$4:$G$1000,7,0)),VLOOKUP(B102,Sim_20110927!$A$4:$G$1000,7,0),"")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IF(ISNUMBER(VLOOKUP(B103,Sim_20110927!$A$4:$G$1000,7,0)),VLOOKUP(B103,Sim_20110927!$A$4:$G$1000,7,0),"")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IF(ISNUMBER(VLOOKUP(B104,Sim_20110927!$A$4:$G$1000,7,0)),VLOOKUP(B104,Sim_20110927!$A$4:$G$1000,7,0),"")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IF(ISNUMBER(VLOOKUP(B105,Sim_20110927!$A$4:$G$1000,7,0)),VLOOKUP(B105,Sim_20110927!$A$4:$G$1000,7,0),"")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IF(ISNUMBER(VLOOKUP(B106,Sim_20110927!$A$4:$G$1000,7,0)),VLOOKUP(B106,Sim_20110927!$A$4:$G$1000,7,0),"")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IF(ISNUMBER(VLOOKUP(B107,Sim_20110927!$A$4:$G$1000,7,0)),VLOOKUP(B107,Sim_20110927!$A$4:$G$1000,7,0),"")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IF(ISNUMBER(VLOOKUP(B108,Sim_20110927!$A$4:$G$1000,7,0)),VLOOKUP(B108,Sim_20110927!$A$4:$G$1000,7,0),"")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IF(ISNUMBER(VLOOKUP(B109,Sim_20110927!$A$4:$G$1000,7,0)),VLOOKUP(B109,Sim_20110927!$A$4:$G$1000,7,0),"")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IF(ISNUMBER(VLOOKUP(B110,Sim_20110927!$A$4:$G$1000,7,0)),VLOOKUP(B110,Sim_20110927!$A$4:$G$1000,7,0),"")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IF(ISNUMBER(VLOOKUP(B111,Sim_20110927!$A$4:$G$1000,7,0)),VLOOKUP(B111,Sim_20110927!$A$4:$G$1000,7,0),"")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IF(ISNUMBER(VLOOKUP(B112,Sim_20110927!$A$4:$G$1000,7,0)),VLOOKUP(B112,Sim_20110927!$A$4:$G$1000,7,0),"")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IF(ISNUMBER(VLOOKUP(B113,Sim_20110927!$A$4:$G$1000,7,0)),VLOOKUP(B113,Sim_20110927!$A$4:$G$1000,7,0),"")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IF(ISNUMBER(VLOOKUP(B114,Sim_20110927!$A$4:$G$1000,7,0)),VLOOKUP(B114,Sim_20110927!$A$4:$G$1000,7,0),"")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IF(ISNUMBER(VLOOKUP(B115,Sim_20110927!$A$4:$G$1000,7,0)),VLOOKUP(B115,Sim_20110927!$A$4:$G$1000,7,0),"")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IF(ISNUMBER(VLOOKUP(B116,Sim_20110927!$A$4:$G$1000,7,0)),VLOOKUP(B116,Sim_20110927!$A$4:$G$1000,7,0),"")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IF(ISNUMBER(VLOOKUP(B117,Sim_20110927!$A$4:$G$1000,7,0)),VLOOKUP(B117,Sim_20110927!$A$4:$G$1000,7,0),"")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IF(ISNUMBER(VLOOKUP(B118,Sim_20110927!$A$4:$G$1000,7,0)),VLOOKUP(B118,Sim_20110927!$A$4:$G$1000,7,0),"")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IF(ISNUMBER(VLOOKUP(B119,Sim_20110927!$A$4:$G$1000,7,0)),VLOOKUP(B119,Sim_20110927!$A$4:$G$1000,7,0),"")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IF(ISNUMBER(VLOOKUP(B120,Sim_20110927!$A$4:$G$1000,7,0)),VLOOKUP(B120,Sim_20110927!$A$4:$G$1000,7,0),"")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IF(ISNUMBER(VLOOKUP(B121,Sim_20110927!$A$4:$G$1000,7,0)),VLOOKUP(B121,Sim_20110927!$A$4:$G$1000,7,0),"")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IF(ISNUMBER(VLOOKUP(B122,Sim_20110927!$A$4:$G$1000,7,0)),VLOOKUP(B122,Sim_20110927!$A$4:$G$1000,7,0),"")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IF(ISNUMBER(VLOOKUP(B123,Sim_20110927!$A$4:$G$1000,7,0)),VLOOKUP(B123,Sim_20110927!$A$4:$G$1000,7,0),"")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IF(ISNUMBER(VLOOKUP(B124,Sim_20110927!$A$4:$G$1000,7,0)),VLOOKUP(B124,Sim_20110927!$A$4:$G$1000,7,0),"")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IF(ISNUMBER(VLOOKUP(B125,Sim_20110927!$A$4:$G$1000,7,0)),VLOOKUP(B125,Sim_20110927!$A$4:$G$1000,7,0),"")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IF(ISNUMBER(VLOOKUP(B126,Sim_20110927!$A$4:$G$1000,7,0)),VLOOKUP(B126,Sim_20110927!$A$4:$G$1000,7,0),"")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IF(ISNUMBER(VLOOKUP(B127,Sim_20110927!$A$4:$G$1000,7,0)),VLOOKUP(B127,Sim_20110927!$A$4:$G$1000,7,0),"")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IF(ISNUMBER(VLOOKUP(B128,Sim_20110927!$A$4:$G$1000,7,0)),VLOOKUP(B128,Sim_20110927!$A$4:$G$1000,7,0),"")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IF(ISNUMBER(VLOOKUP(B129,Sim_20110927!$A$4:$G$1000,7,0)),VLOOKUP(B129,Sim_20110927!$A$4:$G$1000,7,0),"")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IF(ISNUMBER(VLOOKUP(B130,Sim_20110927!$A$4:$G$1000,7,0)),VLOOKUP(B130,Sim_20110927!$A$4:$G$1000,7,0),"")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IF(ISNUMBER(VLOOKUP(B131,Sim_20110927!$A$4:$G$1000,7,0)),VLOOKUP(B131,Sim_20110927!$A$4:$G$1000,7,0),"")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IF(ISNUMBER(VLOOKUP(B132,Sim_20110927!$A$4:$G$1000,7,0)),VLOOKUP(B132,Sim_20110927!$A$4:$G$1000,7,0),"")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IF(ISNUMBER(VLOOKUP(B133,Sim_20110927!$A$4:$G$1000,7,0)),VLOOKUP(B133,Sim_20110927!$A$4:$G$1000,7,0),"")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IF(ISNUMBER(VLOOKUP(B134,Sim_20110927!$A$4:$G$1000,7,0)),VLOOKUP(B134,Sim_20110927!$A$4:$G$1000,7,0),"")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IF(ISNUMBER(VLOOKUP(B135,Sim_20110927!$A$4:$G$1000,7,0)),VLOOKUP(B135,Sim_20110927!$A$4:$G$1000,7,0),"")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IF(ISNUMBER(VLOOKUP(B136,Sim_20110927!$A$4:$G$1000,7,0)),VLOOKUP(B136,Sim_20110927!$A$4:$G$1000,7,0),"")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IF(ISNUMBER(VLOOKUP(B137,Sim_20110927!$A$4:$G$1000,7,0)),VLOOKUP(B137,Sim_20110927!$A$4:$G$1000,7,0),"")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IF(ISNUMBER(VLOOKUP(B138,Sim_20110927!$A$4:$G$1000,7,0)),VLOOKUP(B138,Sim_20110927!$A$4:$G$1000,7,0),"")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IF(ISNUMBER(VLOOKUP(B139,Sim_20110927!$A$4:$G$1000,7,0)),VLOOKUP(B139,Sim_20110927!$A$4:$G$1000,7,0),"")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IF(ISNUMBER(VLOOKUP(B140,Sim_20110927!$A$4:$G$1000,7,0)),VLOOKUP(B140,Sim_20110927!$A$4:$G$1000,7,0),"")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IF(ISNUMBER(VLOOKUP(B141,Sim_20110927!$A$4:$G$1000,7,0)),VLOOKUP(B141,Sim_20110927!$A$4:$G$1000,7,0),"")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IF(ISNUMBER(VLOOKUP(B142,Sim_20110927!$A$4:$G$1000,7,0)),VLOOKUP(B142,Sim_20110927!$A$4:$G$1000,7,0),"")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IF(ISNUMBER(VLOOKUP(B143,Sim_20110927!$A$4:$G$1000,7,0)),VLOOKUP(B143,Sim_20110927!$A$4:$G$1000,7,0),"")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IF(ISNUMBER(VLOOKUP(B144,Sim_20110927!$A$4:$G$1000,7,0)),VLOOKUP(B144,Sim_20110927!$A$4:$G$1000,7,0),"")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IF(ISNUMBER(VLOOKUP(B145,Sim_20110927!$A$4:$G$1000,7,0)),VLOOKUP(B145,Sim_20110927!$A$4:$G$1000,7,0),"")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IF(ISNUMBER(VLOOKUP(B146,Sim_20110927!$A$4:$G$1000,7,0)),VLOOKUP(B146,Sim_20110927!$A$4:$G$1000,7,0),"")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IF(ISNUMBER(VLOOKUP(B147,Sim_20110927!$A$4:$G$1000,7,0)),VLOOKUP(B147,Sim_20110927!$A$4:$G$1000,7,0),"")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IF(ISNUMBER(VLOOKUP(B148,Sim_20110927!$A$4:$G$1000,7,0)),VLOOKUP(B148,Sim_20110927!$A$4:$G$1000,7,0),"")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IF(ISNUMBER(VLOOKUP(B149,Sim_20110927!$A$4:$G$1000,7,0)),VLOOKUP(B149,Sim_20110927!$A$4:$G$1000,7,0),"")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IF(ISNUMBER(VLOOKUP(B150,Sim_20110927!$A$4:$G$1000,7,0)),VLOOKUP(B150,Sim_20110927!$A$4:$G$1000,7,0),"")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IF(ISNUMBER(VLOOKUP(B151,Sim_20110927!$A$4:$G$1000,7,0)),VLOOKUP(B151,Sim_20110927!$A$4:$G$1000,7,0),"")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IF(ISNUMBER(VLOOKUP(B152,Sim_20110927!$A$4:$G$1000,7,0)),VLOOKUP(B152,Sim_20110927!$A$4:$G$1000,7,0),"")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IF(ISNUMBER(VLOOKUP(B153,Sim_20110927!$A$4:$G$1000,7,0)),VLOOKUP(B153,Sim_20110927!$A$4:$G$1000,7,0),"")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IF(ISNUMBER(VLOOKUP(B154,Sim_20110927!$A$4:$G$1000,7,0)),VLOOKUP(B154,Sim_20110927!$A$4:$G$1000,7,0),"")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IF(ISNUMBER(VLOOKUP(B155,Sim_20110927!$A$4:$G$1000,7,0)),VLOOKUP(B155,Sim_20110927!$A$4:$G$1000,7,0),"")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IF(ISNUMBER(VLOOKUP(B156,Sim_20110927!$A$4:$G$1000,7,0)),VLOOKUP(B156,Sim_20110927!$A$4:$G$1000,7,0),"")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IF(ISNUMBER(VLOOKUP(B157,Sim_20110927!$A$4:$G$1000,7,0)),VLOOKUP(B157,Sim_20110927!$A$4:$G$1000,7,0),"")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IF(ISNUMBER(VLOOKUP(B158,Sim_20110927!$A$4:$G$1000,7,0)),VLOOKUP(B158,Sim_20110927!$A$4:$G$1000,7,0),"")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IF(ISNUMBER(VLOOKUP(B159,Sim_20110927!$A$4:$G$1000,7,0)),VLOOKUP(B159,Sim_20110927!$A$4:$G$1000,7,0),"")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IF(ISNUMBER(VLOOKUP(B160,Sim_20110927!$A$4:$G$1000,7,0)),VLOOKUP(B160,Sim_20110927!$A$4:$G$1000,7,0),"")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IF(ISNUMBER(VLOOKUP(B161,Sim_20110927!$A$4:$G$1000,7,0)),VLOOKUP(B161,Sim_20110927!$A$4:$G$1000,7,0),"")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IF(ISNUMBER(VLOOKUP(B162,Sim_20110927!$A$4:$G$1000,7,0)),VLOOKUP(B162,Sim_20110927!$A$4:$G$1000,7,0),"")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IF(ISNUMBER(VLOOKUP(B163,Sim_20110927!$A$4:$G$1000,7,0)),VLOOKUP(B163,Sim_20110927!$A$4:$G$1000,7,0),"")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IF(ISNUMBER(VLOOKUP(B164,Sim_20110927!$A$4:$G$1000,7,0)),VLOOKUP(B164,Sim_20110927!$A$4:$G$1000,7,0),"")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IF(ISNUMBER(VLOOKUP(B165,Sim_20110927!$A$4:$G$1000,7,0)),VLOOKUP(B165,Sim_20110927!$A$4:$G$1000,7,0),"")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IF(ISNUMBER(VLOOKUP(B166,Sim_20110927!$A$4:$G$1000,7,0)),VLOOKUP(B166,Sim_20110927!$A$4:$G$1000,7,0),"")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IF(ISNUMBER(VLOOKUP(B167,Sim_20110927!$A$4:$G$1000,7,0)),VLOOKUP(B167,Sim_20110927!$A$4:$G$1000,7,0),"")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IF(ISNUMBER(VLOOKUP(B168,Sim_20110927!$A$4:$G$1000,7,0)),VLOOKUP(B168,Sim_20110927!$A$4:$G$1000,7,0),"")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IF(ISNUMBER(VLOOKUP(B169,Sim_20110927!$A$4:$G$1000,7,0)),VLOOKUP(B169,Sim_20110927!$A$4:$G$1000,7,0),"")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IF(ISNUMBER(VLOOKUP(B170,Sim_20110927!$A$4:$G$1000,7,0)),VLOOKUP(B170,Sim_20110927!$A$4:$G$1000,7,0),"")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IF(ISNUMBER(VLOOKUP(B171,Sim_20110927!$A$4:$G$1000,7,0)),VLOOKUP(B171,Sim_20110927!$A$4:$G$1000,7,0),"")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IF(ISNUMBER(VLOOKUP(B172,Sim_20110927!$A$4:$G$1000,7,0)),VLOOKUP(B172,Sim_20110927!$A$4:$G$1000,7,0),"")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IF(ISNUMBER(VLOOKUP(B173,Sim_20110927!$A$4:$G$1000,7,0)),VLOOKUP(B173,Sim_20110927!$A$4:$G$1000,7,0),"")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IF(ISNUMBER(VLOOKUP(B174,Sim_20110927!$A$4:$G$1000,7,0)),VLOOKUP(B174,Sim_20110927!$A$4:$G$1000,7,0),"")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IF(ISNUMBER(VLOOKUP(B175,Sim_20110927!$A$4:$G$1000,7,0)),VLOOKUP(B175,Sim_20110927!$A$4:$G$1000,7,0),"")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IF(ISNUMBER(VLOOKUP(B176,Sim_20110927!$A$4:$G$1000,7,0)),VLOOKUP(B176,Sim_20110927!$A$4:$G$1000,7,0),"")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IF(ISNUMBER(VLOOKUP(B177,Sim_20110927!$A$4:$G$1000,7,0)),VLOOKUP(B177,Sim_20110927!$A$4:$G$1000,7,0),"")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IF(ISNUMBER(VLOOKUP(B178,Sim_20110927!$A$4:$G$1000,7,0)),VLOOKUP(B178,Sim_20110927!$A$4:$G$1000,7,0),"")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IF(ISNUMBER(VLOOKUP(B179,Sim_20110927!$A$4:$G$1000,7,0)),VLOOKUP(B179,Sim_20110927!$A$4:$G$1000,7,0),"")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IF(ISNUMBER(VLOOKUP(B180,Sim_20110927!$A$4:$G$1000,7,0)),VLOOKUP(B180,Sim_20110927!$A$4:$G$1000,7,0),"")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IF(ISNUMBER(VLOOKUP(B181,Sim_20110927!$A$4:$G$1000,7,0)),VLOOKUP(B181,Sim_20110927!$A$4:$G$1000,7,0),"")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IF(ISNUMBER(VLOOKUP(B182,Sim_20110927!$A$4:$G$1000,7,0)),VLOOKUP(B182,Sim_20110927!$A$4:$G$1000,7,0),"")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IF(ISNUMBER(VLOOKUP(B183,Sim_20110927!$A$4:$G$1000,7,0)),VLOOKUP(B183,Sim_20110927!$A$4:$G$1000,7,0),"")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IF(ISNUMBER(VLOOKUP(B184,Sim_20110927!$A$4:$G$1000,7,0)),VLOOKUP(B184,Sim_20110927!$A$4:$G$1000,7,0),"")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IF(ISNUMBER(VLOOKUP(B185,Sim_20110927!$A$4:$G$1000,7,0)),VLOOKUP(B185,Sim_20110927!$A$4:$G$1000,7,0),"")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IF(ISNUMBER(VLOOKUP(B186,Sim_20110927!$A$4:$G$1000,7,0)),VLOOKUP(B186,Sim_20110927!$A$4:$G$1000,7,0),"")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IF(ISNUMBER(VLOOKUP(B187,Sim_20110927!$A$4:$G$1000,7,0)),VLOOKUP(B187,Sim_20110927!$A$4:$G$1000,7,0),"")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IF(ISNUMBER(VLOOKUP(B188,Sim_20110927!$A$4:$G$1000,7,0)),VLOOKUP(B188,Sim_20110927!$A$4:$G$1000,7,0),"")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IF(ISNUMBER(VLOOKUP(B189,Sim_20110927!$A$4:$G$1000,7,0)),VLOOKUP(B189,Sim_20110927!$A$4:$G$1000,7,0),"")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IF(ISNUMBER(VLOOKUP(B190,Sim_20110927!$A$4:$G$1000,7,0)),VLOOKUP(B190,Sim_20110927!$A$4:$G$1000,7,0),"")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IF(ISNUMBER(VLOOKUP(B191,Sim_20110927!$A$4:$G$1000,7,0)),VLOOKUP(B191,Sim_20110927!$A$4:$G$1000,7,0),"")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IF(ISNUMBER(VLOOKUP(B192,Sim_20110927!$A$4:$G$1000,7,0)),VLOOKUP(B192,Sim_20110927!$A$4:$G$1000,7,0),"")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IF(ISNUMBER(VLOOKUP(B193,Sim_20110927!$A$4:$G$1000,7,0)),VLOOKUP(B193,Sim_20110927!$A$4:$G$1000,7,0),"")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IF(ISNUMBER(VLOOKUP(B194,Sim_20110927!$A$4:$G$1000,7,0)),VLOOKUP(B194,Sim_20110927!$A$4:$G$1000,7,0),"")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IF(ISNUMBER(VLOOKUP(B195,Sim_20110927!$A$4:$G$1000,7,0)),VLOOKUP(B195,Sim_20110927!$A$4:$G$1000,7,0),"")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IF(ISNUMBER(VLOOKUP(B196,Sim_20110927!$A$4:$G$1000,7,0)),VLOOKUP(B196,Sim_20110927!$A$4:$G$1000,7,0),"")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IF(ISNUMBER(VLOOKUP(B197,Sim_20110927!$A$4:$G$1000,7,0)),VLOOKUP(B197,Sim_20110927!$A$4:$G$1000,7,0),"")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IF(ISNUMBER(VLOOKUP(B198,Sim_20110927!$A$4:$G$1000,7,0)),VLOOKUP(B198,Sim_20110927!$A$4:$G$1000,7,0),"")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IF(ISNUMBER(VLOOKUP(B199,Sim_20110927!$A$4:$G$1000,7,0)),VLOOKUP(B199,Sim_20110927!$A$4:$G$1000,7,0),"")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IF(ISNUMBER(VLOOKUP(B200,Sim_20110927!$A$4:$G$1000,7,0)),VLOOKUP(B200,Sim_20110927!$A$4:$G$1000,7,0),"")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>
      <selection activeCell="A2" sqref="A2:S49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40861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5542744.4845425002</v>
      </c>
      <c r="E3">
        <v>-13.71312809</v>
      </c>
      <c r="G3" s="3">
        <f>SUM(G4:G1000)</f>
        <v>-13.390452189755855</v>
      </c>
    </row>
    <row r="4" spans="1:7" x14ac:dyDescent="0.25">
      <c r="A4" t="s">
        <v>54</v>
      </c>
      <c r="B4">
        <v>3.7341815199999999</v>
      </c>
      <c r="C4">
        <v>8430.7999999999993</v>
      </c>
      <c r="D4">
        <v>206976.14</v>
      </c>
      <c r="E4">
        <v>-13.164387700000001</v>
      </c>
      <c r="G4" s="3">
        <f>E4*B4/100</f>
        <v>-0.49158213271455303</v>
      </c>
    </row>
    <row r="5" spans="1:7" x14ac:dyDescent="0.25">
      <c r="A5" t="s">
        <v>92</v>
      </c>
      <c r="B5">
        <v>0.30027609</v>
      </c>
      <c r="C5">
        <v>3943.9659999999999</v>
      </c>
      <c r="D5">
        <v>16643.536520000001</v>
      </c>
      <c r="E5">
        <v>-16.639291759999999</v>
      </c>
      <c r="G5" s="3">
        <f t="shared" ref="G5:G68" si="0">E5*B5/100</f>
        <v>-4.9963814700620182E-2</v>
      </c>
    </row>
    <row r="6" spans="1:7" x14ac:dyDescent="0.25">
      <c r="A6" t="s">
        <v>38</v>
      </c>
      <c r="B6">
        <v>3.1229673199999999</v>
      </c>
      <c r="C6">
        <v>62716.702499999999</v>
      </c>
      <c r="D6">
        <v>173098.09890000001</v>
      </c>
      <c r="E6">
        <v>-16.088518140000001</v>
      </c>
      <c r="G6" s="3">
        <f t="shared" si="0"/>
        <v>-0.50243916378447184</v>
      </c>
    </row>
    <row r="7" spans="1:7" x14ac:dyDescent="0.25">
      <c r="A7" t="s">
        <v>39</v>
      </c>
      <c r="B7">
        <v>0.75405619000000002</v>
      </c>
      <c r="C7">
        <v>7294.1374999999998</v>
      </c>
      <c r="D7">
        <v>41795.407874999997</v>
      </c>
      <c r="E7">
        <v>-14.50968647</v>
      </c>
      <c r="G7" s="3">
        <f t="shared" si="0"/>
        <v>-0.10941118897662749</v>
      </c>
    </row>
    <row r="8" spans="1:7" x14ac:dyDescent="0.25">
      <c r="A8" t="s">
        <v>55</v>
      </c>
      <c r="B8">
        <v>0.78513721999999997</v>
      </c>
      <c r="C8">
        <v>1557</v>
      </c>
      <c r="D8">
        <v>43518.15</v>
      </c>
      <c r="E8">
        <v>-11.940149310000001</v>
      </c>
      <c r="G8" s="3">
        <f t="shared" si="0"/>
        <v>-9.3746556356383182E-2</v>
      </c>
    </row>
    <row r="9" spans="1:7" x14ac:dyDescent="0.25">
      <c r="A9" t="s">
        <v>80</v>
      </c>
      <c r="B9">
        <v>1.24868314</v>
      </c>
      <c r="C9">
        <v>4638.8281500000003</v>
      </c>
      <c r="D9">
        <v>69211.315998000005</v>
      </c>
      <c r="E9">
        <v>-12.82987309</v>
      </c>
      <c r="G9" s="3">
        <f t="shared" si="0"/>
        <v>-0.16020446215822701</v>
      </c>
    </row>
    <row r="10" spans="1:7" x14ac:dyDescent="0.25">
      <c r="A10" t="s">
        <v>56</v>
      </c>
      <c r="B10">
        <v>1.1803604299999999</v>
      </c>
      <c r="C10">
        <v>3700.473</v>
      </c>
      <c r="D10">
        <v>65424.362639999999</v>
      </c>
      <c r="E10">
        <v>-14.416390420000001</v>
      </c>
      <c r="G10" s="3">
        <f t="shared" si="0"/>
        <v>-0.1701653679519908</v>
      </c>
    </row>
    <row r="11" spans="1:7" x14ac:dyDescent="0.25">
      <c r="A11" t="s">
        <v>81</v>
      </c>
      <c r="B11">
        <v>0.28914348000000001</v>
      </c>
      <c r="C11">
        <v>1180.1534999999999</v>
      </c>
      <c r="D11">
        <v>16026.48453</v>
      </c>
      <c r="E11">
        <v>-13.23646259</v>
      </c>
      <c r="G11" s="3">
        <f t="shared" si="0"/>
        <v>-3.8272368561624137E-2</v>
      </c>
    </row>
    <row r="12" spans="1:7" x14ac:dyDescent="0.25">
      <c r="A12" t="s">
        <v>93</v>
      </c>
      <c r="B12">
        <v>2.3530436099999998</v>
      </c>
      <c r="C12">
        <v>1389.6984</v>
      </c>
      <c r="D12">
        <v>130423.19484</v>
      </c>
      <c r="G12" s="3">
        <f t="shared" si="0"/>
        <v>0</v>
      </c>
    </row>
    <row r="13" spans="1:7" x14ac:dyDescent="0.25">
      <c r="A13" t="s">
        <v>94</v>
      </c>
      <c r="B13">
        <v>0.73764786999999998</v>
      </c>
      <c r="C13">
        <v>3901.3298500000001</v>
      </c>
      <c r="D13">
        <v>40885.936827999998</v>
      </c>
      <c r="E13">
        <v>-17.372472760000001</v>
      </c>
      <c r="G13" s="3">
        <f t="shared" si="0"/>
        <v>-0.12814767528047022</v>
      </c>
    </row>
    <row r="14" spans="1:7" x14ac:dyDescent="0.25">
      <c r="A14" t="s">
        <v>40</v>
      </c>
      <c r="B14">
        <v>5.9966126600000003</v>
      </c>
      <c r="C14">
        <v>60104.324999999997</v>
      </c>
      <c r="D14">
        <v>332376.91725</v>
      </c>
      <c r="E14">
        <v>-14.83567047</v>
      </c>
      <c r="G14" s="3">
        <f t="shared" si="0"/>
        <v>-0.88963769359990152</v>
      </c>
    </row>
    <row r="15" spans="1:7" x14ac:dyDescent="0.25">
      <c r="A15" t="s">
        <v>41</v>
      </c>
      <c r="B15">
        <v>3.0139289200000001</v>
      </c>
      <c r="C15">
        <v>7441.1750000000002</v>
      </c>
      <c r="D15">
        <v>167054.37875</v>
      </c>
      <c r="E15">
        <v>-15.69720268</v>
      </c>
      <c r="G15" s="3">
        <f t="shared" si="0"/>
        <v>-0.47310253120353507</v>
      </c>
    </row>
    <row r="16" spans="1:7" x14ac:dyDescent="0.25">
      <c r="A16" t="s">
        <v>11</v>
      </c>
      <c r="B16">
        <v>0.50607853000000003</v>
      </c>
      <c r="C16">
        <v>1235.711</v>
      </c>
      <c r="D16">
        <v>28050.6397</v>
      </c>
      <c r="E16">
        <v>-14.63932705</v>
      </c>
      <c r="G16" s="3">
        <f t="shared" si="0"/>
        <v>-7.4086491136532373E-2</v>
      </c>
    </row>
    <row r="17" spans="1:7" x14ac:dyDescent="0.25">
      <c r="A17" t="s">
        <v>37</v>
      </c>
      <c r="B17">
        <v>8.3158594400000005</v>
      </c>
      <c r="C17">
        <v>6021.2520000000004</v>
      </c>
      <c r="D17">
        <v>460926.8406</v>
      </c>
      <c r="E17">
        <v>-9.3636055000000002</v>
      </c>
      <c r="G17" s="3">
        <f t="shared" si="0"/>
        <v>-0.77866427189610932</v>
      </c>
    </row>
    <row r="18" spans="1:7" x14ac:dyDescent="0.25">
      <c r="A18" t="s">
        <v>42</v>
      </c>
      <c r="B18">
        <v>1.0409641700000001</v>
      </c>
      <c r="C18">
        <v>4086.2595000000001</v>
      </c>
      <c r="D18">
        <v>57697.98414</v>
      </c>
      <c r="E18">
        <v>-15.44875813</v>
      </c>
      <c r="G18" s="3">
        <f t="shared" si="0"/>
        <v>-0.16081603684326204</v>
      </c>
    </row>
    <row r="19" spans="1:7" x14ac:dyDescent="0.25">
      <c r="A19" t="s">
        <v>43</v>
      </c>
      <c r="B19">
        <v>2.5461018700000002</v>
      </c>
      <c r="C19">
        <v>16780.490000000002</v>
      </c>
      <c r="D19">
        <v>141123.9209</v>
      </c>
      <c r="E19">
        <v>-16.442777629999998</v>
      </c>
      <c r="G19" s="3">
        <f t="shared" si="0"/>
        <v>-0.41864986871737164</v>
      </c>
    </row>
    <row r="20" spans="1:7" x14ac:dyDescent="0.25">
      <c r="A20" t="s">
        <v>82</v>
      </c>
      <c r="B20">
        <v>0.58332446000000004</v>
      </c>
      <c r="C20">
        <v>1199.71</v>
      </c>
      <c r="D20">
        <v>32332.184499999999</v>
      </c>
      <c r="E20">
        <v>-10.211193079999999</v>
      </c>
      <c r="G20" s="3">
        <f t="shared" si="0"/>
        <v>-5.9564386893467366E-2</v>
      </c>
    </row>
    <row r="21" spans="1:7" x14ac:dyDescent="0.25">
      <c r="A21" t="s">
        <v>44</v>
      </c>
      <c r="B21">
        <v>0.43266545000000001</v>
      </c>
      <c r="C21">
        <v>2039.24665</v>
      </c>
      <c r="D21">
        <v>23981.540604000002</v>
      </c>
      <c r="E21">
        <v>-15.874562259999999</v>
      </c>
      <c r="G21" s="3">
        <f t="shared" si="0"/>
        <v>-6.8683746237759163E-2</v>
      </c>
    </row>
    <row r="22" spans="1:7" x14ac:dyDescent="0.25">
      <c r="A22" t="s">
        <v>45</v>
      </c>
      <c r="B22">
        <v>0.52979007</v>
      </c>
      <c r="C22">
        <v>1896.9580000000001</v>
      </c>
      <c r="D22">
        <v>29364.90984</v>
      </c>
      <c r="E22">
        <v>-10.7833395</v>
      </c>
      <c r="G22" s="3">
        <f t="shared" si="0"/>
        <v>-5.7129061885387654E-2</v>
      </c>
    </row>
    <row r="23" spans="1:7" x14ac:dyDescent="0.25">
      <c r="A23" t="s">
        <v>46</v>
      </c>
      <c r="B23">
        <v>2.2564246799999998</v>
      </c>
      <c r="C23">
        <v>3398.5830000000001</v>
      </c>
      <c r="D23">
        <v>125067.8544</v>
      </c>
      <c r="E23">
        <v>-16.200820920000002</v>
      </c>
      <c r="G23" s="3">
        <f t="shared" si="0"/>
        <v>-0.36555932160148308</v>
      </c>
    </row>
    <row r="24" spans="1:7" x14ac:dyDescent="0.25">
      <c r="A24" t="s">
        <v>47</v>
      </c>
      <c r="B24">
        <v>1.4216968800000001</v>
      </c>
      <c r="C24">
        <v>4712.9799999999996</v>
      </c>
      <c r="D24">
        <v>78801.025599999994</v>
      </c>
      <c r="E24">
        <v>-10.81012058</v>
      </c>
      <c r="G24" s="3">
        <f t="shared" si="0"/>
        <v>-0.15368714701009789</v>
      </c>
    </row>
    <row r="25" spans="1:7" x14ac:dyDescent="0.25">
      <c r="A25" t="s">
        <v>48</v>
      </c>
      <c r="B25">
        <v>0.34106064000000003</v>
      </c>
      <c r="C25">
        <v>1277.3054</v>
      </c>
      <c r="D25">
        <v>18904.119920000001</v>
      </c>
      <c r="E25">
        <v>-15.08383751</v>
      </c>
      <c r="G25" s="3">
        <f t="shared" si="0"/>
        <v>-5.1445032748166072E-2</v>
      </c>
    </row>
    <row r="26" spans="1:7" x14ac:dyDescent="0.25">
      <c r="A26" t="s">
        <v>60</v>
      </c>
      <c r="B26">
        <v>2.2399910200000002</v>
      </c>
      <c r="C26">
        <v>1804.60725</v>
      </c>
      <c r="D26">
        <v>124156.9788</v>
      </c>
      <c r="E26">
        <v>-8.9244470600000003</v>
      </c>
      <c r="G26" s="3">
        <f t="shared" si="0"/>
        <v>-0.19990681272865402</v>
      </c>
    </row>
    <row r="27" spans="1:7" x14ac:dyDescent="0.25">
      <c r="A27" t="s">
        <v>8</v>
      </c>
      <c r="B27">
        <v>5.0804188699999999</v>
      </c>
      <c r="C27">
        <v>17867.68</v>
      </c>
      <c r="D27">
        <v>281594.63679999998</v>
      </c>
      <c r="E27">
        <v>-16.356595989999999</v>
      </c>
      <c r="G27" s="3">
        <f t="shared" si="0"/>
        <v>-0.8309835891656232</v>
      </c>
    </row>
    <row r="28" spans="1:7" x14ac:dyDescent="0.25">
      <c r="A28" t="s">
        <v>95</v>
      </c>
      <c r="B28">
        <v>0.27711081999999998</v>
      </c>
      <c r="C28">
        <v>1627.0704000000001</v>
      </c>
      <c r="D28">
        <v>15359.544576</v>
      </c>
      <c r="E28">
        <v>-14.77409458</v>
      </c>
      <c r="G28" s="3">
        <f t="shared" si="0"/>
        <v>-4.0940614638213552E-2</v>
      </c>
    </row>
    <row r="29" spans="1:7" x14ac:dyDescent="0.25">
      <c r="A29" t="s">
        <v>96</v>
      </c>
      <c r="B29">
        <v>0.24073145000000001</v>
      </c>
      <c r="C29">
        <v>1290.4380000000001</v>
      </c>
      <c r="D29">
        <v>13343.128919999999</v>
      </c>
      <c r="E29">
        <v>-18.238277440000001</v>
      </c>
      <c r="G29" s="3">
        <f t="shared" si="0"/>
        <v>-4.3905269736334886E-2</v>
      </c>
    </row>
    <row r="30" spans="1:7" x14ac:dyDescent="0.25">
      <c r="A30" t="s">
        <v>62</v>
      </c>
      <c r="B30">
        <v>1.2093647599999999</v>
      </c>
      <c r="C30">
        <v>2459.88985</v>
      </c>
      <c r="D30">
        <v>67031.998412500005</v>
      </c>
      <c r="E30">
        <v>-12.855082510000001</v>
      </c>
      <c r="G30" s="3">
        <f t="shared" si="0"/>
        <v>-0.15546483774486347</v>
      </c>
    </row>
    <row r="31" spans="1:7" x14ac:dyDescent="0.25">
      <c r="A31" t="s">
        <v>63</v>
      </c>
      <c r="B31">
        <v>1.3521143900000001</v>
      </c>
      <c r="C31">
        <v>764.73720000000003</v>
      </c>
      <c r="D31">
        <v>74944.245599999995</v>
      </c>
      <c r="E31">
        <v>-11.592438700000001</v>
      </c>
      <c r="G31" s="3">
        <f t="shared" si="0"/>
        <v>-0.15674303181462895</v>
      </c>
    </row>
    <row r="32" spans="1:7" x14ac:dyDescent="0.25">
      <c r="A32" t="s">
        <v>64</v>
      </c>
      <c r="B32">
        <v>0.71544827</v>
      </c>
      <c r="C32">
        <v>947.56200000000001</v>
      </c>
      <c r="D32">
        <v>39655.469700000001</v>
      </c>
      <c r="E32">
        <v>-12.92034054</v>
      </c>
      <c r="G32" s="3">
        <f t="shared" si="0"/>
        <v>-9.2438352871538662E-2</v>
      </c>
    </row>
    <row r="33" spans="1:7" x14ac:dyDescent="0.25">
      <c r="A33" t="s">
        <v>50</v>
      </c>
      <c r="B33">
        <v>1.0434573599999999</v>
      </c>
      <c r="C33">
        <v>798.84220000000005</v>
      </c>
      <c r="D33">
        <v>57836.175280000003</v>
      </c>
      <c r="E33">
        <v>-10.462889669999999</v>
      </c>
      <c r="G33" s="3">
        <f t="shared" si="0"/>
        <v>-0.10917579233029469</v>
      </c>
    </row>
    <row r="34" spans="1:7" x14ac:dyDescent="0.25">
      <c r="A34" t="s">
        <v>65</v>
      </c>
      <c r="B34">
        <v>1.5377071200000001</v>
      </c>
      <c r="C34">
        <v>4740.3324000000002</v>
      </c>
      <c r="D34">
        <v>85231.176552000004</v>
      </c>
      <c r="E34">
        <v>-8.1066579799999996</v>
      </c>
      <c r="G34" s="3">
        <f t="shared" si="0"/>
        <v>-0.12465665695250819</v>
      </c>
    </row>
    <row r="35" spans="1:7" x14ac:dyDescent="0.25">
      <c r="A35" t="s">
        <v>66</v>
      </c>
      <c r="B35">
        <v>2.39322554</v>
      </c>
      <c r="C35">
        <v>1025.91165</v>
      </c>
      <c r="D35">
        <v>132650.376345</v>
      </c>
      <c r="E35">
        <v>-12.29568005</v>
      </c>
      <c r="G35" s="3">
        <f t="shared" si="0"/>
        <v>-0.29426335527328473</v>
      </c>
    </row>
    <row r="36" spans="1:7" x14ac:dyDescent="0.25">
      <c r="A36" t="s">
        <v>67</v>
      </c>
      <c r="B36">
        <v>14.79447822</v>
      </c>
      <c r="C36">
        <v>12964.745070000001</v>
      </c>
      <c r="D36">
        <v>820020.12567750004</v>
      </c>
      <c r="E36">
        <v>-14.1996851</v>
      </c>
      <c r="G36" s="3">
        <f t="shared" si="0"/>
        <v>-2.1007693194280854</v>
      </c>
    </row>
    <row r="37" spans="1:7" x14ac:dyDescent="0.25">
      <c r="A37" t="s">
        <v>97</v>
      </c>
      <c r="B37">
        <v>2.7152071800000002</v>
      </c>
      <c r="C37">
        <v>2131.6855</v>
      </c>
      <c r="D37">
        <v>150496.9963</v>
      </c>
      <c r="E37">
        <v>-12.85535526</v>
      </c>
      <c r="G37" s="3">
        <f t="shared" si="0"/>
        <v>-0.34904952903402764</v>
      </c>
    </row>
    <row r="38" spans="1:7" x14ac:dyDescent="0.25">
      <c r="A38" t="s">
        <v>51</v>
      </c>
      <c r="B38">
        <v>5.70771958</v>
      </c>
      <c r="C38">
        <v>65095.537499999999</v>
      </c>
      <c r="D38">
        <v>316364.31225000002</v>
      </c>
      <c r="E38">
        <v>-16.162160870000001</v>
      </c>
      <c r="G38" s="3">
        <f t="shared" si="0"/>
        <v>-0.9224908205280884</v>
      </c>
    </row>
    <row r="39" spans="1:7" x14ac:dyDescent="0.25">
      <c r="A39" t="s">
        <v>84</v>
      </c>
      <c r="B39">
        <v>1.5860559599999999</v>
      </c>
      <c r="C39">
        <v>5671.6792999999998</v>
      </c>
      <c r="D39">
        <v>87911.029150000002</v>
      </c>
      <c r="E39">
        <v>-15.2949152</v>
      </c>
      <c r="G39" s="3">
        <f t="shared" si="0"/>
        <v>-0.24258591410654592</v>
      </c>
    </row>
    <row r="40" spans="1:7" x14ac:dyDescent="0.25">
      <c r="A40" t="s">
        <v>69</v>
      </c>
      <c r="B40">
        <v>0.66140080999999995</v>
      </c>
      <c r="C40">
        <v>1446.1442500000001</v>
      </c>
      <c r="D40">
        <v>36659.7567375</v>
      </c>
      <c r="E40">
        <v>-9.9769563699999999</v>
      </c>
      <c r="G40" s="3">
        <f t="shared" si="0"/>
        <v>-6.5987670244526592E-2</v>
      </c>
    </row>
    <row r="41" spans="1:7" x14ac:dyDescent="0.25">
      <c r="A41" t="s">
        <v>70</v>
      </c>
      <c r="B41">
        <v>0.45611762</v>
      </c>
      <c r="C41">
        <v>3591.1127999999999</v>
      </c>
      <c r="D41">
        <v>25281.434111999999</v>
      </c>
      <c r="E41">
        <v>-15.231192589999999</v>
      </c>
      <c r="G41" s="3">
        <f t="shared" si="0"/>
        <v>-6.947215313912436E-2</v>
      </c>
    </row>
    <row r="42" spans="1:7" x14ac:dyDescent="0.25">
      <c r="A42" t="s">
        <v>5</v>
      </c>
      <c r="B42">
        <v>4.0425879</v>
      </c>
      <c r="C42">
        <v>21098.9</v>
      </c>
      <c r="D42">
        <v>224070.318</v>
      </c>
      <c r="E42">
        <v>-15.85336113</v>
      </c>
      <c r="G42" s="3">
        <f t="shared" si="0"/>
        <v>-0.6408860587846833</v>
      </c>
    </row>
    <row r="43" spans="1:7" x14ac:dyDescent="0.25">
      <c r="A43" t="s">
        <v>9</v>
      </c>
      <c r="B43">
        <v>1.95031439</v>
      </c>
      <c r="C43">
        <v>1721.3525999999999</v>
      </c>
      <c r="D43">
        <v>108100.94328000001</v>
      </c>
      <c r="E43">
        <v>-16.778432850000002</v>
      </c>
      <c r="G43" s="3">
        <f t="shared" si="0"/>
        <v>-0.32723219029003714</v>
      </c>
    </row>
    <row r="44" spans="1:7" x14ac:dyDescent="0.25">
      <c r="A44" t="s">
        <v>71</v>
      </c>
      <c r="B44">
        <v>1.49295486</v>
      </c>
      <c r="C44">
        <v>1387.2702999999999</v>
      </c>
      <c r="D44">
        <v>82750.673395000005</v>
      </c>
      <c r="E44">
        <v>-8.0426797899999993</v>
      </c>
      <c r="G44" s="3">
        <f t="shared" si="0"/>
        <v>-0.12007357879904278</v>
      </c>
    </row>
    <row r="45" spans="1:7" x14ac:dyDescent="0.25">
      <c r="A45" t="s">
        <v>73</v>
      </c>
      <c r="B45">
        <v>0.57943944999999997</v>
      </c>
      <c r="C45">
        <v>2898.6325000000002</v>
      </c>
      <c r="D45">
        <v>32116.848099999999</v>
      </c>
      <c r="E45">
        <v>-12.91962242</v>
      </c>
      <c r="G45" s="3">
        <f t="shared" si="0"/>
        <v>-7.4861389092524683E-2</v>
      </c>
    </row>
    <row r="46" spans="1:7" x14ac:dyDescent="0.25">
      <c r="A46" t="s">
        <v>74</v>
      </c>
      <c r="B46">
        <v>2.8376986799999999</v>
      </c>
      <c r="C46">
        <v>1542.0234</v>
      </c>
      <c r="D46">
        <v>157286.38680000001</v>
      </c>
      <c r="E46">
        <v>-13.059548380000001</v>
      </c>
      <c r="G46" s="3">
        <f t="shared" si="0"/>
        <v>-0.3705906319932214</v>
      </c>
    </row>
    <row r="47" spans="1:7" x14ac:dyDescent="0.25">
      <c r="A47" t="s">
        <v>75</v>
      </c>
      <c r="B47">
        <v>1.28286671</v>
      </c>
      <c r="C47">
        <v>724.46280000000002</v>
      </c>
      <c r="D47">
        <v>71106.023820000002</v>
      </c>
      <c r="E47">
        <v>-13.537286760000001</v>
      </c>
      <c r="G47" s="3">
        <f t="shared" si="0"/>
        <v>-0.17366534528127761</v>
      </c>
    </row>
    <row r="48" spans="1:7" x14ac:dyDescent="0.25">
      <c r="A48" t="s">
        <v>6</v>
      </c>
      <c r="B48">
        <v>3.17681294</v>
      </c>
      <c r="C48">
        <v>1100.5164</v>
      </c>
      <c r="D48">
        <v>176082.62400000001</v>
      </c>
      <c r="E48">
        <v>-13.53017902</v>
      </c>
      <c r="G48" s="3">
        <f t="shared" si="0"/>
        <v>-0.42982847791252515</v>
      </c>
    </row>
    <row r="49" spans="1:7" x14ac:dyDescent="0.25">
      <c r="A49" t="s">
        <v>77</v>
      </c>
      <c r="B49">
        <v>1.1367714600000001</v>
      </c>
      <c r="C49">
        <v>1514.6234999999999</v>
      </c>
      <c r="D49">
        <v>63008.337599999999</v>
      </c>
      <c r="E49">
        <v>-14.03294182</v>
      </c>
      <c r="G49" s="3">
        <f t="shared" si="0"/>
        <v>-0.15952247760816457</v>
      </c>
    </row>
    <row r="50" spans="1:7" x14ac:dyDescent="0.25">
      <c r="G50" s="3">
        <f t="shared" si="0"/>
        <v>0</v>
      </c>
    </row>
    <row r="51" spans="1:7" x14ac:dyDescent="0.25">
      <c r="G51" s="3">
        <f t="shared" si="0"/>
        <v>0</v>
      </c>
    </row>
    <row r="52" spans="1:7" x14ac:dyDescent="0.25">
      <c r="G52" s="3">
        <f t="shared" si="0"/>
        <v>0</v>
      </c>
    </row>
    <row r="53" spans="1:7" x14ac:dyDescent="0.25">
      <c r="G53" s="3">
        <f t="shared" si="0"/>
        <v>0</v>
      </c>
    </row>
    <row r="54" spans="1:7" x14ac:dyDescent="0.25">
      <c r="G54" s="3">
        <f t="shared" si="0"/>
        <v>0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>
      <selection activeCell="A2" sqref="A2:S49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&amp;Sim_20111114!E2</f>
        <v>Scenario Back-Testing: Realised P&amp;L (11/14/2011-11/25/2011)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106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107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-9.1300000000000008</v>
      </c>
      <c r="F48" s="17">
        <v>-9.1300000000000008</v>
      </c>
      <c r="G48" s="21"/>
      <c r="H48" s="21"/>
      <c r="I48" s="21"/>
      <c r="J48" s="8">
        <f t="shared" ref="J48" si="0">F48</f>
        <v>-9.1300000000000008</v>
      </c>
      <c r="K48">
        <f>Sim_20111114!G3</f>
        <v>-13.390452189755855</v>
      </c>
    </row>
    <row r="49" spans="1:11" ht="15" x14ac:dyDescent="0.25">
      <c r="A49" s="20"/>
      <c r="B49" s="20" t="s">
        <v>67</v>
      </c>
      <c r="C49" s="17">
        <v>14.63</v>
      </c>
      <c r="D49" s="17">
        <v>14.47</v>
      </c>
      <c r="E49" s="17">
        <v>-10.210000000000001</v>
      </c>
      <c r="F49" s="17">
        <v>-1.5</v>
      </c>
      <c r="G49" s="21"/>
      <c r="H49" s="21"/>
      <c r="I49" s="21"/>
      <c r="J49" s="8">
        <f t="shared" ref="J49:J94" si="1">F49</f>
        <v>-1.5</v>
      </c>
      <c r="K49">
        <f>IF(ISNUMBER(VLOOKUP(B49,Sim_20111114!$A$4:$G$1000,7,0)),VLOOKUP(B49,Sim_20111114!$A$4:$G$1000,7,0),"")</f>
        <v>-2.1007693194280854</v>
      </c>
    </row>
    <row r="50" spans="1:11" ht="15" x14ac:dyDescent="0.25">
      <c r="A50" s="20"/>
      <c r="B50" s="20" t="s">
        <v>51</v>
      </c>
      <c r="C50" s="17">
        <v>5.52</v>
      </c>
      <c r="D50" s="17">
        <v>5.4</v>
      </c>
      <c r="E50" s="17">
        <v>-14.2</v>
      </c>
      <c r="F50" s="17">
        <v>-0.81</v>
      </c>
      <c r="G50" s="21"/>
      <c r="H50" s="21"/>
      <c r="I50" s="21"/>
      <c r="J50" s="8">
        <f t="shared" si="1"/>
        <v>-0.81</v>
      </c>
      <c r="K50">
        <f>IF(ISNUMBER(VLOOKUP(B50,Sim_20111114!$A$4:$G$1000,7,0)),VLOOKUP(B50,Sim_20111114!$A$4:$G$1000,7,0),"")</f>
        <v>-0.9224908205280884</v>
      </c>
    </row>
    <row r="51" spans="1:11" ht="15" x14ac:dyDescent="0.25">
      <c r="A51" s="20"/>
      <c r="B51" s="20" t="s">
        <v>8</v>
      </c>
      <c r="C51" s="17">
        <v>4.99</v>
      </c>
      <c r="D51" s="17">
        <v>4.8</v>
      </c>
      <c r="E51" s="17">
        <v>-14.34</v>
      </c>
      <c r="F51" s="17">
        <v>-0.73</v>
      </c>
      <c r="G51" s="21"/>
      <c r="H51" s="21"/>
      <c r="I51" s="21"/>
      <c r="J51" s="8">
        <f t="shared" si="1"/>
        <v>-0.73</v>
      </c>
      <c r="K51">
        <f>IF(ISNUMBER(VLOOKUP(B51,Sim_20111114!$A$4:$G$1000,7,0)),VLOOKUP(B51,Sim_20111114!$A$4:$G$1000,7,0),"")</f>
        <v>-0.8309835891656232</v>
      </c>
    </row>
    <row r="52" spans="1:11" ht="15" x14ac:dyDescent="0.25">
      <c r="A52" s="20"/>
      <c r="B52" s="20" t="s">
        <v>5</v>
      </c>
      <c r="C52" s="17">
        <v>4.01</v>
      </c>
      <c r="D52" s="17">
        <v>3.94</v>
      </c>
      <c r="E52" s="17">
        <v>-11.58</v>
      </c>
      <c r="F52" s="17">
        <v>-0.47</v>
      </c>
      <c r="G52" s="21"/>
      <c r="H52" s="21"/>
      <c r="I52" s="21"/>
      <c r="J52" s="8">
        <f t="shared" si="1"/>
        <v>-0.47</v>
      </c>
      <c r="K52">
        <f>IF(ISNUMBER(VLOOKUP(B52,Sim_20111114!$A$4:$G$1000,7,0)),VLOOKUP(B52,Sim_20111114!$A$4:$G$1000,7,0),"")</f>
        <v>-0.6408860587846833</v>
      </c>
    </row>
    <row r="53" spans="1:11" ht="15" x14ac:dyDescent="0.25">
      <c r="A53" s="20"/>
      <c r="B53" s="20" t="s">
        <v>38</v>
      </c>
      <c r="C53" s="17">
        <v>3.05</v>
      </c>
      <c r="D53" s="17">
        <v>2.94</v>
      </c>
      <c r="E53" s="17">
        <v>-14.49</v>
      </c>
      <c r="F53" s="17">
        <v>-0.46</v>
      </c>
      <c r="G53" s="21"/>
      <c r="H53" s="21"/>
      <c r="I53" s="21"/>
      <c r="J53" s="8">
        <f t="shared" si="1"/>
        <v>-0.46</v>
      </c>
      <c r="K53">
        <f>IF(ISNUMBER(VLOOKUP(B53,Sim_20111114!$A$4:$G$1000,7,0)),VLOOKUP(B53,Sim_20111114!$A$4:$G$1000,7,0),"")</f>
        <v>-0.50243916378447184</v>
      </c>
    </row>
    <row r="54" spans="1:11" ht="15" x14ac:dyDescent="0.25">
      <c r="A54" s="20"/>
      <c r="B54" s="20" t="s">
        <v>41</v>
      </c>
      <c r="C54" s="17">
        <v>2.92</v>
      </c>
      <c r="D54" s="17">
        <v>2.86</v>
      </c>
      <c r="E54" s="17">
        <v>-13.94</v>
      </c>
      <c r="F54" s="17">
        <v>-0.42</v>
      </c>
      <c r="G54" s="21"/>
      <c r="H54" s="21"/>
      <c r="I54" s="21"/>
      <c r="J54" s="8">
        <f t="shared" si="1"/>
        <v>-0.42</v>
      </c>
      <c r="K54">
        <f>IF(ISNUMBER(VLOOKUP(B54,Sim_20111114!$A$4:$G$1000,7,0)),VLOOKUP(B54,Sim_20111114!$A$4:$G$1000,7,0),"")</f>
        <v>-0.47310253120353507</v>
      </c>
    </row>
    <row r="55" spans="1:11" ht="15" x14ac:dyDescent="0.25">
      <c r="A55" s="20"/>
      <c r="B55" s="20" t="s">
        <v>40</v>
      </c>
      <c r="C55" s="17">
        <v>6.15</v>
      </c>
      <c r="D55" s="17">
        <v>6.19</v>
      </c>
      <c r="E55" s="17">
        <v>-6.33</v>
      </c>
      <c r="F55" s="17">
        <v>-0.39</v>
      </c>
      <c r="G55" s="21"/>
      <c r="H55" s="21"/>
      <c r="I55" s="21"/>
      <c r="J55" s="8">
        <f t="shared" si="1"/>
        <v>-0.39</v>
      </c>
      <c r="K55">
        <f>IF(ISNUMBER(VLOOKUP(B55,Sim_20111114!$A$4:$G$1000,7,0)),VLOOKUP(B55,Sim_20111114!$A$4:$G$1000,7,0),"")</f>
        <v>-0.88963769359990152</v>
      </c>
    </row>
    <row r="56" spans="1:11" ht="15" x14ac:dyDescent="0.25">
      <c r="A56" s="20"/>
      <c r="B56" s="20" t="s">
        <v>9</v>
      </c>
      <c r="C56" s="17">
        <v>1.82</v>
      </c>
      <c r="D56" s="17">
        <v>1.78</v>
      </c>
      <c r="E56" s="17">
        <v>-17.2</v>
      </c>
      <c r="F56" s="17">
        <v>-0.33</v>
      </c>
      <c r="G56" s="21"/>
      <c r="H56" s="21"/>
      <c r="I56" s="21"/>
      <c r="J56" s="8">
        <f t="shared" si="1"/>
        <v>-0.33</v>
      </c>
      <c r="K56">
        <f>IF(ISNUMBER(VLOOKUP(B56,Sim_20111114!$A$4:$G$1000,7,0)),VLOOKUP(B56,Sim_20111114!$A$4:$G$1000,7,0),"")</f>
        <v>-0.32723219029003714</v>
      </c>
    </row>
    <row r="57" spans="1:11" ht="15" x14ac:dyDescent="0.25">
      <c r="A57" s="20"/>
      <c r="B57" s="20" t="s">
        <v>74</v>
      </c>
      <c r="C57" s="17">
        <v>2.82</v>
      </c>
      <c r="D57" s="17">
        <v>2.8</v>
      </c>
      <c r="E57" s="17">
        <v>-10.49</v>
      </c>
      <c r="F57" s="17">
        <v>-0.3</v>
      </c>
      <c r="G57" s="21"/>
      <c r="H57" s="21"/>
      <c r="I57" s="21"/>
      <c r="J57" s="8">
        <f t="shared" si="1"/>
        <v>-0.3</v>
      </c>
      <c r="K57">
        <f>IF(ISNUMBER(VLOOKUP(B57,Sim_20111114!$A$4:$G$1000,7,0)),VLOOKUP(B57,Sim_20111114!$A$4:$G$1000,7,0),"")</f>
        <v>-0.3705906319932214</v>
      </c>
    </row>
    <row r="58" spans="1:11" ht="15" x14ac:dyDescent="0.25">
      <c r="A58" s="20"/>
      <c r="B58" s="20" t="s">
        <v>37</v>
      </c>
      <c r="C58" s="17">
        <v>8.67</v>
      </c>
      <c r="D58" s="17">
        <v>8.86</v>
      </c>
      <c r="E58" s="17">
        <v>-3.33</v>
      </c>
      <c r="F58" s="17">
        <v>-0.28000000000000003</v>
      </c>
      <c r="G58" s="21"/>
      <c r="H58" s="21"/>
      <c r="I58" s="21"/>
      <c r="J58" s="8">
        <f t="shared" si="1"/>
        <v>-0.28000000000000003</v>
      </c>
      <c r="K58">
        <f>IF(ISNUMBER(VLOOKUP(B58,Sim_20111114!$A$4:$G$1000,7,0)),VLOOKUP(B58,Sim_20111114!$A$4:$G$1000,7,0),"")</f>
        <v>-0.77866427189610932</v>
      </c>
    </row>
    <row r="59" spans="1:11" ht="15" x14ac:dyDescent="0.25">
      <c r="A59" s="20"/>
      <c r="B59" s="20" t="s">
        <v>46</v>
      </c>
      <c r="C59" s="17">
        <v>2.23</v>
      </c>
      <c r="D59" s="17">
        <v>2.19</v>
      </c>
      <c r="E59" s="17">
        <v>-11.96</v>
      </c>
      <c r="F59" s="17">
        <v>-0.27</v>
      </c>
      <c r="G59" s="21"/>
      <c r="H59" s="21"/>
      <c r="I59" s="21"/>
      <c r="J59" s="8">
        <f t="shared" si="1"/>
        <v>-0.27</v>
      </c>
      <c r="K59">
        <f>IF(ISNUMBER(VLOOKUP(B59,Sim_20111114!$A$4:$G$1000,7,0)),VLOOKUP(B59,Sim_20111114!$A$4:$G$1000,7,0),"")</f>
        <v>-0.36555932160148308</v>
      </c>
    </row>
    <row r="60" spans="1:11" ht="15" x14ac:dyDescent="0.25">
      <c r="A60" s="20"/>
      <c r="B60" s="20" t="s">
        <v>97</v>
      </c>
      <c r="C60" s="17">
        <v>2.74</v>
      </c>
      <c r="D60" s="17">
        <v>2.7</v>
      </c>
      <c r="E60" s="17">
        <v>-9.99</v>
      </c>
      <c r="F60" s="17">
        <v>-0.27</v>
      </c>
      <c r="G60" s="21"/>
      <c r="H60" s="21"/>
      <c r="I60" s="21"/>
      <c r="J60" s="8">
        <f t="shared" si="1"/>
        <v>-0.27</v>
      </c>
      <c r="K60">
        <f>IF(ISNUMBER(VLOOKUP(B60,Sim_20111114!$A$4:$G$1000,7,0)),VLOOKUP(B60,Sim_20111114!$A$4:$G$1000,7,0),"")</f>
        <v>-0.34904952903402764</v>
      </c>
    </row>
    <row r="61" spans="1:11" ht="15" x14ac:dyDescent="0.25">
      <c r="A61" s="20"/>
      <c r="B61" s="20" t="s">
        <v>93</v>
      </c>
      <c r="C61" s="17">
        <v>2.33</v>
      </c>
      <c r="D61" s="17">
        <v>2.35</v>
      </c>
      <c r="E61" s="17">
        <v>-9.59</v>
      </c>
      <c r="F61" s="17">
        <v>-0.22</v>
      </c>
      <c r="G61" s="21"/>
      <c r="H61" s="21"/>
      <c r="I61" s="21"/>
      <c r="J61" s="8">
        <f t="shared" si="1"/>
        <v>-0.22</v>
      </c>
      <c r="K61">
        <f>IF(ISNUMBER(VLOOKUP(B61,Sim_20111114!$A$4:$G$1000,7,0)),VLOOKUP(B61,Sim_20111114!$A$4:$G$1000,7,0),"")</f>
        <v>0</v>
      </c>
    </row>
    <row r="62" spans="1:11" ht="15" x14ac:dyDescent="0.25">
      <c r="A62" s="20"/>
      <c r="B62" s="20" t="s">
        <v>62</v>
      </c>
      <c r="C62" s="17">
        <v>1.1599999999999999</v>
      </c>
      <c r="D62" s="17">
        <v>1.1000000000000001</v>
      </c>
      <c r="E62" s="17">
        <v>-17.8</v>
      </c>
      <c r="F62" s="17">
        <v>-0.22</v>
      </c>
      <c r="G62" s="21"/>
      <c r="H62" s="21"/>
      <c r="I62" s="21"/>
      <c r="J62" s="8">
        <f t="shared" si="1"/>
        <v>-0.22</v>
      </c>
      <c r="K62">
        <f>IF(ISNUMBER(VLOOKUP(B62,Sim_20111114!$A$4:$G$1000,7,0)),VLOOKUP(B62,Sim_20111114!$A$4:$G$1000,7,0),"")</f>
        <v>-0.15546483774486347</v>
      </c>
    </row>
    <row r="63" spans="1:11" ht="15" x14ac:dyDescent="0.25">
      <c r="A63" s="20"/>
      <c r="B63" s="20" t="s">
        <v>66</v>
      </c>
      <c r="C63" s="17">
        <v>2.39</v>
      </c>
      <c r="D63" s="17">
        <v>2.41</v>
      </c>
      <c r="E63" s="17">
        <v>-8.58</v>
      </c>
      <c r="F63" s="17">
        <v>-0.21</v>
      </c>
      <c r="G63" s="21"/>
      <c r="H63" s="21"/>
      <c r="I63" s="21"/>
      <c r="J63" s="8">
        <f t="shared" si="1"/>
        <v>-0.21</v>
      </c>
      <c r="K63">
        <f>IF(ISNUMBER(VLOOKUP(B63,Sim_20111114!$A$4:$G$1000,7,0)),VLOOKUP(B63,Sim_20111114!$A$4:$G$1000,7,0),"")</f>
        <v>-0.29426335527328473</v>
      </c>
    </row>
    <row r="64" spans="1:11" ht="15" x14ac:dyDescent="0.25">
      <c r="A64" s="20"/>
      <c r="B64" s="20" t="s">
        <v>6</v>
      </c>
      <c r="C64" s="17">
        <v>3.25</v>
      </c>
      <c r="D64" s="17">
        <v>3.31</v>
      </c>
      <c r="E64" s="17">
        <v>-5.62</v>
      </c>
      <c r="F64" s="17">
        <v>-0.18</v>
      </c>
      <c r="G64" s="21"/>
      <c r="H64" s="21"/>
      <c r="I64" s="21"/>
      <c r="J64" s="8">
        <f t="shared" si="1"/>
        <v>-0.18</v>
      </c>
      <c r="K64">
        <f>IF(ISNUMBER(VLOOKUP(B64,Sim_20111114!$A$4:$G$1000,7,0)),VLOOKUP(B64,Sim_20111114!$A$4:$G$1000,7,0),"")</f>
        <v>-0.42982847791252515</v>
      </c>
    </row>
    <row r="65" spans="1:11" ht="15" x14ac:dyDescent="0.25">
      <c r="A65" s="20"/>
      <c r="B65" s="20" t="s">
        <v>84</v>
      </c>
      <c r="C65" s="17">
        <v>1.59</v>
      </c>
      <c r="D65" s="17">
        <v>1.56</v>
      </c>
      <c r="E65" s="17">
        <v>-10.71</v>
      </c>
      <c r="F65" s="17">
        <v>-0.17</v>
      </c>
      <c r="G65" s="21"/>
      <c r="H65" s="21"/>
      <c r="I65" s="21"/>
      <c r="J65" s="8">
        <f t="shared" si="1"/>
        <v>-0.17</v>
      </c>
      <c r="K65">
        <f>IF(ISNUMBER(VLOOKUP(B65,Sim_20111114!$A$4:$G$1000,7,0)),VLOOKUP(B65,Sim_20111114!$A$4:$G$1000,7,0),"")</f>
        <v>-0.24258591410654592</v>
      </c>
    </row>
    <row r="66" spans="1:11" ht="15" x14ac:dyDescent="0.25">
      <c r="A66" s="20"/>
      <c r="B66" s="20" t="s">
        <v>42</v>
      </c>
      <c r="C66" s="17">
        <v>0.98</v>
      </c>
      <c r="D66" s="17">
        <v>0.99</v>
      </c>
      <c r="E66" s="17">
        <v>-13.6</v>
      </c>
      <c r="F66" s="17">
        <v>-0.14000000000000001</v>
      </c>
      <c r="G66" s="21"/>
      <c r="H66" s="21"/>
      <c r="I66" s="21"/>
      <c r="J66" s="8">
        <f t="shared" si="1"/>
        <v>-0.14000000000000001</v>
      </c>
      <c r="K66">
        <f>IF(ISNUMBER(VLOOKUP(B66,Sim_20111114!$A$4:$G$1000,7,0)),VLOOKUP(B66,Sim_20111114!$A$4:$G$1000,7,0),"")</f>
        <v>-0.16081603684326204</v>
      </c>
    </row>
    <row r="67" spans="1:11" ht="15" x14ac:dyDescent="0.25">
      <c r="A67" s="20"/>
      <c r="B67" s="20" t="s">
        <v>77</v>
      </c>
      <c r="C67" s="17">
        <v>1.1200000000000001</v>
      </c>
      <c r="D67" s="17">
        <v>1.1000000000000001</v>
      </c>
      <c r="E67" s="17">
        <v>-12.26</v>
      </c>
      <c r="F67" s="17">
        <v>-0.14000000000000001</v>
      </c>
      <c r="G67" s="21"/>
      <c r="H67" s="21"/>
      <c r="I67" s="21"/>
      <c r="J67" s="8">
        <f t="shared" si="1"/>
        <v>-0.14000000000000001</v>
      </c>
      <c r="K67">
        <f>IF(ISNUMBER(VLOOKUP(B67,Sim_20111114!$A$4:$G$1000,7,0)),VLOOKUP(B67,Sim_20111114!$A$4:$G$1000,7,0),"")</f>
        <v>-0.15952247760816457</v>
      </c>
    </row>
    <row r="68" spans="1:11" ht="15" x14ac:dyDescent="0.25">
      <c r="A68" s="20"/>
      <c r="B68" s="20" t="s">
        <v>54</v>
      </c>
      <c r="C68" s="17">
        <v>3.78</v>
      </c>
      <c r="D68" s="17">
        <v>3.97</v>
      </c>
      <c r="E68" s="17">
        <v>-3.67</v>
      </c>
      <c r="F68" s="17">
        <v>-0.13</v>
      </c>
      <c r="G68" s="21"/>
      <c r="H68" s="21"/>
      <c r="I68" s="4"/>
      <c r="J68" s="8">
        <f t="shared" si="1"/>
        <v>-0.13</v>
      </c>
      <c r="K68">
        <f>IF(ISNUMBER(VLOOKUP(B68,Sim_20111114!$A$4:$G$1000,7,0)),VLOOKUP(B68,Sim_20111114!$A$4:$G$1000,7,0),"")</f>
        <v>-0.49158213271455303</v>
      </c>
    </row>
    <row r="69" spans="1:11" ht="15" x14ac:dyDescent="0.25">
      <c r="A69" s="20"/>
      <c r="B69" s="20" t="s">
        <v>80</v>
      </c>
      <c r="C69" s="17">
        <v>1.25</v>
      </c>
      <c r="D69" s="17">
        <v>1.23</v>
      </c>
      <c r="E69" s="17">
        <v>-10.46</v>
      </c>
      <c r="F69" s="17">
        <v>-0.13</v>
      </c>
      <c r="G69" s="21"/>
      <c r="H69" s="21"/>
      <c r="I69" s="21"/>
      <c r="J69" s="8">
        <f t="shared" si="1"/>
        <v>-0.13</v>
      </c>
      <c r="K69">
        <f>IF(ISNUMBER(VLOOKUP(B69,Sim_20111114!$A$4:$G$1000,7,0)),VLOOKUP(B69,Sim_20111114!$A$4:$G$1000,7,0),"")</f>
        <v>-0.16020446215822701</v>
      </c>
    </row>
    <row r="70" spans="1:11" ht="15" x14ac:dyDescent="0.25">
      <c r="A70" s="20"/>
      <c r="B70" s="20" t="s">
        <v>94</v>
      </c>
      <c r="C70" s="17">
        <v>0.72</v>
      </c>
      <c r="D70" s="17">
        <v>0.67</v>
      </c>
      <c r="E70" s="17">
        <v>-17.649999999999999</v>
      </c>
      <c r="F70" s="17">
        <v>-0.13</v>
      </c>
      <c r="G70" s="21"/>
      <c r="H70" s="21"/>
      <c r="I70" s="21"/>
      <c r="J70" s="8">
        <f t="shared" si="1"/>
        <v>-0.13</v>
      </c>
      <c r="K70">
        <f>IF(ISNUMBER(VLOOKUP(B70,Sim_20111114!$A$4:$G$1000,7,0)),VLOOKUP(B70,Sim_20111114!$A$4:$G$1000,7,0),"")</f>
        <v>-0.12814767528047022</v>
      </c>
    </row>
    <row r="71" spans="1:11" ht="15" x14ac:dyDescent="0.25">
      <c r="A71" s="20"/>
      <c r="B71" s="20" t="s">
        <v>43</v>
      </c>
      <c r="C71" s="17">
        <v>2.58</v>
      </c>
      <c r="D71" s="17">
        <v>2.66</v>
      </c>
      <c r="E71" s="17">
        <v>-5.1100000000000003</v>
      </c>
      <c r="F71" s="17">
        <v>-0.13</v>
      </c>
      <c r="G71" s="21"/>
      <c r="H71" s="21"/>
      <c r="I71" s="21"/>
      <c r="J71" s="8">
        <f t="shared" si="1"/>
        <v>-0.13</v>
      </c>
      <c r="K71">
        <f>IF(ISNUMBER(VLOOKUP(B71,Sim_20111114!$A$4:$G$1000,7,0)),VLOOKUP(B71,Sim_20111114!$A$4:$G$1000,7,0),"")</f>
        <v>-0.41864986871737164</v>
      </c>
    </row>
    <row r="72" spans="1:11" ht="15" x14ac:dyDescent="0.25">
      <c r="A72" s="20"/>
      <c r="B72" s="20" t="s">
        <v>39</v>
      </c>
      <c r="C72" s="17">
        <v>0.73</v>
      </c>
      <c r="D72" s="17">
        <v>0.7</v>
      </c>
      <c r="E72" s="17">
        <v>-16.399999999999999</v>
      </c>
      <c r="F72" s="17">
        <v>-0.12</v>
      </c>
      <c r="G72" s="21"/>
      <c r="H72" s="21"/>
      <c r="I72" s="21"/>
      <c r="J72" s="8">
        <f t="shared" si="1"/>
        <v>-0.12</v>
      </c>
      <c r="K72">
        <f>IF(ISNUMBER(VLOOKUP(B72,Sim_20111114!$A$4:$G$1000,7,0)),VLOOKUP(B72,Sim_20111114!$A$4:$G$1000,7,0),"")</f>
        <v>-0.10941118897662749</v>
      </c>
    </row>
    <row r="73" spans="1:11" ht="15" x14ac:dyDescent="0.25">
      <c r="A73" s="20"/>
      <c r="B73" s="20" t="s">
        <v>47</v>
      </c>
      <c r="C73" s="17">
        <v>1.47</v>
      </c>
      <c r="D73" s="17">
        <v>1.48</v>
      </c>
      <c r="E73" s="17">
        <v>-5.86</v>
      </c>
      <c r="F73" s="17">
        <v>-0.09</v>
      </c>
      <c r="G73" s="21"/>
      <c r="H73" s="21"/>
      <c r="I73" s="21"/>
      <c r="J73" s="8">
        <f t="shared" si="1"/>
        <v>-0.09</v>
      </c>
      <c r="K73">
        <f>IF(ISNUMBER(VLOOKUP(B73,Sim_20111114!$A$4:$G$1000,7,0)),VLOOKUP(B73,Sim_20111114!$A$4:$G$1000,7,0),"")</f>
        <v>-0.15368714701009789</v>
      </c>
    </row>
    <row r="74" spans="1:11" ht="15" x14ac:dyDescent="0.25">
      <c r="A74" s="20"/>
      <c r="B74" s="20" t="s">
        <v>64</v>
      </c>
      <c r="C74" s="17">
        <v>0.7</v>
      </c>
      <c r="D74" s="17">
        <v>0.69</v>
      </c>
      <c r="E74" s="17">
        <v>-12.19</v>
      </c>
      <c r="F74" s="17">
        <v>-0.09</v>
      </c>
      <c r="G74" s="21"/>
      <c r="H74" s="21"/>
      <c r="I74" s="21"/>
      <c r="J74" s="8">
        <f t="shared" si="1"/>
        <v>-0.09</v>
      </c>
      <c r="K74">
        <f>IF(ISNUMBER(VLOOKUP(B74,Sim_20111114!$A$4:$G$1000,7,0)),VLOOKUP(B74,Sim_20111114!$A$4:$G$1000,7,0),"")</f>
        <v>-9.2438352871538662E-2</v>
      </c>
    </row>
    <row r="75" spans="1:11" ht="15" x14ac:dyDescent="0.25">
      <c r="A75" s="20"/>
      <c r="B75" s="20" t="s">
        <v>73</v>
      </c>
      <c r="C75" s="17">
        <v>0.56999999999999995</v>
      </c>
      <c r="D75" s="17">
        <v>0.54</v>
      </c>
      <c r="E75" s="17">
        <v>-15.52</v>
      </c>
      <c r="F75" s="17">
        <v>-0.09</v>
      </c>
      <c r="G75" s="21"/>
      <c r="H75" s="21"/>
      <c r="I75" s="21"/>
      <c r="J75" s="8">
        <f t="shared" si="1"/>
        <v>-0.09</v>
      </c>
      <c r="K75">
        <f>IF(ISNUMBER(VLOOKUP(B75,Sim_20111114!$A$4:$G$1000,7,0)),VLOOKUP(B75,Sim_20111114!$A$4:$G$1000,7,0),"")</f>
        <v>-7.4861389092524683E-2</v>
      </c>
    </row>
    <row r="76" spans="1:11" ht="15" x14ac:dyDescent="0.25">
      <c r="A76" s="20"/>
      <c r="B76" s="20" t="s">
        <v>75</v>
      </c>
      <c r="C76" s="17">
        <v>1.29</v>
      </c>
      <c r="D76" s="17">
        <v>1.32</v>
      </c>
      <c r="E76" s="17">
        <v>-6.98</v>
      </c>
      <c r="F76" s="17">
        <v>-0.09</v>
      </c>
      <c r="G76" s="21"/>
      <c r="H76" s="21"/>
      <c r="I76" s="21"/>
      <c r="J76" s="8">
        <f t="shared" si="1"/>
        <v>-0.09</v>
      </c>
      <c r="K76">
        <f>IF(ISNUMBER(VLOOKUP(B76,Sim_20111114!$A$4:$G$1000,7,0)),VLOOKUP(B76,Sim_20111114!$A$4:$G$1000,7,0),"")</f>
        <v>-0.17366534528127761</v>
      </c>
    </row>
    <row r="77" spans="1:11" ht="15" x14ac:dyDescent="0.25">
      <c r="A77" s="20"/>
      <c r="B77" s="20" t="s">
        <v>55</v>
      </c>
      <c r="C77" s="17">
        <v>0.78</v>
      </c>
      <c r="D77" s="17">
        <v>0.78</v>
      </c>
      <c r="E77" s="17">
        <v>-9.84</v>
      </c>
      <c r="F77" s="17">
        <v>-0.08</v>
      </c>
      <c r="G77" s="21"/>
      <c r="H77" s="21"/>
      <c r="I77" s="21"/>
      <c r="J77" s="8">
        <f t="shared" si="1"/>
        <v>-0.08</v>
      </c>
      <c r="K77">
        <f>IF(ISNUMBER(VLOOKUP(B77,Sim_20111114!$A$4:$G$1000,7,0)),VLOOKUP(B77,Sim_20111114!$A$4:$G$1000,7,0),"")</f>
        <v>-9.3746556356383182E-2</v>
      </c>
    </row>
    <row r="78" spans="1:11" ht="15" x14ac:dyDescent="0.25">
      <c r="A78" s="20"/>
      <c r="B78" s="20" t="s">
        <v>56</v>
      </c>
      <c r="C78" s="17">
        <v>1.19</v>
      </c>
      <c r="D78" s="17">
        <v>1.23</v>
      </c>
      <c r="E78" s="17">
        <v>-5.88</v>
      </c>
      <c r="F78" s="17">
        <v>-7.0000000000000007E-2</v>
      </c>
      <c r="G78" s="21"/>
      <c r="H78" s="21"/>
      <c r="I78" s="21"/>
      <c r="J78" s="8">
        <f t="shared" si="1"/>
        <v>-7.0000000000000007E-2</v>
      </c>
      <c r="K78">
        <f>IF(ISNUMBER(VLOOKUP(B78,Sim_20111114!$A$4:$G$1000,7,0)),VLOOKUP(B78,Sim_20111114!$A$4:$G$1000,7,0),"")</f>
        <v>-0.1701653679519908</v>
      </c>
    </row>
    <row r="79" spans="1:11" ht="15" x14ac:dyDescent="0.25">
      <c r="A79" s="20"/>
      <c r="B79" s="20" t="s">
        <v>63</v>
      </c>
      <c r="C79" s="17">
        <v>1.37</v>
      </c>
      <c r="D79" s="17">
        <v>1.4</v>
      </c>
      <c r="E79" s="17">
        <v>-4.99</v>
      </c>
      <c r="F79" s="17">
        <v>-7.0000000000000007E-2</v>
      </c>
      <c r="G79" s="21"/>
      <c r="H79" s="21"/>
      <c r="I79" s="21"/>
      <c r="J79" s="8">
        <f t="shared" si="1"/>
        <v>-7.0000000000000007E-2</v>
      </c>
      <c r="K79">
        <f>IF(ISNUMBER(VLOOKUP(B79,Sim_20111114!$A$4:$G$1000,7,0)),VLOOKUP(B79,Sim_20111114!$A$4:$G$1000,7,0),"")</f>
        <v>-0.15674303181462895</v>
      </c>
    </row>
    <row r="80" spans="1:11" ht="15" x14ac:dyDescent="0.25">
      <c r="A80" s="20"/>
      <c r="B80" s="20" t="s">
        <v>92</v>
      </c>
      <c r="C80" s="17">
        <v>0.28000000000000003</v>
      </c>
      <c r="D80" s="17">
        <v>0.27</v>
      </c>
      <c r="E80" s="17">
        <v>-17.3</v>
      </c>
      <c r="F80" s="17">
        <v>-0.05</v>
      </c>
      <c r="G80" s="21"/>
      <c r="H80" s="21"/>
      <c r="I80" s="21"/>
      <c r="J80" s="8">
        <f t="shared" si="1"/>
        <v>-0.05</v>
      </c>
      <c r="K80">
        <f>IF(ISNUMBER(VLOOKUP(B80,Sim_20111114!$A$4:$G$1000,7,0)),VLOOKUP(B80,Sim_20111114!$A$4:$G$1000,7,0),"")</f>
        <v>-4.9963814700620182E-2</v>
      </c>
    </row>
    <row r="81" spans="1:11" ht="15" x14ac:dyDescent="0.25">
      <c r="A81" s="20"/>
      <c r="B81" s="20" t="s">
        <v>82</v>
      </c>
      <c r="C81" s="17">
        <v>0.57999999999999996</v>
      </c>
      <c r="D81" s="17">
        <v>0.59</v>
      </c>
      <c r="E81" s="17">
        <v>-8.35</v>
      </c>
      <c r="F81" s="17">
        <v>-0.05</v>
      </c>
      <c r="G81" s="21"/>
      <c r="H81" s="21"/>
      <c r="I81" s="21"/>
      <c r="J81" s="8">
        <f t="shared" si="1"/>
        <v>-0.05</v>
      </c>
      <c r="K81">
        <f>IF(ISNUMBER(VLOOKUP(B81,Sim_20111114!$A$4:$G$1000,7,0)),VLOOKUP(B81,Sim_20111114!$A$4:$G$1000,7,0),"")</f>
        <v>-5.9564386893467366E-2</v>
      </c>
    </row>
    <row r="82" spans="1:11" ht="15" x14ac:dyDescent="0.25">
      <c r="A82" s="20"/>
      <c r="B82" s="20" t="s">
        <v>44</v>
      </c>
      <c r="C82" s="17">
        <v>0.42</v>
      </c>
      <c r="D82" s="17">
        <v>0.42</v>
      </c>
      <c r="E82" s="17">
        <v>-12.24</v>
      </c>
      <c r="F82" s="17">
        <v>-0.05</v>
      </c>
      <c r="G82" s="21"/>
      <c r="H82" s="21"/>
      <c r="I82" s="21"/>
      <c r="J82" s="8">
        <f t="shared" si="1"/>
        <v>-0.05</v>
      </c>
      <c r="K82">
        <f>IF(ISNUMBER(VLOOKUP(B82,Sim_20111114!$A$4:$G$1000,7,0)),VLOOKUP(B82,Sim_20111114!$A$4:$G$1000,7,0),"")</f>
        <v>-6.8683746237759163E-2</v>
      </c>
    </row>
    <row r="83" spans="1:11" ht="15" x14ac:dyDescent="0.25">
      <c r="A83" s="20"/>
      <c r="B83" s="20" t="s">
        <v>11</v>
      </c>
      <c r="C83" s="17">
        <v>0.51</v>
      </c>
      <c r="D83" s="17">
        <v>0.52</v>
      </c>
      <c r="E83" s="17">
        <v>-7.27</v>
      </c>
      <c r="F83" s="17">
        <v>-0.04</v>
      </c>
      <c r="G83" s="21"/>
      <c r="H83" s="21"/>
      <c r="I83" s="21"/>
      <c r="J83" s="8">
        <f t="shared" si="1"/>
        <v>-0.04</v>
      </c>
      <c r="K83">
        <f>IF(ISNUMBER(VLOOKUP(B83,Sim_20111114!$A$4:$G$1000,7,0)),VLOOKUP(B83,Sim_20111114!$A$4:$G$1000,7,0),"")</f>
        <v>-7.4086491136532373E-2</v>
      </c>
    </row>
    <row r="84" spans="1:11" ht="15" x14ac:dyDescent="0.25">
      <c r="A84" s="20"/>
      <c r="B84" s="20" t="s">
        <v>48</v>
      </c>
      <c r="C84" s="17">
        <v>0.34</v>
      </c>
      <c r="D84" s="17">
        <v>0.33</v>
      </c>
      <c r="E84" s="17">
        <v>-11.08</v>
      </c>
      <c r="F84" s="17">
        <v>-0.04</v>
      </c>
      <c r="G84" s="21"/>
      <c r="H84" s="21"/>
      <c r="I84" s="21"/>
      <c r="J84" s="8">
        <f t="shared" si="1"/>
        <v>-0.04</v>
      </c>
      <c r="K84">
        <f>IF(ISNUMBER(VLOOKUP(B84,Sim_20111114!$A$4:$G$1000,7,0)),VLOOKUP(B84,Sim_20111114!$A$4:$G$1000,7,0),"")</f>
        <v>-5.1445032748166072E-2</v>
      </c>
    </row>
    <row r="85" spans="1:11" ht="15" x14ac:dyDescent="0.25">
      <c r="A85" s="20"/>
      <c r="B85" s="20" t="s">
        <v>69</v>
      </c>
      <c r="C85" s="17">
        <v>0.67</v>
      </c>
      <c r="D85" s="17">
        <v>0.69</v>
      </c>
      <c r="E85" s="17">
        <v>-5.92</v>
      </c>
      <c r="F85" s="17">
        <v>-0.04</v>
      </c>
      <c r="G85" s="21"/>
      <c r="H85" s="21"/>
      <c r="I85" s="21"/>
      <c r="J85" s="8">
        <f t="shared" si="1"/>
        <v>-0.04</v>
      </c>
      <c r="K85">
        <f>IF(ISNUMBER(VLOOKUP(B85,Sim_20111114!$A$4:$G$1000,7,0)),VLOOKUP(B85,Sim_20111114!$A$4:$G$1000,7,0),"")</f>
        <v>-6.5987670244526592E-2</v>
      </c>
    </row>
    <row r="86" spans="1:11" ht="15" x14ac:dyDescent="0.25">
      <c r="A86" s="20"/>
      <c r="B86" s="20" t="s">
        <v>95</v>
      </c>
      <c r="C86" s="17">
        <v>0.28000000000000003</v>
      </c>
      <c r="D86" s="17">
        <v>0.27</v>
      </c>
      <c r="E86" s="17">
        <v>-10.28</v>
      </c>
      <c r="F86" s="17">
        <v>-0.03</v>
      </c>
      <c r="G86" s="21"/>
      <c r="H86" s="21"/>
      <c r="I86" s="21"/>
      <c r="J86" s="8">
        <f t="shared" si="1"/>
        <v>-0.03</v>
      </c>
      <c r="K86">
        <f>IF(ISNUMBER(VLOOKUP(B86,Sim_20111114!$A$4:$G$1000,7,0)),VLOOKUP(B86,Sim_20111114!$A$4:$G$1000,7,0),"")</f>
        <v>-4.0940614638213552E-2</v>
      </c>
    </row>
    <row r="87" spans="1:11" ht="15" x14ac:dyDescent="0.25">
      <c r="A87" s="20"/>
      <c r="B87" s="20" t="s">
        <v>50</v>
      </c>
      <c r="C87" s="17">
        <v>1.0900000000000001</v>
      </c>
      <c r="D87" s="17">
        <v>1.1200000000000001</v>
      </c>
      <c r="E87" s="17">
        <v>-2.62</v>
      </c>
      <c r="F87" s="17">
        <v>-0.03</v>
      </c>
      <c r="G87" s="21"/>
      <c r="H87" s="21"/>
      <c r="I87" s="21"/>
      <c r="J87" s="8">
        <f t="shared" si="1"/>
        <v>-0.03</v>
      </c>
      <c r="K87">
        <f>IF(ISNUMBER(VLOOKUP(B87,Sim_20111114!$A$4:$G$1000,7,0)),VLOOKUP(B87,Sim_20111114!$A$4:$G$1000,7,0),"")</f>
        <v>-0.10917579233029469</v>
      </c>
    </row>
    <row r="88" spans="1:11" ht="15" x14ac:dyDescent="0.25">
      <c r="A88" s="20"/>
      <c r="B88" s="20" t="s">
        <v>81</v>
      </c>
      <c r="C88" s="17">
        <v>0.3</v>
      </c>
      <c r="D88" s="17">
        <v>0.3</v>
      </c>
      <c r="E88" s="17">
        <v>-6.92</v>
      </c>
      <c r="F88" s="17">
        <v>-0.02</v>
      </c>
      <c r="G88" s="21"/>
      <c r="H88" s="21"/>
      <c r="I88" s="21"/>
      <c r="J88" s="8">
        <f t="shared" si="1"/>
        <v>-0.02</v>
      </c>
      <c r="K88">
        <f>IF(ISNUMBER(VLOOKUP(B88,Sim_20111114!$A$4:$G$1000,7,0)),VLOOKUP(B88,Sim_20111114!$A$4:$G$1000,7,0),"")</f>
        <v>-3.8272368561624137E-2</v>
      </c>
    </row>
    <row r="89" spans="1:11" ht="15" x14ac:dyDescent="0.25">
      <c r="A89" s="20"/>
      <c r="B89" s="20" t="s">
        <v>45</v>
      </c>
      <c r="C89" s="17">
        <v>0.52</v>
      </c>
      <c r="D89" s="17">
        <v>0.56000000000000005</v>
      </c>
      <c r="E89" s="17">
        <v>-3.49</v>
      </c>
      <c r="F89" s="17">
        <v>-0.02</v>
      </c>
      <c r="G89" s="21"/>
      <c r="H89" s="21"/>
      <c r="I89" s="21"/>
      <c r="J89" s="8">
        <f t="shared" si="1"/>
        <v>-0.02</v>
      </c>
      <c r="K89">
        <f>IF(ISNUMBER(VLOOKUP(B89,Sim_20111114!$A$4:$G$1000,7,0)),VLOOKUP(B89,Sim_20111114!$A$4:$G$1000,7,0),"")</f>
        <v>-5.7129061885387654E-2</v>
      </c>
    </row>
    <row r="90" spans="1:11" ht="15" x14ac:dyDescent="0.25">
      <c r="A90" s="20"/>
      <c r="B90" s="20" t="s">
        <v>65</v>
      </c>
      <c r="C90" s="17">
        <v>1.61</v>
      </c>
      <c r="D90" s="17">
        <v>1.67</v>
      </c>
      <c r="E90" s="17">
        <v>-1.45</v>
      </c>
      <c r="F90" s="17">
        <v>-0.02</v>
      </c>
      <c r="G90" s="21"/>
      <c r="H90" s="21"/>
      <c r="I90" s="21"/>
      <c r="J90" s="8">
        <f t="shared" si="1"/>
        <v>-0.02</v>
      </c>
      <c r="K90">
        <f>IF(ISNUMBER(VLOOKUP(B90,Sim_20111114!$A$4:$G$1000,7,0)),VLOOKUP(B90,Sim_20111114!$A$4:$G$1000,7,0),"")</f>
        <v>-0.12465665695250819</v>
      </c>
    </row>
    <row r="91" spans="1:11" ht="15" x14ac:dyDescent="0.25">
      <c r="A91" s="20"/>
      <c r="B91" s="20" t="s">
        <v>70</v>
      </c>
      <c r="C91" s="17">
        <v>0.47</v>
      </c>
      <c r="D91" s="17">
        <v>0.46</v>
      </c>
      <c r="E91" s="17">
        <v>-4.6100000000000003</v>
      </c>
      <c r="F91" s="17">
        <v>-0.02</v>
      </c>
      <c r="G91" s="21"/>
      <c r="H91" s="21"/>
      <c r="I91" s="21"/>
      <c r="J91" s="8">
        <f t="shared" si="1"/>
        <v>-0.02</v>
      </c>
      <c r="K91">
        <f>IF(ISNUMBER(VLOOKUP(B91,Sim_20111114!$A$4:$G$1000,7,0)),VLOOKUP(B91,Sim_20111114!$A$4:$G$1000,7,0),"")</f>
        <v>-6.947215313912436E-2</v>
      </c>
    </row>
    <row r="92" spans="1:11" ht="15" x14ac:dyDescent="0.25">
      <c r="A92" s="20"/>
      <c r="B92" s="20" t="s">
        <v>96</v>
      </c>
      <c r="C92" s="17">
        <v>0.23</v>
      </c>
      <c r="D92" s="17">
        <v>0.25</v>
      </c>
      <c r="E92" s="17">
        <v>-4.3499999999999996</v>
      </c>
      <c r="F92" s="17">
        <v>-0.01</v>
      </c>
      <c r="G92" s="21"/>
      <c r="H92" s="21"/>
      <c r="I92" s="21"/>
      <c r="J92" s="8">
        <f t="shared" si="1"/>
        <v>-0.01</v>
      </c>
      <c r="K92">
        <f>IF(ISNUMBER(VLOOKUP(B92,Sim_20111114!$A$4:$G$1000,7,0)),VLOOKUP(B92,Sim_20111114!$A$4:$G$1000,7,0),"")</f>
        <v>-4.3905269736334886E-2</v>
      </c>
    </row>
    <row r="93" spans="1:11" ht="15" x14ac:dyDescent="0.25">
      <c r="A93" s="20"/>
      <c r="B93" s="20" t="s">
        <v>71</v>
      </c>
      <c r="C93" s="17">
        <v>1.57</v>
      </c>
      <c r="D93" s="17">
        <v>1.63</v>
      </c>
      <c r="E93" s="17">
        <v>-0.92</v>
      </c>
      <c r="F93" s="17">
        <v>-0.01</v>
      </c>
      <c r="G93" s="21"/>
      <c r="H93" s="21"/>
      <c r="I93" s="21"/>
      <c r="J93" s="8">
        <f t="shared" si="1"/>
        <v>-0.01</v>
      </c>
      <c r="K93">
        <f>IF(ISNUMBER(VLOOKUP(B93,Sim_20111114!$A$4:$G$1000,7,0)),VLOOKUP(B93,Sim_20111114!$A$4:$G$1000,7,0),"")</f>
        <v>-0.12007357879904278</v>
      </c>
    </row>
    <row r="94" spans="1:11" ht="15" x14ac:dyDescent="0.25">
      <c r="A94" s="20"/>
      <c r="B94" s="20" t="s">
        <v>60</v>
      </c>
      <c r="C94" s="17">
        <v>2.35</v>
      </c>
      <c r="D94" s="17">
        <v>2.48</v>
      </c>
      <c r="E94" s="17">
        <v>0.57999999999999996</v>
      </c>
      <c r="F94" s="17">
        <v>0.01</v>
      </c>
      <c r="G94" s="21"/>
      <c r="H94" s="21"/>
      <c r="I94" s="21"/>
      <c r="J94" s="8">
        <f t="shared" si="1"/>
        <v>0.01</v>
      </c>
      <c r="K94">
        <f>IF(ISNUMBER(VLOOKUP(B94,Sim_20111114!$A$4:$G$1000,7,0)),VLOOKUP(B94,Sim_20111114!$A$4:$G$1000,7,0),"")</f>
        <v>-0.19990681272865402</v>
      </c>
    </row>
    <row r="95" spans="1:11" ht="15" x14ac:dyDescent="0.25">
      <c r="A95" s="21"/>
      <c r="B95" s="21"/>
      <c r="C95" s="21"/>
      <c r="D95" s="21"/>
      <c r="E95" s="21"/>
      <c r="F95" s="21"/>
      <c r="G95" s="21"/>
      <c r="H95" s="21"/>
      <c r="I95" s="4"/>
      <c r="J95" s="8"/>
      <c r="K95"/>
    </row>
    <row r="96" spans="1:11" ht="15" x14ac:dyDescent="0.25">
      <c r="A96" s="20"/>
      <c r="B96" s="20"/>
      <c r="C96" s="17"/>
      <c r="D96" s="17"/>
      <c r="E96" s="17"/>
      <c r="F96" s="17"/>
      <c r="G96" s="21"/>
      <c r="H96" s="21"/>
      <c r="I96" s="21"/>
      <c r="J96" s="8"/>
      <c r="K96"/>
    </row>
    <row r="97" spans="1:11" ht="15" x14ac:dyDescent="0.25">
      <c r="A97" s="20"/>
      <c r="B97" s="20"/>
      <c r="C97" s="17"/>
      <c r="D97" s="17"/>
      <c r="E97" s="17"/>
      <c r="F97" s="17"/>
      <c r="G97" s="21"/>
      <c r="H97" s="21"/>
      <c r="I97" s="21"/>
      <c r="J97" s="8"/>
      <c r="K97"/>
    </row>
    <row r="98" spans="1:11" ht="15" x14ac:dyDescent="0.25">
      <c r="A98" s="20"/>
      <c r="B98" s="20"/>
      <c r="C98" s="17"/>
      <c r="D98" s="17"/>
      <c r="E98" s="17"/>
      <c r="F98" s="17"/>
      <c r="G98" s="21"/>
      <c r="H98" s="21"/>
      <c r="I98" s="21"/>
      <c r="J98" s="8"/>
      <c r="K98"/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/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/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/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/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/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/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/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/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/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/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/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/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/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/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/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/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/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/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/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/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/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/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/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/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/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/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/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/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/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/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/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/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/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/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/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/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/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/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/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/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/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/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/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/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/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/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/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/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/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/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/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/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/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/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/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/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/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/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/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/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/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/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/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/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/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/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/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/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/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/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/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/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/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/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/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/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/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/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/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/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/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/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/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/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/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/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/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/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/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/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/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/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/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/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/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/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/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/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/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/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/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/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workbookViewId="0"/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40197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5616932.0423602499</v>
      </c>
      <c r="E3">
        <v>-14.314594270000001</v>
      </c>
      <c r="G3" s="3">
        <f>SUM(G4:G1000)</f>
        <v>-13.960435072077537</v>
      </c>
    </row>
    <row r="4" spans="1:7" x14ac:dyDescent="0.25">
      <c r="A4" t="s">
        <v>92</v>
      </c>
      <c r="B4">
        <v>0.67758114000000003</v>
      </c>
      <c r="C4">
        <v>3943.9659999999999</v>
      </c>
      <c r="D4">
        <v>38059.2719</v>
      </c>
      <c r="E4">
        <v>-17.060466770000001</v>
      </c>
      <c r="G4" s="3">
        <f>E4*B4/100</f>
        <v>-0.1155985052294872</v>
      </c>
    </row>
    <row r="5" spans="1:7" x14ac:dyDescent="0.25">
      <c r="A5" t="s">
        <v>38</v>
      </c>
      <c r="B5">
        <v>5.5354563700000003</v>
      </c>
      <c r="C5">
        <v>76020.25</v>
      </c>
      <c r="D5">
        <v>310922.82250000001</v>
      </c>
      <c r="E5">
        <v>-14.310710909999999</v>
      </c>
      <c r="G5" s="3">
        <f t="shared" ref="G5:G68" si="0">E5*B5/100</f>
        <v>-0.79216315865987996</v>
      </c>
    </row>
    <row r="6" spans="1:7" x14ac:dyDescent="0.25">
      <c r="A6" t="s">
        <v>39</v>
      </c>
      <c r="B6">
        <v>2.2099782700000001</v>
      </c>
      <c r="C6">
        <v>13838.682000000001</v>
      </c>
      <c r="D6">
        <v>124132.97754000001</v>
      </c>
      <c r="E6">
        <v>-14.282716750000001</v>
      </c>
      <c r="G6" s="3">
        <f t="shared" si="0"/>
        <v>-0.31564493654065023</v>
      </c>
    </row>
    <row r="7" spans="1:7" x14ac:dyDescent="0.25">
      <c r="A7" t="s">
        <v>55</v>
      </c>
      <c r="B7">
        <v>0.94492967999999999</v>
      </c>
      <c r="C7">
        <v>1849.34</v>
      </c>
      <c r="D7">
        <v>53076.057999999997</v>
      </c>
      <c r="E7">
        <v>-13.07350922</v>
      </c>
      <c r="G7" s="3">
        <f t="shared" si="0"/>
        <v>-0.12353546883731649</v>
      </c>
    </row>
    <row r="8" spans="1:7" x14ac:dyDescent="0.25">
      <c r="A8" t="s">
        <v>56</v>
      </c>
      <c r="B8">
        <v>1.1067954200000001</v>
      </c>
      <c r="C8">
        <v>3700.473</v>
      </c>
      <c r="D8">
        <v>62167.946400000001</v>
      </c>
      <c r="E8">
        <v>-13.23307133</v>
      </c>
      <c r="G8" s="3">
        <f t="shared" si="0"/>
        <v>-0.14646302740577311</v>
      </c>
    </row>
    <row r="9" spans="1:7" x14ac:dyDescent="0.25">
      <c r="A9" t="s">
        <v>81</v>
      </c>
      <c r="B9">
        <v>0.30129253</v>
      </c>
      <c r="C9">
        <v>1180.1532</v>
      </c>
      <c r="D9">
        <v>16923.396887999999</v>
      </c>
      <c r="E9">
        <v>-11.35214996</v>
      </c>
      <c r="G9" s="3">
        <f t="shared" si="0"/>
        <v>-3.4203179823877987E-2</v>
      </c>
    </row>
    <row r="10" spans="1:7" x14ac:dyDescent="0.25">
      <c r="A10" t="s">
        <v>93</v>
      </c>
      <c r="B10">
        <v>2.4741235800000001</v>
      </c>
      <c r="C10">
        <v>1389.6984</v>
      </c>
      <c r="D10">
        <v>138969.84</v>
      </c>
      <c r="G10" s="3">
        <f t="shared" si="0"/>
        <v>0</v>
      </c>
    </row>
    <row r="11" spans="1:7" x14ac:dyDescent="0.25">
      <c r="A11" t="s">
        <v>40</v>
      </c>
      <c r="B11">
        <v>7.7044052399999998</v>
      </c>
      <c r="C11">
        <v>67406.73</v>
      </c>
      <c r="D11">
        <v>432751.20659999998</v>
      </c>
      <c r="E11">
        <v>-14.247032170000001</v>
      </c>
      <c r="G11" s="3">
        <f t="shared" si="0"/>
        <v>-1.0976490930499658</v>
      </c>
    </row>
    <row r="12" spans="1:7" x14ac:dyDescent="0.25">
      <c r="A12" t="s">
        <v>41</v>
      </c>
      <c r="B12">
        <v>4.9082939200000002</v>
      </c>
      <c r="C12">
        <v>7441.1750000000002</v>
      </c>
      <c r="D12">
        <v>275695.53375</v>
      </c>
      <c r="E12">
        <v>-14.665008540000001</v>
      </c>
      <c r="G12" s="3">
        <f t="shared" si="0"/>
        <v>-0.71980172253630093</v>
      </c>
    </row>
    <row r="13" spans="1:7" x14ac:dyDescent="0.25">
      <c r="A13" t="s">
        <v>11</v>
      </c>
      <c r="B13">
        <v>0.57787690999999997</v>
      </c>
      <c r="C13">
        <v>1094.73705</v>
      </c>
      <c r="D13">
        <v>32458.9535325</v>
      </c>
      <c r="E13">
        <v>-15.67019558</v>
      </c>
      <c r="G13" s="3">
        <f t="shared" si="0"/>
        <v>-9.0554442008660571E-2</v>
      </c>
    </row>
    <row r="14" spans="1:7" x14ac:dyDescent="0.25">
      <c r="A14" t="s">
        <v>37</v>
      </c>
      <c r="B14">
        <v>8.3198288300000005</v>
      </c>
      <c r="C14">
        <v>6018.2759999999998</v>
      </c>
      <c r="D14">
        <v>467319.13140000001</v>
      </c>
      <c r="E14">
        <v>-12.3000679</v>
      </c>
      <c r="G14" s="3">
        <f t="shared" si="0"/>
        <v>-1.0233445952537756</v>
      </c>
    </row>
    <row r="15" spans="1:7" x14ac:dyDescent="0.25">
      <c r="A15" t="s">
        <v>42</v>
      </c>
      <c r="B15">
        <v>1.1082198400000001</v>
      </c>
      <c r="C15">
        <v>4084.5115000000001</v>
      </c>
      <c r="D15">
        <v>62247.955260000002</v>
      </c>
      <c r="E15">
        <v>-14.00898838</v>
      </c>
      <c r="G15" s="3">
        <f t="shared" si="0"/>
        <v>-0.15525038861045459</v>
      </c>
    </row>
    <row r="16" spans="1:7" x14ac:dyDescent="0.25">
      <c r="A16" t="s">
        <v>43</v>
      </c>
      <c r="B16">
        <v>1.9896638</v>
      </c>
      <c r="C16">
        <v>16780.490000000002</v>
      </c>
      <c r="D16">
        <v>111758.0634</v>
      </c>
      <c r="E16">
        <v>-17.201147079999998</v>
      </c>
      <c r="G16" s="3">
        <f t="shared" si="0"/>
        <v>-0.342244996635517</v>
      </c>
    </row>
    <row r="17" spans="1:7" x14ac:dyDescent="0.25">
      <c r="A17" t="s">
        <v>82</v>
      </c>
      <c r="B17">
        <v>0.63546550000000002</v>
      </c>
      <c r="C17">
        <v>1197.7739999999999</v>
      </c>
      <c r="D17">
        <v>35693.665200000003</v>
      </c>
      <c r="E17">
        <v>-11.59458351</v>
      </c>
      <c r="G17" s="3">
        <f t="shared" si="0"/>
        <v>-7.3679578074739058E-2</v>
      </c>
    </row>
    <row r="18" spans="1:7" x14ac:dyDescent="0.25">
      <c r="A18" t="s">
        <v>45</v>
      </c>
      <c r="B18">
        <v>0.49428012999999998</v>
      </c>
      <c r="C18">
        <v>1873.3724</v>
      </c>
      <c r="D18">
        <v>27763.378968000001</v>
      </c>
      <c r="E18">
        <v>-12.889901160000001</v>
      </c>
      <c r="G18" s="3">
        <f t="shared" si="0"/>
        <v>-6.3712220210519505E-2</v>
      </c>
    </row>
    <row r="19" spans="1:7" x14ac:dyDescent="0.25">
      <c r="A19" t="s">
        <v>46</v>
      </c>
      <c r="B19">
        <v>2.2931788200000001</v>
      </c>
      <c r="C19">
        <v>3398.5830000000001</v>
      </c>
      <c r="D19">
        <v>128806.2957</v>
      </c>
      <c r="E19">
        <v>-15.406634329999999</v>
      </c>
      <c r="G19" s="3">
        <f t="shared" si="0"/>
        <v>-0.3533016753304089</v>
      </c>
    </row>
    <row r="20" spans="1:7" x14ac:dyDescent="0.25">
      <c r="A20" t="s">
        <v>47</v>
      </c>
      <c r="B20">
        <v>1.17539211</v>
      </c>
      <c r="C20">
        <v>7068.6270000000004</v>
      </c>
      <c r="D20">
        <v>66020.976179999998</v>
      </c>
      <c r="E20">
        <v>-13.204043390000001</v>
      </c>
      <c r="G20" s="3">
        <f t="shared" si="0"/>
        <v>-0.15519928420703655</v>
      </c>
    </row>
    <row r="21" spans="1:7" x14ac:dyDescent="0.25">
      <c r="A21" t="s">
        <v>48</v>
      </c>
      <c r="B21">
        <v>0.44016039000000001</v>
      </c>
      <c r="C21">
        <v>1277.0408</v>
      </c>
      <c r="D21">
        <v>24723.509888000001</v>
      </c>
      <c r="E21">
        <v>-12.940558429999999</v>
      </c>
      <c r="G21" s="3">
        <f t="shared" si="0"/>
        <v>-5.6959212453665878E-2</v>
      </c>
    </row>
    <row r="22" spans="1:7" x14ac:dyDescent="0.25">
      <c r="A22" t="s">
        <v>60</v>
      </c>
      <c r="B22">
        <v>1.6867193700000001</v>
      </c>
      <c r="C22">
        <v>1804.60725</v>
      </c>
      <c r="D22">
        <v>94741.880625000005</v>
      </c>
      <c r="E22">
        <v>-9.3280382199999998</v>
      </c>
      <c r="G22" s="3">
        <f t="shared" si="0"/>
        <v>-0.15733782749774322</v>
      </c>
    </row>
    <row r="23" spans="1:7" x14ac:dyDescent="0.25">
      <c r="A23" t="s">
        <v>8</v>
      </c>
      <c r="B23">
        <v>3.8872296799999999</v>
      </c>
      <c r="C23">
        <v>17867.68</v>
      </c>
      <c r="D23">
        <v>218343.0496</v>
      </c>
      <c r="E23">
        <v>-14.76703739</v>
      </c>
      <c r="G23" s="3">
        <f t="shared" si="0"/>
        <v>-0.57402866028077737</v>
      </c>
    </row>
    <row r="24" spans="1:7" x14ac:dyDescent="0.25">
      <c r="A24" t="s">
        <v>95</v>
      </c>
      <c r="B24">
        <v>0.26061456999999999</v>
      </c>
      <c r="C24">
        <v>1131.2629999999999</v>
      </c>
      <c r="D24">
        <v>14638.54322</v>
      </c>
      <c r="E24">
        <v>-17.517322539999999</v>
      </c>
      <c r="G24" s="3">
        <f t="shared" si="0"/>
        <v>-4.5652694813134075E-2</v>
      </c>
    </row>
    <row r="25" spans="1:7" x14ac:dyDescent="0.25">
      <c r="A25" t="s">
        <v>96</v>
      </c>
      <c r="B25">
        <v>1.20267766</v>
      </c>
      <c r="C25">
        <v>1185.15065</v>
      </c>
      <c r="D25">
        <v>67553.587050000002</v>
      </c>
      <c r="E25">
        <v>-14.41669941</v>
      </c>
      <c r="G25" s="3">
        <f t="shared" si="0"/>
        <v>-0.17338642311342181</v>
      </c>
    </row>
    <row r="26" spans="1:7" x14ac:dyDescent="0.25">
      <c r="A26" t="s">
        <v>115</v>
      </c>
      <c r="B26">
        <v>0.39209754000000002</v>
      </c>
      <c r="C26">
        <v>2129.9663999999998</v>
      </c>
      <c r="D26">
        <v>22023.852576000001</v>
      </c>
      <c r="E26">
        <v>-13.39960003</v>
      </c>
      <c r="G26" s="3">
        <f t="shared" si="0"/>
        <v>-5.253950208746927E-2</v>
      </c>
    </row>
    <row r="27" spans="1:7" x14ac:dyDescent="0.25">
      <c r="A27" t="s">
        <v>62</v>
      </c>
      <c r="B27">
        <v>1.107575</v>
      </c>
      <c r="C27">
        <v>2073.7244999999998</v>
      </c>
      <c r="D27">
        <v>62211.735000000001</v>
      </c>
      <c r="E27">
        <v>-12.17060661</v>
      </c>
      <c r="G27" s="3">
        <f t="shared" si="0"/>
        <v>-0.1347985961607075</v>
      </c>
    </row>
    <row r="28" spans="1:7" x14ac:dyDescent="0.25">
      <c r="A28" t="s">
        <v>63</v>
      </c>
      <c r="B28">
        <v>1.56026248</v>
      </c>
      <c r="C28">
        <v>764.73720000000003</v>
      </c>
      <c r="D28">
        <v>87638.883119999999</v>
      </c>
      <c r="E28">
        <v>-13.25948524</v>
      </c>
      <c r="G28" s="3">
        <f t="shared" si="0"/>
        <v>-0.20688277324085796</v>
      </c>
    </row>
    <row r="29" spans="1:7" x14ac:dyDescent="0.25">
      <c r="A29" t="s">
        <v>64</v>
      </c>
      <c r="B29">
        <v>1.0605805800000001</v>
      </c>
      <c r="C29">
        <v>1073.3710000000001</v>
      </c>
      <c r="D29">
        <v>59572.090499999998</v>
      </c>
      <c r="E29">
        <v>-12.57644558</v>
      </c>
      <c r="G29" s="3">
        <f t="shared" si="0"/>
        <v>-0.13338333947574837</v>
      </c>
    </row>
    <row r="30" spans="1:7" x14ac:dyDescent="0.25">
      <c r="A30" t="s">
        <v>65</v>
      </c>
      <c r="B30">
        <v>1.28892088</v>
      </c>
      <c r="C30">
        <v>3917.6304</v>
      </c>
      <c r="D30">
        <v>72397.809792</v>
      </c>
      <c r="E30">
        <v>-8.89369297</v>
      </c>
      <c r="G30" s="3">
        <f t="shared" si="0"/>
        <v>-0.11463266569342213</v>
      </c>
    </row>
    <row r="31" spans="1:7" x14ac:dyDescent="0.25">
      <c r="A31" t="s">
        <v>66</v>
      </c>
      <c r="B31">
        <v>2.8375586099999999</v>
      </c>
      <c r="C31">
        <v>1076.19</v>
      </c>
      <c r="D31">
        <v>159383.739</v>
      </c>
      <c r="E31">
        <v>-12.713428499999999</v>
      </c>
      <c r="G31" s="3">
        <f t="shared" si="0"/>
        <v>-0.36075098502794384</v>
      </c>
    </row>
    <row r="32" spans="1:7" x14ac:dyDescent="0.25">
      <c r="A32" t="s">
        <v>67</v>
      </c>
      <c r="B32">
        <v>14.668810329999999</v>
      </c>
      <c r="C32">
        <v>9283.7983929999991</v>
      </c>
      <c r="D32">
        <v>823937.10737874999</v>
      </c>
      <c r="E32">
        <v>-17.999547960000001</v>
      </c>
      <c r="G32" s="3">
        <f t="shared" si="0"/>
        <v>-2.6403195505097843</v>
      </c>
    </row>
    <row r="33" spans="1:7" x14ac:dyDescent="0.25">
      <c r="A33" t="s">
        <v>97</v>
      </c>
      <c r="B33">
        <v>2.1802886500000001</v>
      </c>
      <c r="C33">
        <v>2131.6855</v>
      </c>
      <c r="D33">
        <v>122465.33197499999</v>
      </c>
      <c r="E33">
        <v>-12.430751799999999</v>
      </c>
      <c r="G33" s="3">
        <f t="shared" si="0"/>
        <v>-0.27102627060507067</v>
      </c>
    </row>
    <row r="34" spans="1:7" x14ac:dyDescent="0.25">
      <c r="A34" t="s">
        <v>51</v>
      </c>
      <c r="B34">
        <v>6.7095144800000002</v>
      </c>
      <c r="C34">
        <v>62292.375</v>
      </c>
      <c r="D34">
        <v>376868.86875000002</v>
      </c>
      <c r="E34">
        <v>-15.108529089999999</v>
      </c>
      <c r="G34" s="3">
        <f t="shared" si="0"/>
        <v>-1.0137089470085623</v>
      </c>
    </row>
    <row r="35" spans="1:7" x14ac:dyDescent="0.25">
      <c r="A35" t="s">
        <v>84</v>
      </c>
      <c r="B35">
        <v>1.5906001299999999</v>
      </c>
      <c r="C35">
        <v>2643.2819</v>
      </c>
      <c r="D35">
        <v>89342.928220000002</v>
      </c>
      <c r="E35">
        <v>-12.28196144</v>
      </c>
      <c r="G35" s="3">
        <f t="shared" si="0"/>
        <v>-0.19535689463118985</v>
      </c>
    </row>
    <row r="36" spans="1:7" x14ac:dyDescent="0.25">
      <c r="A36" t="s">
        <v>69</v>
      </c>
      <c r="B36">
        <v>0.68834200999999995</v>
      </c>
      <c r="C36">
        <v>1431.989</v>
      </c>
      <c r="D36">
        <v>38663.703000000001</v>
      </c>
      <c r="E36">
        <v>-9.9589862799999995</v>
      </c>
      <c r="G36" s="3">
        <f t="shared" si="0"/>
        <v>-6.8551886335376219E-2</v>
      </c>
    </row>
    <row r="37" spans="1:7" x14ac:dyDescent="0.25">
      <c r="A37" t="s">
        <v>70</v>
      </c>
      <c r="B37">
        <v>0.65160655999999995</v>
      </c>
      <c r="C37">
        <v>2513.7566999999999</v>
      </c>
      <c r="D37">
        <v>36600.297552000004</v>
      </c>
      <c r="E37">
        <v>-13.366074559999999</v>
      </c>
      <c r="G37" s="3">
        <f t="shared" si="0"/>
        <v>-8.7094218647451122E-2</v>
      </c>
    </row>
    <row r="38" spans="1:7" x14ac:dyDescent="0.25">
      <c r="A38" t="s">
        <v>5</v>
      </c>
      <c r="B38">
        <v>3.5910258900000001</v>
      </c>
      <c r="C38">
        <v>21098.9</v>
      </c>
      <c r="D38">
        <v>201705.484</v>
      </c>
      <c r="E38">
        <v>-17.201549530000001</v>
      </c>
      <c r="G38" s="3">
        <f t="shared" si="0"/>
        <v>-0.6177120971034733</v>
      </c>
    </row>
    <row r="39" spans="1:7" x14ac:dyDescent="0.25">
      <c r="A39" t="s">
        <v>9</v>
      </c>
      <c r="B39">
        <v>1.6936360100000001</v>
      </c>
      <c r="C39">
        <v>1407.2542000000001</v>
      </c>
      <c r="D39">
        <v>95130.383919999993</v>
      </c>
      <c r="E39">
        <v>-14.40512753</v>
      </c>
      <c r="G39" s="3">
        <f t="shared" si="0"/>
        <v>-0.24397042713450356</v>
      </c>
    </row>
    <row r="40" spans="1:7" x14ac:dyDescent="0.25">
      <c r="A40" t="s">
        <v>71</v>
      </c>
      <c r="B40">
        <v>1.0558398200000001</v>
      </c>
      <c r="C40">
        <v>1387.2702999999999</v>
      </c>
      <c r="D40">
        <v>59305.805325000001</v>
      </c>
      <c r="E40">
        <v>-8.9668312100000005</v>
      </c>
      <c r="G40" s="3">
        <f t="shared" si="0"/>
        <v>-9.4675374507367835E-2</v>
      </c>
    </row>
    <row r="41" spans="1:7" x14ac:dyDescent="0.25">
      <c r="A41" t="s">
        <v>73</v>
      </c>
      <c r="B41">
        <v>0.64743326999999995</v>
      </c>
      <c r="C41">
        <v>2443.944</v>
      </c>
      <c r="D41">
        <v>36365.886720000002</v>
      </c>
      <c r="E41">
        <v>-13.55094624</v>
      </c>
      <c r="G41" s="3">
        <f t="shared" si="0"/>
        <v>-8.773333435757405E-2</v>
      </c>
    </row>
    <row r="42" spans="1:7" x14ac:dyDescent="0.25">
      <c r="A42" t="s">
        <v>74</v>
      </c>
      <c r="B42">
        <v>3.0076607100000001</v>
      </c>
      <c r="C42">
        <v>1538.5998</v>
      </c>
      <c r="D42">
        <v>168938.25803999999</v>
      </c>
      <c r="E42">
        <v>-13.01408863</v>
      </c>
      <c r="G42" s="3">
        <f t="shared" si="0"/>
        <v>-0.39141963048908729</v>
      </c>
    </row>
    <row r="43" spans="1:7" x14ac:dyDescent="0.25">
      <c r="A43" t="s">
        <v>75</v>
      </c>
      <c r="B43">
        <v>1.4582618199999999</v>
      </c>
      <c r="C43">
        <v>905.57849999999996</v>
      </c>
      <c r="D43">
        <v>81909.575324999998</v>
      </c>
      <c r="E43">
        <v>-12.87935448</v>
      </c>
      <c r="G43" s="3">
        <f t="shared" si="0"/>
        <v>-0.18781470904429953</v>
      </c>
    </row>
    <row r="44" spans="1:7" x14ac:dyDescent="0.25">
      <c r="A44" t="s">
        <v>6</v>
      </c>
      <c r="B44">
        <v>2.8744276499999999</v>
      </c>
      <c r="C44">
        <v>1001.5797</v>
      </c>
      <c r="D44">
        <v>161454.64764000001</v>
      </c>
      <c r="E44">
        <v>-11.06840897</v>
      </c>
      <c r="G44" s="3">
        <f t="shared" si="0"/>
        <v>-0.31815340784876023</v>
      </c>
    </row>
    <row r="45" spans="1:7" x14ac:dyDescent="0.25">
      <c r="A45" t="s">
        <v>77</v>
      </c>
      <c r="B45">
        <v>1.00139383</v>
      </c>
      <c r="C45">
        <v>1376.9304999999999</v>
      </c>
      <c r="D45">
        <v>56247.610925000001</v>
      </c>
      <c r="E45">
        <v>-13.00181484</v>
      </c>
      <c r="G45" s="3">
        <f t="shared" si="0"/>
        <v>-0.13019937159578437</v>
      </c>
    </row>
    <row r="46" spans="1:7" x14ac:dyDescent="0.25">
      <c r="G46" s="3">
        <f t="shared" si="0"/>
        <v>0</v>
      </c>
    </row>
    <row r="47" spans="1:7" x14ac:dyDescent="0.25">
      <c r="G47" s="3">
        <f t="shared" si="0"/>
        <v>0</v>
      </c>
    </row>
    <row r="48" spans="1:7" x14ac:dyDescent="0.25">
      <c r="G48" s="3">
        <f t="shared" si="0"/>
        <v>0</v>
      </c>
    </row>
    <row r="49" spans="7:7" x14ac:dyDescent="0.25">
      <c r="G49" s="3">
        <f t="shared" si="0"/>
        <v>0</v>
      </c>
    </row>
    <row r="50" spans="7:7" x14ac:dyDescent="0.25">
      <c r="G50" s="3">
        <f t="shared" si="0"/>
        <v>0</v>
      </c>
    </row>
    <row r="51" spans="7:7" x14ac:dyDescent="0.25">
      <c r="G51" s="3">
        <f t="shared" si="0"/>
        <v>0</v>
      </c>
    </row>
    <row r="52" spans="7:7" x14ac:dyDescent="0.25">
      <c r="G52" s="3">
        <f t="shared" si="0"/>
        <v>0</v>
      </c>
    </row>
    <row r="53" spans="7:7" x14ac:dyDescent="0.25">
      <c r="G53" s="3">
        <f t="shared" si="0"/>
        <v>0</v>
      </c>
    </row>
    <row r="54" spans="7:7" x14ac:dyDescent="0.25">
      <c r="G54" s="3">
        <f t="shared" si="0"/>
        <v>0</v>
      </c>
    </row>
    <row r="55" spans="7:7" x14ac:dyDescent="0.25">
      <c r="G55" s="3">
        <f t="shared" si="0"/>
        <v>0</v>
      </c>
    </row>
    <row r="56" spans="7:7" x14ac:dyDescent="0.25">
      <c r="G56" s="3">
        <f t="shared" si="0"/>
        <v>0</v>
      </c>
    </row>
    <row r="57" spans="7:7" x14ac:dyDescent="0.25">
      <c r="G57" s="3">
        <f t="shared" si="0"/>
        <v>0</v>
      </c>
    </row>
    <row r="58" spans="7:7" x14ac:dyDescent="0.25">
      <c r="G58" s="3">
        <f t="shared" si="0"/>
        <v>0</v>
      </c>
    </row>
    <row r="59" spans="7:7" x14ac:dyDescent="0.25">
      <c r="G59" s="3">
        <f t="shared" si="0"/>
        <v>0</v>
      </c>
    </row>
    <row r="60" spans="7:7" x14ac:dyDescent="0.25">
      <c r="G60" s="3">
        <f t="shared" si="0"/>
        <v>0</v>
      </c>
    </row>
    <row r="61" spans="7:7" x14ac:dyDescent="0.25">
      <c r="G61" s="3">
        <f t="shared" si="0"/>
        <v>0</v>
      </c>
    </row>
    <row r="62" spans="7:7" x14ac:dyDescent="0.25">
      <c r="G62" s="3">
        <f t="shared" si="0"/>
        <v>0</v>
      </c>
    </row>
    <row r="63" spans="7:7" x14ac:dyDescent="0.25">
      <c r="G63" s="3">
        <f t="shared" si="0"/>
        <v>0</v>
      </c>
    </row>
    <row r="64" spans="7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07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X201"/>
  <sheetViews>
    <sheetView showGridLines="0" workbookViewId="0"/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&amp;Sim_20100119!E2</f>
        <v>Scenario Back-Testing: Realised P&amp;L (1/19/2010-1/26/2010)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116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117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-7.24</v>
      </c>
      <c r="F48" s="17">
        <v>-7.24</v>
      </c>
      <c r="G48" s="21"/>
      <c r="H48" s="21"/>
      <c r="I48" s="21"/>
      <c r="J48" s="8">
        <f t="shared" ref="J48" si="0">F48</f>
        <v>-7.24</v>
      </c>
      <c r="K48">
        <f>Sim_20100119!G3</f>
        <v>-13.960435072077537</v>
      </c>
    </row>
    <row r="49" spans="1:11" ht="15" x14ac:dyDescent="0.25">
      <c r="A49" s="20"/>
      <c r="B49" s="20" t="s">
        <v>67</v>
      </c>
      <c r="C49" s="17">
        <v>14.78</v>
      </c>
      <c r="D49" s="17">
        <v>14.98</v>
      </c>
      <c r="E49" s="17">
        <v>-5.24</v>
      </c>
      <c r="F49" s="17">
        <v>-0.77</v>
      </c>
      <c r="G49" s="21"/>
      <c r="H49" s="21"/>
      <c r="I49" s="21"/>
      <c r="J49" s="8">
        <f t="shared" ref="J49:J90" si="1">F49</f>
        <v>-0.77</v>
      </c>
      <c r="K49">
        <f>IF(ISNUMBER(VLOOKUP(B49,Sim_20100119!$A$4:$G$1000,7,0)),VLOOKUP(B49,Sim_20100119!$A$4:$G$1000,7,0),"")</f>
        <v>-2.6403195505097843</v>
      </c>
    </row>
    <row r="50" spans="1:11" ht="15" x14ac:dyDescent="0.25">
      <c r="A50" s="20"/>
      <c r="B50" s="20" t="s">
        <v>40</v>
      </c>
      <c r="C50" s="17">
        <v>7.69</v>
      </c>
      <c r="D50" s="17">
        <v>7.7</v>
      </c>
      <c r="E50" s="17">
        <v>-7.32</v>
      </c>
      <c r="F50" s="17">
        <v>-0.56000000000000005</v>
      </c>
      <c r="G50" s="21"/>
      <c r="H50" s="21"/>
      <c r="I50" s="21"/>
      <c r="J50" s="8">
        <f t="shared" si="1"/>
        <v>-0.56000000000000005</v>
      </c>
      <c r="K50">
        <f>IF(ISNUMBER(VLOOKUP(B50,Sim_20100119!$A$4:$G$1000,7,0)),VLOOKUP(B50,Sim_20100119!$A$4:$G$1000,7,0),"")</f>
        <v>-1.0976490930499658</v>
      </c>
    </row>
    <row r="51" spans="1:11" ht="15" x14ac:dyDescent="0.25">
      <c r="A51" s="20"/>
      <c r="B51" s="20" t="s">
        <v>38</v>
      </c>
      <c r="C51" s="17">
        <v>5.47</v>
      </c>
      <c r="D51" s="17">
        <v>5.37</v>
      </c>
      <c r="E51" s="17">
        <v>-10.02</v>
      </c>
      <c r="F51" s="17">
        <v>-0.55000000000000004</v>
      </c>
      <c r="G51" s="21"/>
      <c r="H51" s="21"/>
      <c r="I51" s="21"/>
      <c r="J51" s="8">
        <f t="shared" si="1"/>
        <v>-0.55000000000000004</v>
      </c>
      <c r="K51">
        <f>IF(ISNUMBER(VLOOKUP(B51,Sim_20100119!$A$4:$G$1000,7,0)),VLOOKUP(B51,Sim_20100119!$A$4:$G$1000,7,0),"")</f>
        <v>-0.79216315865987996</v>
      </c>
    </row>
    <row r="52" spans="1:11" ht="15" x14ac:dyDescent="0.25">
      <c r="A52" s="20"/>
      <c r="B52" s="20" t="s">
        <v>51</v>
      </c>
      <c r="C52" s="17">
        <v>6.7</v>
      </c>
      <c r="D52" s="17">
        <v>6.71</v>
      </c>
      <c r="E52" s="17">
        <v>-7.27</v>
      </c>
      <c r="F52" s="17">
        <v>-0.49</v>
      </c>
      <c r="G52" s="21"/>
      <c r="H52" s="21"/>
      <c r="I52" s="21"/>
      <c r="J52" s="8">
        <f t="shared" si="1"/>
        <v>-0.49</v>
      </c>
      <c r="K52">
        <f>IF(ISNUMBER(VLOOKUP(B52,Sim_20100119!$A$4:$G$1000,7,0)),VLOOKUP(B52,Sim_20100119!$A$4:$G$1000,7,0),"")</f>
        <v>-1.0137089470085623</v>
      </c>
    </row>
    <row r="53" spans="1:11" ht="15" x14ac:dyDescent="0.25">
      <c r="A53" s="20"/>
      <c r="B53" s="20" t="s">
        <v>41</v>
      </c>
      <c r="C53" s="17">
        <v>4.93</v>
      </c>
      <c r="D53" s="17">
        <v>4.83</v>
      </c>
      <c r="E53" s="17">
        <v>-8.64</v>
      </c>
      <c r="F53" s="17">
        <v>-0.43</v>
      </c>
      <c r="G53" s="21"/>
      <c r="H53" s="21"/>
      <c r="I53" s="21"/>
      <c r="J53" s="8">
        <f t="shared" si="1"/>
        <v>-0.43</v>
      </c>
      <c r="K53">
        <f>IF(ISNUMBER(VLOOKUP(B53,Sim_20100119!$A$4:$G$1000,7,0)),VLOOKUP(B53,Sim_20100119!$A$4:$G$1000,7,0),"")</f>
        <v>-0.71980172253630093</v>
      </c>
    </row>
    <row r="54" spans="1:11" ht="15" x14ac:dyDescent="0.25">
      <c r="A54" s="20"/>
      <c r="B54" s="20" t="s">
        <v>37</v>
      </c>
      <c r="C54" s="17">
        <v>8.3699999999999992</v>
      </c>
      <c r="D54" s="17">
        <v>8.52</v>
      </c>
      <c r="E54" s="17">
        <v>-4.96</v>
      </c>
      <c r="F54" s="17">
        <v>-0.41</v>
      </c>
      <c r="G54" s="21"/>
      <c r="H54" s="21"/>
      <c r="I54" s="21"/>
      <c r="J54" s="8">
        <f t="shared" si="1"/>
        <v>-0.41</v>
      </c>
      <c r="K54">
        <f>IF(ISNUMBER(VLOOKUP(B54,Sim_20100119!$A$4:$G$1000,7,0)),VLOOKUP(B54,Sim_20100119!$A$4:$G$1000,7,0),"")</f>
        <v>-1.0233445952537756</v>
      </c>
    </row>
    <row r="55" spans="1:11" ht="15" x14ac:dyDescent="0.25">
      <c r="A55" s="20"/>
      <c r="B55" s="20" t="s">
        <v>8</v>
      </c>
      <c r="C55" s="17">
        <v>3.88</v>
      </c>
      <c r="D55" s="17">
        <v>3.79</v>
      </c>
      <c r="E55" s="17">
        <v>-9.66</v>
      </c>
      <c r="F55" s="17">
        <v>-0.38</v>
      </c>
      <c r="G55" s="21"/>
      <c r="H55" s="21"/>
      <c r="I55" s="4"/>
      <c r="J55" s="8">
        <f t="shared" si="1"/>
        <v>-0.38</v>
      </c>
      <c r="K55">
        <f>IF(ISNUMBER(VLOOKUP(B55,Sim_20100119!$A$4:$G$1000,7,0)),VLOOKUP(B55,Sim_20100119!$A$4:$G$1000,7,0),"")</f>
        <v>-0.57402866028077737</v>
      </c>
    </row>
    <row r="56" spans="1:11" ht="15" x14ac:dyDescent="0.25">
      <c r="A56" s="20"/>
      <c r="B56" s="20" t="s">
        <v>6</v>
      </c>
      <c r="C56" s="17">
        <v>2.83</v>
      </c>
      <c r="D56" s="17">
        <v>2.75</v>
      </c>
      <c r="E56" s="17">
        <v>-11.23</v>
      </c>
      <c r="F56" s="17">
        <v>-0.32</v>
      </c>
      <c r="G56" s="21"/>
      <c r="H56" s="21"/>
      <c r="I56" s="21"/>
      <c r="J56" s="8">
        <f t="shared" si="1"/>
        <v>-0.32</v>
      </c>
      <c r="K56">
        <f>IF(ISNUMBER(VLOOKUP(B56,Sim_20100119!$A$4:$G$1000,7,0)),VLOOKUP(B56,Sim_20100119!$A$4:$G$1000,7,0),"")</f>
        <v>-0.31815340784876023</v>
      </c>
    </row>
    <row r="57" spans="1:11" ht="15" x14ac:dyDescent="0.25">
      <c r="A57" s="20"/>
      <c r="B57" s="20" t="s">
        <v>46</v>
      </c>
      <c r="C57" s="17">
        <v>2.2400000000000002</v>
      </c>
      <c r="D57" s="17">
        <v>2.1800000000000002</v>
      </c>
      <c r="E57" s="17">
        <v>-12.01</v>
      </c>
      <c r="F57" s="17">
        <v>-0.28000000000000003</v>
      </c>
      <c r="G57" s="21"/>
      <c r="H57" s="21"/>
      <c r="I57" s="21"/>
      <c r="J57" s="8">
        <f t="shared" si="1"/>
        <v>-0.28000000000000003</v>
      </c>
      <c r="K57">
        <f>IF(ISNUMBER(VLOOKUP(B57,Sim_20100119!$A$4:$G$1000,7,0)),VLOOKUP(B57,Sim_20100119!$A$4:$G$1000,7,0),"")</f>
        <v>-0.3533016753304089</v>
      </c>
    </row>
    <row r="58" spans="1:11" ht="15" x14ac:dyDescent="0.25">
      <c r="A58" s="20"/>
      <c r="B58" s="20" t="s">
        <v>66</v>
      </c>
      <c r="C58" s="17">
        <v>2.8</v>
      </c>
      <c r="D58" s="17">
        <v>2.76</v>
      </c>
      <c r="E58" s="17">
        <v>-9.93</v>
      </c>
      <c r="F58" s="17">
        <v>-0.28000000000000003</v>
      </c>
      <c r="G58" s="21"/>
      <c r="H58" s="21"/>
      <c r="I58" s="21"/>
      <c r="J58" s="8">
        <f t="shared" si="1"/>
        <v>-0.28000000000000003</v>
      </c>
      <c r="K58">
        <f>IF(ISNUMBER(VLOOKUP(B58,Sim_20100119!$A$4:$G$1000,7,0)),VLOOKUP(B58,Sim_20100119!$A$4:$G$1000,7,0),"")</f>
        <v>-0.36075098502794384</v>
      </c>
    </row>
    <row r="59" spans="1:11" ht="15" x14ac:dyDescent="0.25">
      <c r="A59" s="20"/>
      <c r="B59" s="20" t="s">
        <v>39</v>
      </c>
      <c r="C59" s="17">
        <v>2.17</v>
      </c>
      <c r="D59" s="17">
        <v>2.1</v>
      </c>
      <c r="E59" s="17">
        <v>-11.93</v>
      </c>
      <c r="F59" s="17">
        <v>-0.26</v>
      </c>
      <c r="G59" s="21"/>
      <c r="H59" s="21"/>
      <c r="I59" s="21"/>
      <c r="J59" s="8">
        <f t="shared" si="1"/>
        <v>-0.26</v>
      </c>
      <c r="K59">
        <f>IF(ISNUMBER(VLOOKUP(B59,Sim_20100119!$A$4:$G$1000,7,0)),VLOOKUP(B59,Sim_20100119!$A$4:$G$1000,7,0),"")</f>
        <v>-0.31564493654065023</v>
      </c>
    </row>
    <row r="60" spans="1:11" ht="15" x14ac:dyDescent="0.25">
      <c r="A60" s="20"/>
      <c r="B60" s="20" t="s">
        <v>5</v>
      </c>
      <c r="C60" s="17">
        <v>3.59</v>
      </c>
      <c r="D60" s="17">
        <v>3.59</v>
      </c>
      <c r="E60" s="17">
        <v>-7.32</v>
      </c>
      <c r="F60" s="17">
        <v>-0.26</v>
      </c>
      <c r="G60" s="21"/>
      <c r="H60" s="21"/>
      <c r="I60" s="21"/>
      <c r="J60" s="8">
        <f t="shared" si="1"/>
        <v>-0.26</v>
      </c>
      <c r="K60">
        <f>IF(ISNUMBER(VLOOKUP(B60,Sim_20100119!$A$4:$G$1000,7,0)),VLOOKUP(B60,Sim_20100119!$A$4:$G$1000,7,0),"")</f>
        <v>-0.6177120971034733</v>
      </c>
    </row>
    <row r="61" spans="1:11" ht="15" x14ac:dyDescent="0.25">
      <c r="A61" s="20"/>
      <c r="B61" s="20" t="s">
        <v>9</v>
      </c>
      <c r="C61" s="17">
        <v>1.67</v>
      </c>
      <c r="D61" s="17">
        <v>1.6</v>
      </c>
      <c r="E61" s="17">
        <v>-12.28</v>
      </c>
      <c r="F61" s="17">
        <v>-0.21</v>
      </c>
      <c r="G61" s="21"/>
      <c r="H61" s="21"/>
      <c r="I61" s="21"/>
      <c r="J61" s="8">
        <f t="shared" si="1"/>
        <v>-0.21</v>
      </c>
      <c r="K61">
        <f>IF(ISNUMBER(VLOOKUP(B61,Sim_20100119!$A$4:$G$1000,7,0)),VLOOKUP(B61,Sim_20100119!$A$4:$G$1000,7,0),"")</f>
        <v>-0.24397042713450356</v>
      </c>
    </row>
    <row r="62" spans="1:11" ht="15" x14ac:dyDescent="0.25">
      <c r="A62" s="20"/>
      <c r="B62" s="20" t="s">
        <v>74</v>
      </c>
      <c r="C62" s="17">
        <v>3.01</v>
      </c>
      <c r="D62" s="17">
        <v>3.04</v>
      </c>
      <c r="E62" s="17">
        <v>-6.38</v>
      </c>
      <c r="F62" s="17">
        <v>-0.19</v>
      </c>
      <c r="G62" s="21"/>
      <c r="H62" s="21"/>
      <c r="I62" s="21"/>
      <c r="J62" s="8">
        <f t="shared" si="1"/>
        <v>-0.19</v>
      </c>
      <c r="K62">
        <f>IF(ISNUMBER(VLOOKUP(B62,Sim_20100119!$A$4:$G$1000,7,0)),VLOOKUP(B62,Sim_20100119!$A$4:$G$1000,7,0),"")</f>
        <v>-0.39141963048908729</v>
      </c>
    </row>
    <row r="63" spans="1:11" ht="15" x14ac:dyDescent="0.25">
      <c r="A63" s="20"/>
      <c r="B63" s="20" t="s">
        <v>43</v>
      </c>
      <c r="C63" s="17">
        <v>1.99</v>
      </c>
      <c r="D63" s="17">
        <v>1.96</v>
      </c>
      <c r="E63" s="17">
        <v>-8.7100000000000009</v>
      </c>
      <c r="F63" s="17">
        <v>-0.17</v>
      </c>
      <c r="G63" s="21"/>
      <c r="H63" s="21"/>
      <c r="I63" s="21"/>
      <c r="J63" s="8">
        <f t="shared" si="1"/>
        <v>-0.17</v>
      </c>
      <c r="K63">
        <f>IF(ISNUMBER(VLOOKUP(B63,Sim_20100119!$A$4:$G$1000,7,0)),VLOOKUP(B63,Sim_20100119!$A$4:$G$1000,7,0),"")</f>
        <v>-0.342244996635517</v>
      </c>
    </row>
    <row r="64" spans="1:11" ht="15" x14ac:dyDescent="0.25">
      <c r="A64" s="20"/>
      <c r="B64" s="20" t="s">
        <v>93</v>
      </c>
      <c r="C64" s="17">
        <v>2.4900000000000002</v>
      </c>
      <c r="D64" s="17">
        <v>2.52</v>
      </c>
      <c r="E64" s="17">
        <v>-5.4</v>
      </c>
      <c r="F64" s="17">
        <v>-0.13</v>
      </c>
      <c r="G64" s="21"/>
      <c r="H64" s="21"/>
      <c r="I64" s="21"/>
      <c r="J64" s="8">
        <f t="shared" si="1"/>
        <v>-0.13</v>
      </c>
      <c r="K64">
        <f>IF(ISNUMBER(VLOOKUP(B64,Sim_20100119!$A$4:$G$1000,7,0)),VLOOKUP(B64,Sim_20100119!$A$4:$G$1000,7,0),"")</f>
        <v>0</v>
      </c>
    </row>
    <row r="65" spans="1:11" ht="15" x14ac:dyDescent="0.25">
      <c r="A65" s="20"/>
      <c r="B65" s="20" t="s">
        <v>84</v>
      </c>
      <c r="C65" s="17">
        <v>1.55</v>
      </c>
      <c r="D65" s="17">
        <v>1.58</v>
      </c>
      <c r="E65" s="17">
        <v>-8.14</v>
      </c>
      <c r="F65" s="17">
        <v>-0.13</v>
      </c>
      <c r="G65" s="21"/>
      <c r="H65" s="21"/>
      <c r="I65" s="21"/>
      <c r="J65" s="8">
        <f t="shared" si="1"/>
        <v>-0.13</v>
      </c>
      <c r="K65">
        <f>IF(ISNUMBER(VLOOKUP(B65,Sim_20100119!$A$4:$G$1000,7,0)),VLOOKUP(B65,Sim_20100119!$A$4:$G$1000,7,0),"")</f>
        <v>-0.19535689463118985</v>
      </c>
    </row>
    <row r="66" spans="1:11" ht="15" x14ac:dyDescent="0.25">
      <c r="A66" s="20"/>
      <c r="B66" s="20" t="s">
        <v>92</v>
      </c>
      <c r="C66" s="17">
        <v>0.66</v>
      </c>
      <c r="D66" s="17">
        <v>0.62</v>
      </c>
      <c r="E66" s="17">
        <v>-15.23</v>
      </c>
      <c r="F66" s="17">
        <v>-0.1</v>
      </c>
      <c r="G66" s="21"/>
      <c r="H66" s="21"/>
      <c r="I66" s="21"/>
      <c r="J66" s="8">
        <f t="shared" si="1"/>
        <v>-0.1</v>
      </c>
      <c r="K66">
        <f>IF(ISNUMBER(VLOOKUP(B66,Sim_20100119!$A$4:$G$1000,7,0)),VLOOKUP(B66,Sim_20100119!$A$4:$G$1000,7,0),"")</f>
        <v>-0.1155985052294872</v>
      </c>
    </row>
    <row r="67" spans="1:11" ht="15" x14ac:dyDescent="0.25">
      <c r="A67" s="20"/>
      <c r="B67" s="20" t="s">
        <v>42</v>
      </c>
      <c r="C67" s="17">
        <v>1.1200000000000001</v>
      </c>
      <c r="D67" s="17">
        <v>1.1000000000000001</v>
      </c>
      <c r="E67" s="17">
        <v>-8.01</v>
      </c>
      <c r="F67" s="17">
        <v>-0.09</v>
      </c>
      <c r="G67" s="21"/>
      <c r="H67" s="21"/>
      <c r="I67" s="21"/>
      <c r="J67" s="8">
        <f t="shared" si="1"/>
        <v>-0.09</v>
      </c>
      <c r="K67">
        <f>IF(ISNUMBER(VLOOKUP(B67,Sim_20100119!$A$4:$G$1000,7,0)),VLOOKUP(B67,Sim_20100119!$A$4:$G$1000,7,0),"")</f>
        <v>-0.15525038861045459</v>
      </c>
    </row>
    <row r="68" spans="1:11" ht="15" x14ac:dyDescent="0.25">
      <c r="A68" s="20"/>
      <c r="B68" s="20" t="s">
        <v>96</v>
      </c>
      <c r="C68" s="17">
        <v>1.17</v>
      </c>
      <c r="D68" s="17">
        <v>1.2</v>
      </c>
      <c r="E68" s="17">
        <v>-7.54</v>
      </c>
      <c r="F68" s="17">
        <v>-0.09</v>
      </c>
      <c r="G68" s="21"/>
      <c r="H68" s="21"/>
      <c r="I68" s="21"/>
      <c r="J68" s="8">
        <f t="shared" si="1"/>
        <v>-0.09</v>
      </c>
      <c r="K68">
        <f>IF(ISNUMBER(VLOOKUP(B68,Sim_20100119!$A$4:$G$1000,7,0)),VLOOKUP(B68,Sim_20100119!$A$4:$G$1000,7,0),"")</f>
        <v>-0.17338642311342181</v>
      </c>
    </row>
    <row r="69" spans="1:11" ht="15" x14ac:dyDescent="0.25">
      <c r="A69" s="20"/>
      <c r="B69" s="20" t="s">
        <v>115</v>
      </c>
      <c r="C69" s="17">
        <v>0.37</v>
      </c>
      <c r="D69" s="17">
        <v>0.33</v>
      </c>
      <c r="E69" s="17">
        <v>-21.86</v>
      </c>
      <c r="F69" s="17">
        <v>-0.09</v>
      </c>
      <c r="G69" s="21"/>
      <c r="H69" s="21"/>
      <c r="I69" s="21"/>
      <c r="J69" s="8">
        <f t="shared" si="1"/>
        <v>-0.09</v>
      </c>
      <c r="K69">
        <f>IF(ISNUMBER(VLOOKUP(B69,Sim_20100119!$A$4:$G$1000,7,0)),VLOOKUP(B69,Sim_20100119!$A$4:$G$1000,7,0),"")</f>
        <v>-5.253950208746927E-2</v>
      </c>
    </row>
    <row r="70" spans="1:11" ht="15" x14ac:dyDescent="0.25">
      <c r="A70" s="20"/>
      <c r="B70" s="20" t="s">
        <v>97</v>
      </c>
      <c r="C70" s="17">
        <v>2.1800000000000002</v>
      </c>
      <c r="D70" s="17">
        <v>2.25</v>
      </c>
      <c r="E70" s="17">
        <v>-4.26</v>
      </c>
      <c r="F70" s="17">
        <v>-0.09</v>
      </c>
      <c r="G70" s="21"/>
      <c r="H70" s="21"/>
      <c r="I70" s="21"/>
      <c r="J70" s="8">
        <f t="shared" si="1"/>
        <v>-0.09</v>
      </c>
      <c r="K70">
        <f>IF(ISNUMBER(VLOOKUP(B70,Sim_20100119!$A$4:$G$1000,7,0)),VLOOKUP(B70,Sim_20100119!$A$4:$G$1000,7,0),"")</f>
        <v>-0.27102627060507067</v>
      </c>
    </row>
    <row r="71" spans="1:11" ht="15" x14ac:dyDescent="0.25">
      <c r="A71" s="20"/>
      <c r="B71" s="20" t="s">
        <v>75</v>
      </c>
      <c r="C71" s="17">
        <v>1.46</v>
      </c>
      <c r="D71" s="17">
        <v>1.47</v>
      </c>
      <c r="E71" s="17">
        <v>-6.47</v>
      </c>
      <c r="F71" s="17">
        <v>-0.09</v>
      </c>
      <c r="G71" s="21"/>
      <c r="H71" s="21"/>
      <c r="I71" s="21"/>
      <c r="J71" s="8">
        <f t="shared" si="1"/>
        <v>-0.09</v>
      </c>
      <c r="K71">
        <f>IF(ISNUMBER(VLOOKUP(B71,Sim_20100119!$A$4:$G$1000,7,0)),VLOOKUP(B71,Sim_20100119!$A$4:$G$1000,7,0),"")</f>
        <v>-0.18781470904429953</v>
      </c>
    </row>
    <row r="72" spans="1:11" ht="15" x14ac:dyDescent="0.25">
      <c r="A72" s="20"/>
      <c r="B72" s="20" t="s">
        <v>62</v>
      </c>
      <c r="C72" s="17">
        <v>1.1200000000000001</v>
      </c>
      <c r="D72" s="17">
        <v>1.1100000000000001</v>
      </c>
      <c r="E72" s="17">
        <v>-7.33</v>
      </c>
      <c r="F72" s="17">
        <v>-0.08</v>
      </c>
      <c r="G72" s="21"/>
      <c r="H72" s="21"/>
      <c r="I72" s="21"/>
      <c r="J72" s="8">
        <f t="shared" si="1"/>
        <v>-0.08</v>
      </c>
      <c r="K72">
        <f>IF(ISNUMBER(VLOOKUP(B72,Sim_20100119!$A$4:$G$1000,7,0)),VLOOKUP(B72,Sim_20100119!$A$4:$G$1000,7,0),"")</f>
        <v>-0.1347985961607075</v>
      </c>
    </row>
    <row r="73" spans="1:11" ht="15" x14ac:dyDescent="0.25">
      <c r="A73" s="20"/>
      <c r="B73" s="20" t="s">
        <v>64</v>
      </c>
      <c r="C73" s="17">
        <v>1.04</v>
      </c>
      <c r="D73" s="17">
        <v>1.06</v>
      </c>
      <c r="E73" s="17">
        <v>-7.48</v>
      </c>
      <c r="F73" s="17">
        <v>-0.08</v>
      </c>
      <c r="G73" s="21"/>
      <c r="H73" s="21"/>
      <c r="I73" s="21"/>
      <c r="J73" s="8">
        <f t="shared" si="1"/>
        <v>-0.08</v>
      </c>
      <c r="K73">
        <f>IF(ISNUMBER(VLOOKUP(B73,Sim_20100119!$A$4:$G$1000,7,0)),VLOOKUP(B73,Sim_20100119!$A$4:$G$1000,7,0),"")</f>
        <v>-0.13338333947574837</v>
      </c>
    </row>
    <row r="74" spans="1:11" ht="15" x14ac:dyDescent="0.25">
      <c r="A74" s="20"/>
      <c r="B74" s="20" t="s">
        <v>11</v>
      </c>
      <c r="C74" s="17">
        <v>0.56999999999999995</v>
      </c>
      <c r="D74" s="17">
        <v>0.55000000000000004</v>
      </c>
      <c r="E74" s="17">
        <v>-11.8</v>
      </c>
      <c r="F74" s="17">
        <v>-7.0000000000000007E-2</v>
      </c>
      <c r="G74" s="21"/>
      <c r="H74" s="21"/>
      <c r="I74" s="21"/>
      <c r="J74" s="8">
        <f t="shared" si="1"/>
        <v>-7.0000000000000007E-2</v>
      </c>
      <c r="K74">
        <f>IF(ISNUMBER(VLOOKUP(B74,Sim_20100119!$A$4:$G$1000,7,0)),VLOOKUP(B74,Sim_20100119!$A$4:$G$1000,7,0),"")</f>
        <v>-9.0554442008660571E-2</v>
      </c>
    </row>
    <row r="75" spans="1:11" ht="15" x14ac:dyDescent="0.25">
      <c r="A75" s="20"/>
      <c r="B75" s="20" t="s">
        <v>47</v>
      </c>
      <c r="C75" s="17">
        <v>1.21</v>
      </c>
      <c r="D75" s="17">
        <v>1.2</v>
      </c>
      <c r="E75" s="17">
        <v>-5.46</v>
      </c>
      <c r="F75" s="17">
        <v>-7.0000000000000007E-2</v>
      </c>
      <c r="G75" s="21"/>
      <c r="H75" s="21"/>
      <c r="I75" s="21"/>
      <c r="J75" s="8">
        <f t="shared" si="1"/>
        <v>-7.0000000000000007E-2</v>
      </c>
      <c r="K75">
        <f>IF(ISNUMBER(VLOOKUP(B75,Sim_20100119!$A$4:$G$1000,7,0)),VLOOKUP(B75,Sim_20100119!$A$4:$G$1000,7,0),"")</f>
        <v>-0.15519928420703655</v>
      </c>
    </row>
    <row r="76" spans="1:11" ht="15" x14ac:dyDescent="0.25">
      <c r="A76" s="20"/>
      <c r="B76" s="20" t="s">
        <v>82</v>
      </c>
      <c r="C76" s="17">
        <v>0.64</v>
      </c>
      <c r="D76" s="17">
        <v>0.62</v>
      </c>
      <c r="E76" s="17">
        <v>-10.07</v>
      </c>
      <c r="F76" s="17">
        <v>-0.06</v>
      </c>
      <c r="G76" s="21"/>
      <c r="H76" s="21"/>
      <c r="I76" s="21"/>
      <c r="J76" s="8">
        <f t="shared" si="1"/>
        <v>-0.06</v>
      </c>
      <c r="K76">
        <f>IF(ISNUMBER(VLOOKUP(B76,Sim_20100119!$A$4:$G$1000,7,0)),VLOOKUP(B76,Sim_20100119!$A$4:$G$1000,7,0),"")</f>
        <v>-7.3679578074739058E-2</v>
      </c>
    </row>
    <row r="77" spans="1:11" ht="15" x14ac:dyDescent="0.25">
      <c r="A77" s="20"/>
      <c r="B77" s="20" t="s">
        <v>48</v>
      </c>
      <c r="C77" s="17">
        <v>0.43</v>
      </c>
      <c r="D77" s="17">
        <v>0.41</v>
      </c>
      <c r="E77" s="17">
        <v>-13.43</v>
      </c>
      <c r="F77" s="17">
        <v>-0.06</v>
      </c>
      <c r="G77" s="21"/>
      <c r="H77" s="21"/>
      <c r="I77" s="21"/>
      <c r="J77" s="8">
        <f t="shared" si="1"/>
        <v>-0.06</v>
      </c>
      <c r="K77">
        <f>IF(ISNUMBER(VLOOKUP(B77,Sim_20100119!$A$4:$G$1000,7,0)),VLOOKUP(B77,Sim_20100119!$A$4:$G$1000,7,0),"")</f>
        <v>-5.6959212453665878E-2</v>
      </c>
    </row>
    <row r="78" spans="1:11" ht="15" x14ac:dyDescent="0.25">
      <c r="A78" s="20"/>
      <c r="B78" s="20" t="s">
        <v>63</v>
      </c>
      <c r="C78" s="17">
        <v>1.59</v>
      </c>
      <c r="D78" s="17">
        <v>1.62</v>
      </c>
      <c r="E78" s="17">
        <v>-3.93</v>
      </c>
      <c r="F78" s="17">
        <v>-0.06</v>
      </c>
      <c r="G78" s="21"/>
      <c r="H78" s="21"/>
      <c r="I78" s="21"/>
      <c r="J78" s="8">
        <f t="shared" si="1"/>
        <v>-0.06</v>
      </c>
      <c r="K78">
        <f>IF(ISNUMBER(VLOOKUP(B78,Sim_20100119!$A$4:$G$1000,7,0)),VLOOKUP(B78,Sim_20100119!$A$4:$G$1000,7,0),"")</f>
        <v>-0.20688277324085796</v>
      </c>
    </row>
    <row r="79" spans="1:11" ht="15" x14ac:dyDescent="0.25">
      <c r="A79" s="20"/>
      <c r="B79" s="20" t="s">
        <v>73</v>
      </c>
      <c r="C79" s="17">
        <v>0.64</v>
      </c>
      <c r="D79" s="17">
        <v>0.63</v>
      </c>
      <c r="E79" s="17">
        <v>-9.27</v>
      </c>
      <c r="F79" s="17">
        <v>-0.06</v>
      </c>
      <c r="G79" s="21"/>
      <c r="H79" s="21"/>
      <c r="I79" s="21"/>
      <c r="J79" s="8">
        <f t="shared" si="1"/>
        <v>-0.06</v>
      </c>
      <c r="K79">
        <f>IF(ISNUMBER(VLOOKUP(B79,Sim_20100119!$A$4:$G$1000,7,0)),VLOOKUP(B79,Sim_20100119!$A$4:$G$1000,7,0),"")</f>
        <v>-8.773333435757405E-2</v>
      </c>
    </row>
    <row r="80" spans="1:11" ht="15" x14ac:dyDescent="0.25">
      <c r="A80" s="20"/>
      <c r="B80" s="20" t="s">
        <v>77</v>
      </c>
      <c r="C80" s="17">
        <v>1</v>
      </c>
      <c r="D80" s="17">
        <v>1.01</v>
      </c>
      <c r="E80" s="17">
        <v>-6.49</v>
      </c>
      <c r="F80" s="17">
        <v>-0.06</v>
      </c>
      <c r="G80" s="21"/>
      <c r="H80" s="21"/>
      <c r="I80" s="21"/>
      <c r="J80" s="8">
        <f t="shared" si="1"/>
        <v>-0.06</v>
      </c>
      <c r="K80">
        <f>IF(ISNUMBER(VLOOKUP(B80,Sim_20100119!$A$4:$G$1000,7,0)),VLOOKUP(B80,Sim_20100119!$A$4:$G$1000,7,0),"")</f>
        <v>-0.13019937159578437</v>
      </c>
    </row>
    <row r="81" spans="1:11" ht="15" x14ac:dyDescent="0.25">
      <c r="A81" s="20"/>
      <c r="B81" s="20" t="s">
        <v>56</v>
      </c>
      <c r="C81" s="17">
        <v>1.1200000000000001</v>
      </c>
      <c r="D81" s="17">
        <v>1.1399999999999999</v>
      </c>
      <c r="E81" s="17">
        <v>-4.29</v>
      </c>
      <c r="F81" s="17">
        <v>-0.05</v>
      </c>
      <c r="G81" s="21"/>
      <c r="H81" s="21"/>
      <c r="I81" s="21"/>
      <c r="J81" s="8">
        <f t="shared" si="1"/>
        <v>-0.05</v>
      </c>
      <c r="K81">
        <f>IF(ISNUMBER(VLOOKUP(B81,Sim_20100119!$A$4:$G$1000,7,0)),VLOOKUP(B81,Sim_20100119!$A$4:$G$1000,7,0),"")</f>
        <v>-0.14646302740577311</v>
      </c>
    </row>
    <row r="82" spans="1:11" ht="15" x14ac:dyDescent="0.25">
      <c r="A82" s="20"/>
      <c r="B82" s="20" t="s">
        <v>70</v>
      </c>
      <c r="C82" s="17">
        <v>0.65</v>
      </c>
      <c r="D82" s="17">
        <v>0.65</v>
      </c>
      <c r="E82" s="17">
        <v>-7.83</v>
      </c>
      <c r="F82" s="17">
        <v>-0.05</v>
      </c>
      <c r="G82" s="21"/>
      <c r="H82" s="21"/>
      <c r="I82" s="21"/>
      <c r="J82" s="8">
        <f t="shared" si="1"/>
        <v>-0.05</v>
      </c>
      <c r="K82">
        <f>IF(ISNUMBER(VLOOKUP(B82,Sim_20100119!$A$4:$G$1000,7,0)),VLOOKUP(B82,Sim_20100119!$A$4:$G$1000,7,0),"")</f>
        <v>-8.7094218647451122E-2</v>
      </c>
    </row>
    <row r="83" spans="1:11" ht="15" x14ac:dyDescent="0.25">
      <c r="A83" s="20"/>
      <c r="B83" s="20" t="s">
        <v>65</v>
      </c>
      <c r="C83" s="17">
        <v>1.31</v>
      </c>
      <c r="D83" s="17">
        <v>1.34</v>
      </c>
      <c r="E83" s="17">
        <v>-3.25</v>
      </c>
      <c r="F83" s="17">
        <v>-0.04</v>
      </c>
      <c r="G83" s="21"/>
      <c r="H83" s="21"/>
      <c r="I83" s="21"/>
      <c r="J83" s="8">
        <f t="shared" si="1"/>
        <v>-0.04</v>
      </c>
      <c r="K83">
        <f>IF(ISNUMBER(VLOOKUP(B83,Sim_20100119!$A$4:$G$1000,7,0)),VLOOKUP(B83,Sim_20100119!$A$4:$G$1000,7,0),"")</f>
        <v>-0.11463266569342213</v>
      </c>
    </row>
    <row r="84" spans="1:11" ht="15" x14ac:dyDescent="0.25">
      <c r="A84" s="20"/>
      <c r="B84" s="20" t="s">
        <v>69</v>
      </c>
      <c r="C84" s="17">
        <v>0.69</v>
      </c>
      <c r="D84" s="17">
        <v>0.69</v>
      </c>
      <c r="E84" s="17">
        <v>-6.48</v>
      </c>
      <c r="F84" s="17">
        <v>-0.04</v>
      </c>
      <c r="G84" s="21"/>
      <c r="H84" s="21"/>
      <c r="I84" s="21"/>
      <c r="J84" s="8">
        <f t="shared" si="1"/>
        <v>-0.04</v>
      </c>
      <c r="K84">
        <f>IF(ISNUMBER(VLOOKUP(B84,Sim_20100119!$A$4:$G$1000,7,0)),VLOOKUP(B84,Sim_20100119!$A$4:$G$1000,7,0),"")</f>
        <v>-6.8551886335376219E-2</v>
      </c>
    </row>
    <row r="85" spans="1:11" ht="15" x14ac:dyDescent="0.25">
      <c r="A85" s="20"/>
      <c r="B85" s="20" t="s">
        <v>55</v>
      </c>
      <c r="C85" s="17">
        <v>0.97</v>
      </c>
      <c r="D85" s="17">
        <v>0.99</v>
      </c>
      <c r="E85" s="17">
        <v>-3.14</v>
      </c>
      <c r="F85" s="17">
        <v>-0.03</v>
      </c>
      <c r="G85" s="21"/>
      <c r="H85" s="21"/>
      <c r="I85" s="21"/>
      <c r="J85" s="8">
        <f t="shared" si="1"/>
        <v>-0.03</v>
      </c>
      <c r="K85">
        <f>IF(ISNUMBER(VLOOKUP(B85,Sim_20100119!$A$4:$G$1000,7,0)),VLOOKUP(B85,Sim_20100119!$A$4:$G$1000,7,0),"")</f>
        <v>-0.12353546883731649</v>
      </c>
    </row>
    <row r="86" spans="1:11" ht="15" x14ac:dyDescent="0.25">
      <c r="A86" s="20"/>
      <c r="B86" s="20" t="s">
        <v>81</v>
      </c>
      <c r="C86" s="17">
        <v>0.3</v>
      </c>
      <c r="D86" s="17">
        <v>0.3</v>
      </c>
      <c r="E86" s="17">
        <v>-9.07</v>
      </c>
      <c r="F86" s="17">
        <v>-0.03</v>
      </c>
      <c r="G86" s="21"/>
      <c r="H86" s="21"/>
      <c r="I86" s="21"/>
      <c r="J86" s="8">
        <f t="shared" si="1"/>
        <v>-0.03</v>
      </c>
      <c r="K86">
        <f>IF(ISNUMBER(VLOOKUP(B86,Sim_20100119!$A$4:$G$1000,7,0)),VLOOKUP(B86,Sim_20100119!$A$4:$G$1000,7,0),"")</f>
        <v>-3.4203179823877987E-2</v>
      </c>
    </row>
    <row r="87" spans="1:11" ht="15" x14ac:dyDescent="0.25">
      <c r="A87" s="20"/>
      <c r="B87" s="20" t="s">
        <v>95</v>
      </c>
      <c r="C87" s="17">
        <v>0.27</v>
      </c>
      <c r="D87" s="17">
        <v>0.26</v>
      </c>
      <c r="E87" s="17">
        <v>-6.34</v>
      </c>
      <c r="F87" s="17">
        <v>-0.02</v>
      </c>
      <c r="G87" s="21"/>
      <c r="H87" s="21"/>
      <c r="I87" s="21"/>
      <c r="J87" s="8">
        <f t="shared" si="1"/>
        <v>-0.02</v>
      </c>
      <c r="K87">
        <f>IF(ISNUMBER(VLOOKUP(B87,Sim_20100119!$A$4:$G$1000,7,0)),VLOOKUP(B87,Sim_20100119!$A$4:$G$1000,7,0),"")</f>
        <v>-4.5652694813134075E-2</v>
      </c>
    </row>
    <row r="88" spans="1:11" ht="15" x14ac:dyDescent="0.25">
      <c r="A88" s="20"/>
      <c r="B88" s="20" t="s">
        <v>45</v>
      </c>
      <c r="C88" s="17">
        <v>0.5</v>
      </c>
      <c r="D88" s="17">
        <v>0.52</v>
      </c>
      <c r="E88" s="17">
        <v>-2.97</v>
      </c>
      <c r="F88" s="17">
        <v>-0.01</v>
      </c>
      <c r="G88" s="21"/>
      <c r="H88" s="21"/>
      <c r="I88" s="21"/>
      <c r="J88" s="8">
        <f t="shared" si="1"/>
        <v>-0.01</v>
      </c>
      <c r="K88">
        <f>IF(ISNUMBER(VLOOKUP(B88,Sim_20100119!$A$4:$G$1000,7,0)),VLOOKUP(B88,Sim_20100119!$A$4:$G$1000,7,0),"")</f>
        <v>-6.3712220210519505E-2</v>
      </c>
    </row>
    <row r="89" spans="1:11" ht="15" x14ac:dyDescent="0.25">
      <c r="A89" s="20"/>
      <c r="B89" s="20" t="s">
        <v>60</v>
      </c>
      <c r="C89" s="17">
        <v>1.74</v>
      </c>
      <c r="D89" s="17">
        <v>1.82</v>
      </c>
      <c r="E89" s="17">
        <v>0.19</v>
      </c>
      <c r="F89" s="17">
        <v>0</v>
      </c>
      <c r="G89" s="21"/>
      <c r="H89" s="21"/>
      <c r="I89" s="21"/>
      <c r="J89" s="8">
        <f t="shared" si="1"/>
        <v>0</v>
      </c>
      <c r="K89">
        <f>IF(ISNUMBER(VLOOKUP(B89,Sim_20100119!$A$4:$G$1000,7,0)),VLOOKUP(B89,Sim_20100119!$A$4:$G$1000,7,0),"")</f>
        <v>-0.15733782749774322</v>
      </c>
    </row>
    <row r="90" spans="1:11" ht="15" x14ac:dyDescent="0.25">
      <c r="A90" s="20"/>
      <c r="B90" s="20" t="s">
        <v>71</v>
      </c>
      <c r="C90" s="17">
        <v>1.0900000000000001</v>
      </c>
      <c r="D90" s="17">
        <v>1.1599999999999999</v>
      </c>
      <c r="E90" s="17">
        <v>1.99</v>
      </c>
      <c r="F90" s="17">
        <v>0.02</v>
      </c>
      <c r="G90" s="21"/>
      <c r="H90" s="21"/>
      <c r="I90" s="21"/>
      <c r="J90" s="8">
        <f t="shared" si="1"/>
        <v>0.02</v>
      </c>
      <c r="K90">
        <f>IF(ISNUMBER(VLOOKUP(B90,Sim_20100119!$A$4:$G$1000,7,0)),VLOOKUP(B90,Sim_20100119!$A$4:$G$1000,7,0),"")</f>
        <v>-9.4675374507367835E-2</v>
      </c>
    </row>
    <row r="91" spans="1:11" ht="15" x14ac:dyDescent="0.25">
      <c r="A91" s="20"/>
      <c r="B91" s="20"/>
      <c r="C91" s="17"/>
      <c r="D91" s="17"/>
      <c r="E91" s="17"/>
      <c r="F91" s="17"/>
      <c r="G91" s="21"/>
      <c r="H91" s="21"/>
      <c r="I91" s="21"/>
      <c r="J91" s="8"/>
      <c r="K91" t="str">
        <f>IF(ISNUMBER(VLOOKUP(B91,Sim_20100119!$A$4:$G$1000,7,0)),VLOOKUP(B91,Sim_20100119!$A$4:$G$1000,7,0),"")</f>
        <v/>
      </c>
    </row>
    <row r="92" spans="1:11" ht="15" x14ac:dyDescent="0.25">
      <c r="A92" s="20"/>
      <c r="B92" s="20"/>
      <c r="C92" s="17"/>
      <c r="D92" s="17"/>
      <c r="E92" s="17"/>
      <c r="F92" s="17"/>
      <c r="G92" s="21"/>
      <c r="H92" s="21"/>
      <c r="I92" s="21"/>
      <c r="J92" s="8"/>
      <c r="K92" t="str">
        <f>IF(ISNUMBER(VLOOKUP(B92,Sim_20100119!$A$4:$G$1000,7,0)),VLOOKUP(B92,Sim_20100119!$A$4:$G$1000,7,0),"")</f>
        <v/>
      </c>
    </row>
    <row r="93" spans="1:11" ht="15" x14ac:dyDescent="0.25">
      <c r="A93" s="20"/>
      <c r="B93" s="20"/>
      <c r="C93" s="17"/>
      <c r="D93" s="17"/>
      <c r="E93" s="17"/>
      <c r="F93" s="17"/>
      <c r="G93" s="21"/>
      <c r="H93" s="21"/>
      <c r="I93" s="21"/>
      <c r="J93" s="8"/>
      <c r="K93" t="str">
        <f>IF(ISNUMBER(VLOOKUP(B93,Sim_20100119!$A$4:$G$1000,7,0)),VLOOKUP(B93,Sim_20100119!$A$4:$G$1000,7,0),"")</f>
        <v/>
      </c>
    </row>
    <row r="94" spans="1:11" ht="15" x14ac:dyDescent="0.25">
      <c r="A94" s="20"/>
      <c r="B94" s="20"/>
      <c r="C94" s="17"/>
      <c r="D94" s="17"/>
      <c r="E94" s="17"/>
      <c r="F94" s="17"/>
      <c r="G94" s="21"/>
      <c r="H94" s="21"/>
      <c r="I94" s="21"/>
      <c r="J94" s="8"/>
      <c r="K94" t="str">
        <f>IF(ISNUMBER(VLOOKUP(B94,Sim_20100119!$A$4:$G$1000,7,0)),VLOOKUP(B94,Sim_20100119!$A$4:$G$1000,7,0),"")</f>
        <v/>
      </c>
    </row>
    <row r="95" spans="1:11" ht="15" x14ac:dyDescent="0.25">
      <c r="A95" s="21"/>
      <c r="B95" s="21"/>
      <c r="C95" s="21"/>
      <c r="D95" s="21"/>
      <c r="E95" s="21"/>
      <c r="F95" s="21"/>
      <c r="G95" s="21"/>
      <c r="H95" s="21"/>
      <c r="I95" s="4"/>
      <c r="J95" s="8"/>
      <c r="K95"/>
    </row>
    <row r="96" spans="1:11" ht="15" x14ac:dyDescent="0.25">
      <c r="A96" s="20"/>
      <c r="B96" s="20"/>
      <c r="C96" s="17"/>
      <c r="D96" s="17"/>
      <c r="E96" s="17"/>
      <c r="F96" s="17"/>
      <c r="G96" s="21"/>
      <c r="H96" s="21"/>
      <c r="I96" s="21"/>
      <c r="J96" s="8"/>
      <c r="K96"/>
    </row>
    <row r="97" spans="1:11" ht="15" x14ac:dyDescent="0.25">
      <c r="A97" s="20"/>
      <c r="B97" s="20"/>
      <c r="C97" s="17"/>
      <c r="D97" s="17"/>
      <c r="E97" s="17"/>
      <c r="F97" s="17"/>
      <c r="G97" s="21"/>
      <c r="H97" s="21"/>
      <c r="I97" s="21"/>
      <c r="J97" s="8"/>
      <c r="K97"/>
    </row>
    <row r="98" spans="1:11" ht="15" x14ac:dyDescent="0.25">
      <c r="A98" s="20"/>
      <c r="B98" s="20"/>
      <c r="C98" s="17"/>
      <c r="D98" s="17"/>
      <c r="E98" s="17"/>
      <c r="F98" s="17"/>
      <c r="G98" s="21"/>
      <c r="H98" s="21"/>
      <c r="I98" s="21"/>
      <c r="J98" s="8"/>
      <c r="K98"/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I99" s="21"/>
      <c r="J99" s="8"/>
      <c r="K99"/>
    </row>
    <row r="100" spans="1:11" ht="15" x14ac:dyDescent="0.25">
      <c r="A100" s="20"/>
      <c r="B100" s="20"/>
      <c r="C100" s="17"/>
      <c r="D100" s="17"/>
      <c r="E100" s="17"/>
      <c r="F100" s="17"/>
      <c r="G100" s="21"/>
      <c r="H100" s="21"/>
      <c r="J100" s="8"/>
      <c r="K100"/>
    </row>
    <row r="101" spans="1:11" ht="15" x14ac:dyDescent="0.25">
      <c r="A101" s="20"/>
      <c r="B101" s="20"/>
      <c r="C101" s="17"/>
      <c r="D101" s="17"/>
      <c r="E101" s="17"/>
      <c r="F101" s="17"/>
      <c r="G101" s="21"/>
      <c r="H101" s="21"/>
      <c r="I101" s="21"/>
      <c r="J101" s="8"/>
      <c r="K101"/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/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/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/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/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/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/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/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/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/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/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/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/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/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/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/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/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/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/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/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/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/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/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/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/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/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/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/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/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/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/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/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/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/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/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/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/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/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/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/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/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/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/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/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/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/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/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/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/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/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/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/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/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/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/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/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/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/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/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/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/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/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/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/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/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/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/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/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/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/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/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/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/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/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/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/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/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/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/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/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/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/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/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/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/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/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/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/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/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/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/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/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/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/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/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/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/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/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/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/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0"/>
  <sheetViews>
    <sheetView showGridLines="0" workbookViewId="0">
      <selection activeCell="U50" sqref="U50"/>
    </sheetView>
  </sheetViews>
  <sheetFormatPr defaultRowHeight="15" x14ac:dyDescent="0.25"/>
  <sheetData>
    <row r="50" spans="21:21" x14ac:dyDescent="0.25">
      <c r="U50" t="s">
        <v>108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30" sqref="Y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155"/>
  <sheetViews>
    <sheetView workbookViewId="0">
      <selection activeCell="G60" sqref="G60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42367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7148296.0592753701</v>
      </c>
      <c r="E3">
        <v>-15.08623219</v>
      </c>
      <c r="G3" s="3">
        <f>SUM(G4:G1000)</f>
        <v>-15.160354686014056</v>
      </c>
    </row>
    <row r="4" spans="1:7" x14ac:dyDescent="0.25">
      <c r="A4" t="s">
        <v>54</v>
      </c>
      <c r="B4">
        <v>7.8198936799999998</v>
      </c>
      <c r="C4">
        <v>12047.18</v>
      </c>
      <c r="D4">
        <v>558989.152</v>
      </c>
      <c r="E4">
        <v>-15.042761799999999</v>
      </c>
      <c r="G4" s="3">
        <f>E4*B4/100</f>
        <v>-1.176327979295654</v>
      </c>
    </row>
    <row r="5" spans="1:7" x14ac:dyDescent="0.25">
      <c r="A5" t="s">
        <v>38</v>
      </c>
      <c r="B5">
        <v>3.9007686600000002</v>
      </c>
      <c r="C5">
        <v>79441.165999999997</v>
      </c>
      <c r="D5">
        <v>278838.49265999999</v>
      </c>
      <c r="E5">
        <v>-16.530471800000001</v>
      </c>
      <c r="G5" s="3">
        <f t="shared" ref="G5:G68" si="0">E5*B5/100</f>
        <v>-0.64481546332453787</v>
      </c>
    </row>
    <row r="6" spans="1:7" x14ac:dyDescent="0.25">
      <c r="A6" t="s">
        <v>39</v>
      </c>
      <c r="B6">
        <v>0.67224101000000003</v>
      </c>
      <c r="C6">
        <v>8752.9650000000001</v>
      </c>
      <c r="D6">
        <v>48053.777849999999</v>
      </c>
      <c r="E6">
        <v>-14.800385479999999</v>
      </c>
      <c r="G6" s="3">
        <f t="shared" si="0"/>
        <v>-9.949426083464534E-2</v>
      </c>
    </row>
    <row r="7" spans="1:7" x14ac:dyDescent="0.25">
      <c r="A7" t="s">
        <v>55</v>
      </c>
      <c r="B7">
        <v>0.56242353</v>
      </c>
      <c r="C7">
        <v>1438.415</v>
      </c>
      <c r="D7">
        <v>40203.699249999998</v>
      </c>
      <c r="E7">
        <v>-11.733080859999999</v>
      </c>
      <c r="G7" s="3">
        <f t="shared" si="0"/>
        <v>-6.5989607550566362E-2</v>
      </c>
    </row>
    <row r="8" spans="1:7" x14ac:dyDescent="0.25">
      <c r="A8" t="s">
        <v>80</v>
      </c>
      <c r="B8">
        <v>0.55974179999999996</v>
      </c>
      <c r="C8">
        <v>6747.3864000000003</v>
      </c>
      <c r="D8">
        <v>40012.001351999999</v>
      </c>
      <c r="E8">
        <v>-14.941614149999999</v>
      </c>
      <c r="G8" s="3">
        <f t="shared" si="0"/>
        <v>-8.3634459992264695E-2</v>
      </c>
    </row>
    <row r="9" spans="1:7" x14ac:dyDescent="0.25">
      <c r="A9" t="s">
        <v>56</v>
      </c>
      <c r="B9">
        <v>1.23464781</v>
      </c>
      <c r="C9">
        <v>3700.473</v>
      </c>
      <c r="D9">
        <v>88256.281050000005</v>
      </c>
      <c r="E9">
        <v>-13.602032660000001</v>
      </c>
      <c r="G9" s="3">
        <f t="shared" si="0"/>
        <v>-0.16793719835217477</v>
      </c>
    </row>
    <row r="10" spans="1:7" x14ac:dyDescent="0.25">
      <c r="A10" t="s">
        <v>81</v>
      </c>
      <c r="B10">
        <v>0.22056796000000001</v>
      </c>
      <c r="C10">
        <v>1180.1534999999999</v>
      </c>
      <c r="D10">
        <v>15766.850759999999</v>
      </c>
      <c r="E10">
        <v>-14.138814930000001</v>
      </c>
      <c r="G10" s="3">
        <f t="shared" si="0"/>
        <v>-3.1185695659276428E-2</v>
      </c>
    </row>
    <row r="11" spans="1:7" x14ac:dyDescent="0.25">
      <c r="A11" t="s">
        <v>40</v>
      </c>
      <c r="B11">
        <v>6.3095156000000001</v>
      </c>
      <c r="C11">
        <v>84146.054999999993</v>
      </c>
      <c r="D11">
        <v>451022.85479999997</v>
      </c>
      <c r="E11">
        <v>-15.0364542</v>
      </c>
      <c r="G11" s="3">
        <f t="shared" si="0"/>
        <v>-0.94872742343585514</v>
      </c>
    </row>
    <row r="12" spans="1:7" x14ac:dyDescent="0.25">
      <c r="A12" t="s">
        <v>41</v>
      </c>
      <c r="B12">
        <v>2.6648879499999998</v>
      </c>
      <c r="C12">
        <v>7441.1750000000002</v>
      </c>
      <c r="D12">
        <v>190494.07999999999</v>
      </c>
      <c r="E12">
        <v>-17.708339689999999</v>
      </c>
      <c r="G12" s="3">
        <f t="shared" si="0"/>
        <v>-0.4719074105438773</v>
      </c>
    </row>
    <row r="13" spans="1:7" x14ac:dyDescent="0.25">
      <c r="A13" t="s">
        <v>13</v>
      </c>
      <c r="B13">
        <v>0.49396856</v>
      </c>
      <c r="C13">
        <v>2745.749217</v>
      </c>
      <c r="D13">
        <v>35310.334930620003</v>
      </c>
      <c r="E13">
        <v>-14.41969776</v>
      </c>
      <c r="G13" s="3">
        <f t="shared" si="0"/>
        <v>-7.1228773381424262E-2</v>
      </c>
    </row>
    <row r="14" spans="1:7" x14ac:dyDescent="0.25">
      <c r="A14" t="s">
        <v>11</v>
      </c>
      <c r="B14">
        <v>0.44858873999999999</v>
      </c>
      <c r="C14">
        <v>1285.2284999999999</v>
      </c>
      <c r="D14">
        <v>32066.451075000001</v>
      </c>
      <c r="E14">
        <v>-13.622655869999999</v>
      </c>
      <c r="G14" s="3">
        <f t="shared" si="0"/>
        <v>-6.1109700321769031E-2</v>
      </c>
    </row>
    <row r="15" spans="1:7" x14ac:dyDescent="0.25">
      <c r="A15" t="s">
        <v>37</v>
      </c>
      <c r="B15">
        <v>7.5403159999999998</v>
      </c>
      <c r="C15">
        <v>6142.4970000000003</v>
      </c>
      <c r="D15">
        <v>539004.11175000004</v>
      </c>
      <c r="E15">
        <v>-12.46852779</v>
      </c>
      <c r="G15" s="3">
        <f t="shared" si="0"/>
        <v>-0.94016639591381634</v>
      </c>
    </row>
    <row r="16" spans="1:7" x14ac:dyDescent="0.25">
      <c r="A16" t="s">
        <v>42</v>
      </c>
      <c r="B16">
        <v>1.54942344</v>
      </c>
      <c r="C16">
        <v>4086.9879999999998</v>
      </c>
      <c r="D16">
        <v>110757.37480000001</v>
      </c>
      <c r="E16">
        <v>-15.457982060000001</v>
      </c>
      <c r="G16" s="3">
        <f t="shared" si="0"/>
        <v>-0.23950959738863489</v>
      </c>
    </row>
    <row r="17" spans="1:7" x14ac:dyDescent="0.25">
      <c r="A17" t="s">
        <v>43</v>
      </c>
      <c r="B17">
        <v>1.6105851900000001</v>
      </c>
      <c r="C17">
        <v>24237.768</v>
      </c>
      <c r="D17">
        <v>115129.398</v>
      </c>
      <c r="E17">
        <v>-17.00329018</v>
      </c>
      <c r="G17" s="3">
        <f t="shared" si="0"/>
        <v>-0.27385247345180441</v>
      </c>
    </row>
    <row r="18" spans="1:7" x14ac:dyDescent="0.25">
      <c r="A18" t="s">
        <v>82</v>
      </c>
      <c r="B18">
        <v>0.26997033999999998</v>
      </c>
      <c r="C18">
        <v>1210.6824999999999</v>
      </c>
      <c r="D18">
        <v>19298.279050000001</v>
      </c>
      <c r="E18">
        <v>-16.27629662</v>
      </c>
      <c r="G18" s="3">
        <f t="shared" si="0"/>
        <v>-4.3941173324422503E-2</v>
      </c>
    </row>
    <row r="19" spans="1:7" x14ac:dyDescent="0.25">
      <c r="A19" t="s">
        <v>44</v>
      </c>
      <c r="B19">
        <v>0.87069465999999995</v>
      </c>
      <c r="C19">
        <v>2772.3755999999998</v>
      </c>
      <c r="D19">
        <v>62239.832219999997</v>
      </c>
      <c r="E19">
        <v>-16.12066269</v>
      </c>
      <c r="G19" s="3">
        <f t="shared" si="0"/>
        <v>-0.14036174919844233</v>
      </c>
    </row>
    <row r="20" spans="1:7" x14ac:dyDescent="0.25">
      <c r="A20" t="s">
        <v>45</v>
      </c>
      <c r="B20">
        <v>0.41304494000000003</v>
      </c>
      <c r="C20">
        <v>1919.7447999999999</v>
      </c>
      <c r="D20">
        <v>29525.675024</v>
      </c>
      <c r="E20">
        <v>-15.377054210000001</v>
      </c>
      <c r="G20" s="3">
        <f t="shared" si="0"/>
        <v>-6.3514144335461986E-2</v>
      </c>
    </row>
    <row r="21" spans="1:7" x14ac:dyDescent="0.25">
      <c r="A21" t="s">
        <v>46</v>
      </c>
      <c r="B21">
        <v>0.58859421999999995</v>
      </c>
      <c r="C21">
        <v>3398.5830000000001</v>
      </c>
      <c r="D21">
        <v>42074.457540000003</v>
      </c>
      <c r="E21">
        <v>-17.396005630000001</v>
      </c>
      <c r="G21" s="3">
        <f t="shared" si="0"/>
        <v>-0.10239188364905459</v>
      </c>
    </row>
    <row r="22" spans="1:7" x14ac:dyDescent="0.25">
      <c r="A22" t="s">
        <v>47</v>
      </c>
      <c r="B22">
        <v>0.79898462000000003</v>
      </c>
      <c r="C22">
        <v>5986.77</v>
      </c>
      <c r="D22">
        <v>57113.785799999998</v>
      </c>
      <c r="E22">
        <v>-14.04187965</v>
      </c>
      <c r="G22" s="3">
        <f t="shared" si="0"/>
        <v>-0.11219245876240985</v>
      </c>
    </row>
    <row r="23" spans="1:7" x14ac:dyDescent="0.25">
      <c r="A23" t="s">
        <v>48</v>
      </c>
      <c r="B23">
        <v>1.40399059</v>
      </c>
      <c r="C23">
        <v>7272.5654999999997</v>
      </c>
      <c r="D23">
        <v>100361.4039</v>
      </c>
      <c r="E23">
        <v>-14.031097409999999</v>
      </c>
      <c r="G23" s="3">
        <f t="shared" si="0"/>
        <v>-0.19699528731013369</v>
      </c>
    </row>
    <row r="24" spans="1:7" x14ac:dyDescent="0.25">
      <c r="A24" t="s">
        <v>57</v>
      </c>
      <c r="B24">
        <v>1.9275995500000001</v>
      </c>
      <c r="C24">
        <v>2701.77495</v>
      </c>
      <c r="D24">
        <v>137790.52244999999</v>
      </c>
      <c r="E24">
        <v>-16.444520950000001</v>
      </c>
      <c r="G24" s="3">
        <f t="shared" si="0"/>
        <v>-0.31698451183185578</v>
      </c>
    </row>
    <row r="25" spans="1:7" x14ac:dyDescent="0.25">
      <c r="A25" t="s">
        <v>58</v>
      </c>
      <c r="B25">
        <v>3.9648077000000002</v>
      </c>
      <c r="C25">
        <v>2701.77495</v>
      </c>
      <c r="D25">
        <v>283416.192255</v>
      </c>
      <c r="E25">
        <v>-14.04737091</v>
      </c>
      <c r="G25" s="3">
        <f t="shared" si="0"/>
        <v>-0.55695124348724012</v>
      </c>
    </row>
    <row r="26" spans="1:7" x14ac:dyDescent="0.25">
      <c r="A26" t="s">
        <v>60</v>
      </c>
      <c r="B26">
        <v>1.72961773</v>
      </c>
      <c r="C26">
        <v>1894.83825</v>
      </c>
      <c r="D26">
        <v>123638.19581249999</v>
      </c>
      <c r="E26">
        <v>-11.37147427</v>
      </c>
      <c r="G26" s="3">
        <f t="shared" si="0"/>
        <v>-0.19668303513630808</v>
      </c>
    </row>
    <row r="27" spans="1:7" x14ac:dyDescent="0.25">
      <c r="A27" t="s">
        <v>8</v>
      </c>
      <c r="B27">
        <v>2.0686382600000002</v>
      </c>
      <c r="C27">
        <v>17858.984</v>
      </c>
      <c r="D27">
        <v>147872.38751999999</v>
      </c>
      <c r="E27">
        <v>-16.54604149</v>
      </c>
      <c r="G27" s="3">
        <f t="shared" si="0"/>
        <v>-0.34227774477761408</v>
      </c>
    </row>
    <row r="28" spans="1:7" x14ac:dyDescent="0.25">
      <c r="A28" t="s">
        <v>61</v>
      </c>
      <c r="B28">
        <v>0.80213986000000004</v>
      </c>
      <c r="C28">
        <v>2340.3809000000001</v>
      </c>
      <c r="D28">
        <v>57339.332049999997</v>
      </c>
      <c r="E28">
        <v>-19.50605011</v>
      </c>
      <c r="G28" s="3">
        <f t="shared" si="0"/>
        <v>-0.15646580304388386</v>
      </c>
    </row>
    <row r="29" spans="1:7" x14ac:dyDescent="0.25">
      <c r="A29" t="s">
        <v>62</v>
      </c>
      <c r="B29">
        <v>0.56472610999999995</v>
      </c>
      <c r="C29">
        <v>2242.683</v>
      </c>
      <c r="D29">
        <v>40368.294000000002</v>
      </c>
      <c r="E29">
        <v>-14.173083310000001</v>
      </c>
      <c r="G29" s="3">
        <f t="shared" si="0"/>
        <v>-8.0039102043622246E-2</v>
      </c>
    </row>
    <row r="30" spans="1:7" x14ac:dyDescent="0.25">
      <c r="A30" t="s">
        <v>63</v>
      </c>
      <c r="B30">
        <v>1.5779807699999999</v>
      </c>
      <c r="C30">
        <v>764.73720000000003</v>
      </c>
      <c r="D30">
        <v>112798.73699999999</v>
      </c>
      <c r="E30">
        <v>-11.49090481</v>
      </c>
      <c r="G30" s="3">
        <f t="shared" si="0"/>
        <v>-0.18132426820080505</v>
      </c>
    </row>
    <row r="31" spans="1:7" x14ac:dyDescent="0.25">
      <c r="A31" t="s">
        <v>64</v>
      </c>
      <c r="B31">
        <v>0.6595742</v>
      </c>
      <c r="C31">
        <v>991.55240000000003</v>
      </c>
      <c r="D31">
        <v>47148.316619999998</v>
      </c>
      <c r="E31">
        <v>-13.48540783</v>
      </c>
      <c r="G31" s="3">
        <f t="shared" si="0"/>
        <v>-8.8946270811459852E-2</v>
      </c>
    </row>
    <row r="32" spans="1:7" x14ac:dyDescent="0.25">
      <c r="A32" t="s">
        <v>50</v>
      </c>
      <c r="B32">
        <v>0.81387204999999996</v>
      </c>
      <c r="C32">
        <v>795.86845000000005</v>
      </c>
      <c r="D32">
        <v>58177.983695000003</v>
      </c>
      <c r="E32">
        <v>-11.849468229999999</v>
      </c>
      <c r="G32" s="3">
        <f t="shared" si="0"/>
        <v>-9.6439509997599704E-2</v>
      </c>
    </row>
    <row r="33" spans="1:7" x14ac:dyDescent="0.25">
      <c r="A33" t="s">
        <v>65</v>
      </c>
      <c r="B33">
        <v>1.4713964799999999</v>
      </c>
      <c r="C33">
        <v>6937.98</v>
      </c>
      <c r="D33">
        <v>105179.77680000001</v>
      </c>
      <c r="E33">
        <v>-11.329936979999999</v>
      </c>
      <c r="G33" s="3">
        <f t="shared" si="0"/>
        <v>-0.16670829390993827</v>
      </c>
    </row>
    <row r="34" spans="1:7" x14ac:dyDescent="0.25">
      <c r="A34" t="s">
        <v>66</v>
      </c>
      <c r="B34">
        <v>3.17685029</v>
      </c>
      <c r="C34">
        <v>1134.319</v>
      </c>
      <c r="D34">
        <v>227090.66380000001</v>
      </c>
      <c r="E34">
        <v>-17.190704350000001</v>
      </c>
      <c r="G34" s="3">
        <f t="shared" si="0"/>
        <v>-0.54612294099601766</v>
      </c>
    </row>
    <row r="35" spans="1:7" x14ac:dyDescent="0.25">
      <c r="A35" t="s">
        <v>67</v>
      </c>
      <c r="B35">
        <v>10.193479679999999</v>
      </c>
      <c r="C35">
        <v>11695.988859999999</v>
      </c>
      <c r="D35">
        <v>728660.10597799998</v>
      </c>
      <c r="E35">
        <v>-17.36641693</v>
      </c>
      <c r="G35" s="3">
        <f t="shared" si="0"/>
        <v>-1.7702421809036297</v>
      </c>
    </row>
    <row r="36" spans="1:7" x14ac:dyDescent="0.25">
      <c r="A36" t="s">
        <v>51</v>
      </c>
      <c r="B36">
        <v>4.881659</v>
      </c>
      <c r="C36">
        <v>73774.933999999994</v>
      </c>
      <c r="D36">
        <v>348955.43781999999</v>
      </c>
      <c r="E36">
        <v>-15.882057189999999</v>
      </c>
      <c r="G36" s="3">
        <f t="shared" si="0"/>
        <v>-0.77530787420078218</v>
      </c>
    </row>
    <row r="37" spans="1:7" x14ac:dyDescent="0.25">
      <c r="A37" t="s">
        <v>83</v>
      </c>
      <c r="B37">
        <v>0.30987298000000002</v>
      </c>
      <c r="C37">
        <v>3228.9560000000001</v>
      </c>
      <c r="D37">
        <v>22150.638159999999</v>
      </c>
      <c r="E37">
        <v>-15.88307571</v>
      </c>
      <c r="G37" s="3">
        <f t="shared" si="0"/>
        <v>-4.921736001823316E-2</v>
      </c>
    </row>
    <row r="38" spans="1:7" x14ac:dyDescent="0.25">
      <c r="A38" t="s">
        <v>14</v>
      </c>
      <c r="B38">
        <v>0.80203369000000002</v>
      </c>
      <c r="C38">
        <v>7220.6225000000004</v>
      </c>
      <c r="D38">
        <v>57331.74265</v>
      </c>
      <c r="E38">
        <v>-17.389371870000002</v>
      </c>
      <c r="G38" s="3">
        <f t="shared" si="0"/>
        <v>-0.13946862087678302</v>
      </c>
    </row>
    <row r="39" spans="1:7" x14ac:dyDescent="0.25">
      <c r="A39" t="s">
        <v>84</v>
      </c>
      <c r="B39">
        <v>0.42770079</v>
      </c>
      <c r="C39">
        <v>5890.8128999999999</v>
      </c>
      <c r="D39">
        <v>30573.318951000001</v>
      </c>
      <c r="E39">
        <v>-14.71569824</v>
      </c>
      <c r="G39" s="3">
        <f t="shared" si="0"/>
        <v>-6.2939157626496101E-2</v>
      </c>
    </row>
    <row r="40" spans="1:7" x14ac:dyDescent="0.25">
      <c r="A40" t="s">
        <v>68</v>
      </c>
      <c r="B40">
        <v>1.4811889899999999</v>
      </c>
      <c r="C40">
        <v>2291.77</v>
      </c>
      <c r="D40">
        <v>105879.774</v>
      </c>
      <c r="E40">
        <v>-12.001501080000001</v>
      </c>
      <c r="G40" s="3">
        <f t="shared" si="0"/>
        <v>-0.17776491263169109</v>
      </c>
    </row>
    <row r="41" spans="1:7" x14ac:dyDescent="0.25">
      <c r="A41" t="s">
        <v>69</v>
      </c>
      <c r="B41">
        <v>0.78133078</v>
      </c>
      <c r="C41">
        <v>1460.17875</v>
      </c>
      <c r="D41">
        <v>55851.837187500001</v>
      </c>
      <c r="E41">
        <v>-11.143413539999999</v>
      </c>
      <c r="G41" s="3">
        <f t="shared" si="0"/>
        <v>-8.7066919930707615E-2</v>
      </c>
    </row>
    <row r="42" spans="1:7" x14ac:dyDescent="0.25">
      <c r="A42" t="s">
        <v>70</v>
      </c>
      <c r="B42">
        <v>0.57456693000000003</v>
      </c>
      <c r="C42">
        <v>5397.0756000000001</v>
      </c>
      <c r="D42">
        <v>41071.745316</v>
      </c>
      <c r="E42">
        <v>-14.572335239999999</v>
      </c>
      <c r="G42" s="3">
        <f t="shared" si="0"/>
        <v>-8.3727819217776139E-2</v>
      </c>
    </row>
    <row r="43" spans="1:7" x14ac:dyDescent="0.25">
      <c r="A43" t="s">
        <v>5</v>
      </c>
      <c r="B43">
        <v>1.5318796299999999</v>
      </c>
      <c r="C43">
        <v>21098.9</v>
      </c>
      <c r="D43">
        <v>109503.291</v>
      </c>
      <c r="E43">
        <v>-17.763204569999999</v>
      </c>
      <c r="G43" s="3">
        <f t="shared" si="0"/>
        <v>-0.27211091244305907</v>
      </c>
    </row>
    <row r="44" spans="1:7" x14ac:dyDescent="0.25">
      <c r="A44" t="s">
        <v>9</v>
      </c>
      <c r="B44">
        <v>3.1943656100000002</v>
      </c>
      <c r="C44">
        <v>5213.3038999999999</v>
      </c>
      <c r="D44">
        <v>228342.71082000001</v>
      </c>
      <c r="E44">
        <v>-18.166316989999999</v>
      </c>
      <c r="G44" s="3">
        <f t="shared" si="0"/>
        <v>-0.58029858253214717</v>
      </c>
    </row>
    <row r="45" spans="1:7" x14ac:dyDescent="0.25">
      <c r="A45" t="s">
        <v>71</v>
      </c>
      <c r="B45">
        <v>1.36722363</v>
      </c>
      <c r="C45">
        <v>1387.2702999999999</v>
      </c>
      <c r="D45">
        <v>97733.192634999999</v>
      </c>
      <c r="E45">
        <v>-10.87004185</v>
      </c>
      <c r="G45" s="3">
        <f t="shared" si="0"/>
        <v>-0.14861778076408916</v>
      </c>
    </row>
    <row r="46" spans="1:7" x14ac:dyDescent="0.25">
      <c r="A46" t="s">
        <v>72</v>
      </c>
      <c r="B46">
        <v>0.89229278000000001</v>
      </c>
      <c r="C46">
        <v>2420.6349</v>
      </c>
      <c r="D46">
        <v>63783.729614999997</v>
      </c>
      <c r="E46">
        <v>-17.26939011</v>
      </c>
      <c r="G46" s="3">
        <f t="shared" si="0"/>
        <v>-0.15409352110156405</v>
      </c>
    </row>
    <row r="47" spans="1:7" x14ac:dyDescent="0.25">
      <c r="A47" t="s">
        <v>73</v>
      </c>
      <c r="B47">
        <v>0.48696317</v>
      </c>
      <c r="C47">
        <v>3042.7945</v>
      </c>
      <c r="D47">
        <v>34809.569080000001</v>
      </c>
      <c r="E47">
        <v>-12.97731686</v>
      </c>
      <c r="G47" s="3">
        <f t="shared" si="0"/>
        <v>-6.3194753562400466E-2</v>
      </c>
    </row>
    <row r="48" spans="1:7" x14ac:dyDescent="0.25">
      <c r="A48" t="s">
        <v>74</v>
      </c>
      <c r="B48">
        <v>2.07916883</v>
      </c>
      <c r="C48">
        <v>1581.1185499999999</v>
      </c>
      <c r="D48">
        <v>148625.14369999999</v>
      </c>
      <c r="E48">
        <v>-14.427354810000001</v>
      </c>
      <c r="G48" s="3">
        <f t="shared" si="0"/>
        <v>-0.29996906420302571</v>
      </c>
    </row>
    <row r="49" spans="1:7" x14ac:dyDescent="0.25">
      <c r="A49" t="s">
        <v>75</v>
      </c>
      <c r="B49">
        <v>0.71434237</v>
      </c>
      <c r="C49">
        <v>588.62602500000003</v>
      </c>
      <c r="D49">
        <v>51063.30766875</v>
      </c>
      <c r="E49">
        <v>-13.54360104</v>
      </c>
      <c r="G49" s="3">
        <f t="shared" si="0"/>
        <v>-9.6747680652480655E-2</v>
      </c>
    </row>
    <row r="50" spans="1:7" x14ac:dyDescent="0.25">
      <c r="A50" t="s">
        <v>6</v>
      </c>
      <c r="B50">
        <v>9.8813577699999993</v>
      </c>
      <c r="C50">
        <v>4684.01</v>
      </c>
      <c r="D50">
        <v>706348.70799999998</v>
      </c>
      <c r="E50">
        <v>-14.33743763</v>
      </c>
      <c r="G50" s="3">
        <f t="shared" si="0"/>
        <v>-1.4167335072709089</v>
      </c>
    </row>
    <row r="51" spans="1:7" x14ac:dyDescent="0.25">
      <c r="A51" t="s">
        <v>85</v>
      </c>
      <c r="B51">
        <v>0.30183165000000001</v>
      </c>
      <c r="C51">
        <v>1961.43815</v>
      </c>
      <c r="D51">
        <v>21575.819650000001</v>
      </c>
      <c r="E51">
        <v>-14.927552220000001</v>
      </c>
      <c r="G51" s="3">
        <f t="shared" si="0"/>
        <v>-4.5056077170237636E-2</v>
      </c>
    </row>
    <row r="52" spans="1:7" x14ac:dyDescent="0.25">
      <c r="A52" t="s">
        <v>52</v>
      </c>
      <c r="B52">
        <v>0.58439277999999995</v>
      </c>
      <c r="C52">
        <v>7227.3575000000001</v>
      </c>
      <c r="D52">
        <v>41774.126349999999</v>
      </c>
      <c r="E52">
        <v>-13.50089073</v>
      </c>
      <c r="G52" s="3">
        <f t="shared" si="0"/>
        <v>-7.8898230661809288E-2</v>
      </c>
    </row>
    <row r="53" spans="1:7" x14ac:dyDescent="0.25">
      <c r="A53" t="s">
        <v>77</v>
      </c>
      <c r="B53">
        <v>0.82429664999999996</v>
      </c>
      <c r="C53">
        <v>1363.9621500000001</v>
      </c>
      <c r="D53">
        <v>58923.164879999997</v>
      </c>
      <c r="E53">
        <v>-14.62500095</v>
      </c>
      <c r="G53" s="3">
        <f t="shared" si="0"/>
        <v>-0.12055339289331818</v>
      </c>
    </row>
    <row r="54" spans="1:7" x14ac:dyDescent="0.25">
      <c r="A54" t="s">
        <v>78</v>
      </c>
      <c r="B54">
        <v>0.63242885999999998</v>
      </c>
      <c r="C54">
        <v>1214.4908</v>
      </c>
      <c r="D54">
        <v>65643.227740000002</v>
      </c>
      <c r="E54">
        <v>-11.719970699999999</v>
      </c>
      <c r="G54" s="3">
        <f t="shared" si="0"/>
        <v>-7.4120477090344014E-2</v>
      </c>
    </row>
    <row r="55" spans="1:7" x14ac:dyDescent="0.25">
      <c r="G55" s="3">
        <f t="shared" si="0"/>
        <v>0</v>
      </c>
    </row>
    <row r="56" spans="1:7" x14ac:dyDescent="0.25">
      <c r="G56" s="3">
        <f t="shared" si="0"/>
        <v>0</v>
      </c>
    </row>
    <row r="57" spans="1:7" x14ac:dyDescent="0.25">
      <c r="G57" s="3">
        <f t="shared" si="0"/>
        <v>0</v>
      </c>
    </row>
    <row r="58" spans="1:7" x14ac:dyDescent="0.25">
      <c r="G58" s="3">
        <f t="shared" si="0"/>
        <v>0</v>
      </c>
    </row>
    <row r="59" spans="1:7" x14ac:dyDescent="0.25">
      <c r="G59" s="3">
        <f t="shared" si="0"/>
        <v>0</v>
      </c>
    </row>
    <row r="60" spans="1:7" x14ac:dyDescent="0.25">
      <c r="G60" s="3">
        <f t="shared" si="0"/>
        <v>0</v>
      </c>
    </row>
    <row r="61" spans="1:7" x14ac:dyDescent="0.25">
      <c r="G61" s="3">
        <f t="shared" si="0"/>
        <v>0</v>
      </c>
    </row>
    <row r="62" spans="1:7" x14ac:dyDescent="0.25">
      <c r="G62" s="3">
        <f t="shared" si="0"/>
        <v>0</v>
      </c>
    </row>
    <row r="63" spans="1:7" x14ac:dyDescent="0.25">
      <c r="G63" s="3">
        <f t="shared" si="0"/>
        <v>0</v>
      </c>
    </row>
    <row r="64" spans="1:7" x14ac:dyDescent="0.25">
      <c r="G64" s="3">
        <f t="shared" si="0"/>
        <v>0</v>
      </c>
    </row>
    <row r="65" spans="7:7" x14ac:dyDescent="0.25">
      <c r="G65" s="3">
        <f t="shared" si="0"/>
        <v>0</v>
      </c>
    </row>
    <row r="66" spans="7:7" x14ac:dyDescent="0.25">
      <c r="G66" s="3">
        <f t="shared" si="0"/>
        <v>0</v>
      </c>
    </row>
    <row r="67" spans="7:7" x14ac:dyDescent="0.25">
      <c r="G67" s="3">
        <f t="shared" si="0"/>
        <v>0</v>
      </c>
    </row>
    <row r="68" spans="7:7" x14ac:dyDescent="0.25">
      <c r="G68" s="3">
        <f t="shared" si="0"/>
        <v>0</v>
      </c>
    </row>
    <row r="69" spans="7:7" x14ac:dyDescent="0.25">
      <c r="G69" s="3">
        <f t="shared" ref="G69:G132" si="1">E69*B69/100</f>
        <v>0</v>
      </c>
    </row>
    <row r="70" spans="7:7" x14ac:dyDescent="0.25">
      <c r="G70" s="3">
        <f t="shared" si="1"/>
        <v>0</v>
      </c>
    </row>
    <row r="71" spans="7:7" x14ac:dyDescent="0.25">
      <c r="G71" s="3">
        <f t="shared" si="1"/>
        <v>0</v>
      </c>
    </row>
    <row r="72" spans="7:7" x14ac:dyDescent="0.25">
      <c r="G72" s="3">
        <f t="shared" si="1"/>
        <v>0</v>
      </c>
    </row>
    <row r="73" spans="7:7" x14ac:dyDescent="0.25">
      <c r="G73" s="3">
        <f t="shared" si="1"/>
        <v>0</v>
      </c>
    </row>
    <row r="74" spans="7:7" x14ac:dyDescent="0.25">
      <c r="G74" s="3">
        <f t="shared" si="1"/>
        <v>0</v>
      </c>
    </row>
    <row r="75" spans="7:7" x14ac:dyDescent="0.25">
      <c r="G75" s="3">
        <f t="shared" si="1"/>
        <v>0</v>
      </c>
    </row>
    <row r="76" spans="7:7" x14ac:dyDescent="0.25">
      <c r="G76" s="3">
        <f t="shared" si="1"/>
        <v>0</v>
      </c>
    </row>
    <row r="77" spans="7:7" x14ac:dyDescent="0.25">
      <c r="G77" s="3">
        <f t="shared" si="1"/>
        <v>0</v>
      </c>
    </row>
    <row r="78" spans="7:7" x14ac:dyDescent="0.25">
      <c r="G78" s="3">
        <f t="shared" si="1"/>
        <v>0</v>
      </c>
    </row>
    <row r="79" spans="7:7" x14ac:dyDescent="0.25">
      <c r="G79" s="3">
        <f t="shared" si="1"/>
        <v>0</v>
      </c>
    </row>
    <row r="80" spans="7:7" x14ac:dyDescent="0.25">
      <c r="G80" s="3">
        <f t="shared" si="1"/>
        <v>0</v>
      </c>
    </row>
    <row r="81" spans="7:7" x14ac:dyDescent="0.25">
      <c r="G81" s="3">
        <f t="shared" si="1"/>
        <v>0</v>
      </c>
    </row>
    <row r="82" spans="7:7" x14ac:dyDescent="0.25">
      <c r="G82" s="3">
        <f t="shared" si="1"/>
        <v>0</v>
      </c>
    </row>
    <row r="83" spans="7:7" x14ac:dyDescent="0.25">
      <c r="G83" s="3">
        <f t="shared" si="1"/>
        <v>0</v>
      </c>
    </row>
    <row r="84" spans="7:7" x14ac:dyDescent="0.25">
      <c r="G84" s="3">
        <f t="shared" si="1"/>
        <v>0</v>
      </c>
    </row>
    <row r="85" spans="7:7" x14ac:dyDescent="0.25">
      <c r="G85" s="3">
        <f t="shared" si="1"/>
        <v>0</v>
      </c>
    </row>
    <row r="86" spans="7:7" x14ac:dyDescent="0.25">
      <c r="G86" s="3">
        <f t="shared" si="1"/>
        <v>0</v>
      </c>
    </row>
    <row r="87" spans="7:7" x14ac:dyDescent="0.25">
      <c r="G87" s="3">
        <f t="shared" si="1"/>
        <v>0</v>
      </c>
    </row>
    <row r="88" spans="7:7" x14ac:dyDescent="0.25">
      <c r="G88" s="3">
        <f t="shared" si="1"/>
        <v>0</v>
      </c>
    </row>
    <row r="89" spans="7:7" x14ac:dyDescent="0.25">
      <c r="G89" s="3">
        <f t="shared" si="1"/>
        <v>0</v>
      </c>
    </row>
    <row r="90" spans="7:7" x14ac:dyDescent="0.25">
      <c r="G90" s="3">
        <f t="shared" si="1"/>
        <v>0</v>
      </c>
    </row>
    <row r="91" spans="7:7" x14ac:dyDescent="0.25">
      <c r="G91" s="3">
        <f t="shared" si="1"/>
        <v>0</v>
      </c>
    </row>
    <row r="92" spans="7:7" x14ac:dyDescent="0.25">
      <c r="G92" s="3">
        <f t="shared" si="1"/>
        <v>0</v>
      </c>
    </row>
    <row r="93" spans="7:7" x14ac:dyDescent="0.25">
      <c r="G93" s="3">
        <f t="shared" si="1"/>
        <v>0</v>
      </c>
    </row>
    <row r="94" spans="7:7" x14ac:dyDescent="0.25">
      <c r="G94" s="3">
        <f t="shared" si="1"/>
        <v>0</v>
      </c>
    </row>
    <row r="95" spans="7:7" x14ac:dyDescent="0.25">
      <c r="G95" s="3">
        <f t="shared" si="1"/>
        <v>0</v>
      </c>
    </row>
    <row r="96" spans="7:7" x14ac:dyDescent="0.25">
      <c r="G96" s="3">
        <f t="shared" si="1"/>
        <v>0</v>
      </c>
    </row>
    <row r="97" spans="7:7" x14ac:dyDescent="0.25">
      <c r="G97" s="3">
        <f t="shared" si="1"/>
        <v>0</v>
      </c>
    </row>
    <row r="98" spans="7:7" x14ac:dyDescent="0.25">
      <c r="G98" s="3">
        <f t="shared" si="1"/>
        <v>0</v>
      </c>
    </row>
    <row r="99" spans="7:7" x14ac:dyDescent="0.25">
      <c r="G99" s="3">
        <f t="shared" si="1"/>
        <v>0</v>
      </c>
    </row>
    <row r="100" spans="7:7" x14ac:dyDescent="0.25">
      <c r="G100" s="3">
        <f t="shared" si="1"/>
        <v>0</v>
      </c>
    </row>
    <row r="101" spans="7:7" x14ac:dyDescent="0.25">
      <c r="G101" s="3">
        <f t="shared" si="1"/>
        <v>0</v>
      </c>
    </row>
    <row r="102" spans="7:7" x14ac:dyDescent="0.25">
      <c r="G102" s="3">
        <f t="shared" si="1"/>
        <v>0</v>
      </c>
    </row>
    <row r="103" spans="7:7" x14ac:dyDescent="0.25">
      <c r="G103" s="3">
        <f t="shared" si="1"/>
        <v>0</v>
      </c>
    </row>
    <row r="104" spans="7:7" x14ac:dyDescent="0.25">
      <c r="G104" s="3">
        <f t="shared" si="1"/>
        <v>0</v>
      </c>
    </row>
    <row r="105" spans="7:7" x14ac:dyDescent="0.25">
      <c r="G105" s="3">
        <f t="shared" si="1"/>
        <v>0</v>
      </c>
    </row>
    <row r="106" spans="7:7" x14ac:dyDescent="0.25">
      <c r="G106" s="3">
        <f t="shared" si="1"/>
        <v>0</v>
      </c>
    </row>
    <row r="107" spans="7:7" x14ac:dyDescent="0.25">
      <c r="G107" s="3">
        <f t="shared" si="1"/>
        <v>0</v>
      </c>
    </row>
    <row r="108" spans="7:7" x14ac:dyDescent="0.25">
      <c r="G108" s="3">
        <f t="shared" si="1"/>
        <v>0</v>
      </c>
    </row>
    <row r="109" spans="7:7" x14ac:dyDescent="0.25">
      <c r="G109" s="3">
        <f t="shared" si="1"/>
        <v>0</v>
      </c>
    </row>
    <row r="110" spans="7:7" x14ac:dyDescent="0.25">
      <c r="G110" s="3">
        <f t="shared" si="1"/>
        <v>0</v>
      </c>
    </row>
    <row r="111" spans="7:7" x14ac:dyDescent="0.25">
      <c r="G111" s="3">
        <f t="shared" si="1"/>
        <v>0</v>
      </c>
    </row>
    <row r="112" spans="7:7" x14ac:dyDescent="0.25">
      <c r="G112" s="3">
        <f t="shared" si="1"/>
        <v>0</v>
      </c>
    </row>
    <row r="113" spans="7:7" x14ac:dyDescent="0.25">
      <c r="G113" s="3">
        <f t="shared" si="1"/>
        <v>0</v>
      </c>
    </row>
    <row r="114" spans="7:7" x14ac:dyDescent="0.25">
      <c r="G114" s="3">
        <f t="shared" si="1"/>
        <v>0</v>
      </c>
    </row>
    <row r="115" spans="7:7" x14ac:dyDescent="0.25">
      <c r="G115" s="3">
        <f t="shared" si="1"/>
        <v>0</v>
      </c>
    </row>
    <row r="116" spans="7:7" x14ac:dyDescent="0.25">
      <c r="G116" s="3">
        <f t="shared" si="1"/>
        <v>0</v>
      </c>
    </row>
    <row r="117" spans="7:7" x14ac:dyDescent="0.25">
      <c r="G117" s="3">
        <f t="shared" si="1"/>
        <v>0</v>
      </c>
    </row>
    <row r="118" spans="7:7" x14ac:dyDescent="0.25">
      <c r="G118" s="3">
        <f t="shared" si="1"/>
        <v>0</v>
      </c>
    </row>
    <row r="119" spans="7:7" x14ac:dyDescent="0.25">
      <c r="G119" s="3">
        <f t="shared" si="1"/>
        <v>0</v>
      </c>
    </row>
    <row r="120" spans="7:7" x14ac:dyDescent="0.25">
      <c r="G120" s="3">
        <f t="shared" si="1"/>
        <v>0</v>
      </c>
    </row>
    <row r="121" spans="7:7" x14ac:dyDescent="0.25">
      <c r="G121" s="3">
        <f t="shared" si="1"/>
        <v>0</v>
      </c>
    </row>
    <row r="122" spans="7:7" x14ac:dyDescent="0.25">
      <c r="G122" s="3">
        <f t="shared" si="1"/>
        <v>0</v>
      </c>
    </row>
    <row r="123" spans="7:7" x14ac:dyDescent="0.25">
      <c r="G123" s="3">
        <f t="shared" si="1"/>
        <v>0</v>
      </c>
    </row>
    <row r="124" spans="7:7" x14ac:dyDescent="0.25">
      <c r="G124" s="3">
        <f t="shared" si="1"/>
        <v>0</v>
      </c>
    </row>
    <row r="125" spans="7:7" x14ac:dyDescent="0.25">
      <c r="G125" s="3">
        <f t="shared" si="1"/>
        <v>0</v>
      </c>
    </row>
    <row r="126" spans="7:7" x14ac:dyDescent="0.25">
      <c r="G126" s="3">
        <f t="shared" si="1"/>
        <v>0</v>
      </c>
    </row>
    <row r="127" spans="7:7" x14ac:dyDescent="0.25">
      <c r="G127" s="3">
        <f t="shared" si="1"/>
        <v>0</v>
      </c>
    </row>
    <row r="128" spans="7:7" x14ac:dyDescent="0.25">
      <c r="G128" s="3">
        <f t="shared" si="1"/>
        <v>0</v>
      </c>
    </row>
    <row r="129" spans="7:7" x14ac:dyDescent="0.25">
      <c r="G129" s="3">
        <f t="shared" si="1"/>
        <v>0</v>
      </c>
    </row>
    <row r="130" spans="7:7" x14ac:dyDescent="0.25">
      <c r="G130" s="3">
        <f t="shared" si="1"/>
        <v>0</v>
      </c>
    </row>
    <row r="131" spans="7:7" x14ac:dyDescent="0.25">
      <c r="G131" s="3">
        <f t="shared" si="1"/>
        <v>0</v>
      </c>
    </row>
    <row r="132" spans="7:7" x14ac:dyDescent="0.25">
      <c r="G132" s="3">
        <f t="shared" si="1"/>
        <v>0</v>
      </c>
    </row>
    <row r="133" spans="7:7" x14ac:dyDescent="0.25">
      <c r="G133" s="3">
        <f t="shared" ref="G133:G155" si="2">E133*B133/100</f>
        <v>0</v>
      </c>
    </row>
    <row r="134" spans="7:7" x14ac:dyDescent="0.25">
      <c r="G134" s="3">
        <f t="shared" si="2"/>
        <v>0</v>
      </c>
    </row>
    <row r="135" spans="7:7" x14ac:dyDescent="0.25">
      <c r="G135" s="3">
        <f t="shared" si="2"/>
        <v>0</v>
      </c>
    </row>
    <row r="136" spans="7:7" x14ac:dyDescent="0.25">
      <c r="G136" s="3">
        <f t="shared" si="2"/>
        <v>0</v>
      </c>
    </row>
    <row r="137" spans="7:7" x14ac:dyDescent="0.25">
      <c r="G137" s="3">
        <f t="shared" si="2"/>
        <v>0</v>
      </c>
    </row>
    <row r="138" spans="7:7" x14ac:dyDescent="0.25">
      <c r="G138" s="3">
        <f t="shared" si="2"/>
        <v>0</v>
      </c>
    </row>
    <row r="139" spans="7:7" x14ac:dyDescent="0.25">
      <c r="G139" s="3">
        <f t="shared" si="2"/>
        <v>0</v>
      </c>
    </row>
    <row r="140" spans="7:7" x14ac:dyDescent="0.25">
      <c r="G140" s="3">
        <f t="shared" si="2"/>
        <v>0</v>
      </c>
    </row>
    <row r="141" spans="7:7" x14ac:dyDescent="0.25">
      <c r="G141" s="3">
        <f t="shared" si="2"/>
        <v>0</v>
      </c>
    </row>
    <row r="142" spans="7:7" x14ac:dyDescent="0.25">
      <c r="G142" s="3">
        <f t="shared" si="2"/>
        <v>0</v>
      </c>
    </row>
    <row r="143" spans="7:7" x14ac:dyDescent="0.25">
      <c r="G143" s="3">
        <f t="shared" si="2"/>
        <v>0</v>
      </c>
    </row>
    <row r="144" spans="7:7" x14ac:dyDescent="0.25">
      <c r="G144" s="3">
        <f t="shared" si="2"/>
        <v>0</v>
      </c>
    </row>
    <row r="145" spans="7:7" x14ac:dyDescent="0.25">
      <c r="G145" s="3">
        <f t="shared" si="2"/>
        <v>0</v>
      </c>
    </row>
    <row r="146" spans="7:7" x14ac:dyDescent="0.25">
      <c r="G146" s="3">
        <f t="shared" si="2"/>
        <v>0</v>
      </c>
    </row>
    <row r="147" spans="7:7" x14ac:dyDescent="0.25">
      <c r="G147" s="3">
        <f t="shared" si="2"/>
        <v>0</v>
      </c>
    </row>
    <row r="148" spans="7:7" x14ac:dyDescent="0.25">
      <c r="G148" s="3">
        <f t="shared" si="2"/>
        <v>0</v>
      </c>
    </row>
    <row r="149" spans="7:7" x14ac:dyDescent="0.25">
      <c r="G149" s="3">
        <f t="shared" si="2"/>
        <v>0</v>
      </c>
    </row>
    <row r="150" spans="7:7" x14ac:dyDescent="0.25">
      <c r="G150" s="3">
        <f t="shared" si="2"/>
        <v>0</v>
      </c>
    </row>
    <row r="151" spans="7:7" x14ac:dyDescent="0.25">
      <c r="G151" s="3">
        <f t="shared" si="2"/>
        <v>0</v>
      </c>
    </row>
    <row r="152" spans="7:7" x14ac:dyDescent="0.25">
      <c r="G152" s="3">
        <f t="shared" si="2"/>
        <v>0</v>
      </c>
    </row>
    <row r="153" spans="7:7" x14ac:dyDescent="0.25">
      <c r="G153" s="3">
        <f t="shared" si="2"/>
        <v>0</v>
      </c>
    </row>
    <row r="154" spans="7:7" x14ac:dyDescent="0.25">
      <c r="G154" s="3">
        <f t="shared" si="2"/>
        <v>0</v>
      </c>
    </row>
    <row r="155" spans="7:7" x14ac:dyDescent="0.25">
      <c r="G155" s="3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2" workbookViewId="0">
      <selection activeCell="K49" sqref="K49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&amp;Sim_20151229!E2</f>
        <v>Scenario Back-Testing: Realised P&amp;L (12/29/2015-1/8/2016)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86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87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-7.02</v>
      </c>
      <c r="F48" s="17">
        <v>-7.02</v>
      </c>
      <c r="G48" s="21"/>
      <c r="H48" s="21"/>
      <c r="I48" s="21"/>
      <c r="J48" s="8">
        <f t="shared" ref="J48" si="0">F48</f>
        <v>-7.02</v>
      </c>
      <c r="K48">
        <f>Sim_20151229!G3</f>
        <v>-15.160354686014056</v>
      </c>
    </row>
    <row r="49" spans="1:11" ht="15" x14ac:dyDescent="0.25">
      <c r="A49" s="20"/>
      <c r="B49" s="20" t="s">
        <v>67</v>
      </c>
      <c r="C49" s="17">
        <v>10.18</v>
      </c>
      <c r="D49" s="17">
        <v>10.1</v>
      </c>
      <c r="E49" s="17">
        <v>-7.87</v>
      </c>
      <c r="F49" s="17">
        <v>-0.8</v>
      </c>
      <c r="G49" s="21"/>
      <c r="H49" s="21"/>
      <c r="I49" s="21"/>
      <c r="J49" s="8">
        <f t="shared" ref="J49:J80" si="1">F49</f>
        <v>-0.8</v>
      </c>
      <c r="K49">
        <f>IF(ISNUMBER(VLOOKUP(B49,Sim_20151229!$A$4:$G$1000,7,0)),VLOOKUP(B49,Sim_20151229!$A$4:$G$1000,7,0),"")</f>
        <v>-1.7702421809036297</v>
      </c>
    </row>
    <row r="50" spans="1:11" ht="15" x14ac:dyDescent="0.25">
      <c r="A50" s="20"/>
      <c r="B50" s="20" t="s">
        <v>6</v>
      </c>
      <c r="C50" s="17">
        <v>9.99</v>
      </c>
      <c r="D50" s="17">
        <v>10.050000000000001</v>
      </c>
      <c r="E50" s="17">
        <v>-5.44</v>
      </c>
      <c r="F50" s="17">
        <v>-0.54</v>
      </c>
      <c r="G50" s="21"/>
      <c r="H50" s="21"/>
      <c r="I50" s="21"/>
      <c r="J50" s="8">
        <f t="shared" si="1"/>
        <v>-0.54</v>
      </c>
      <c r="K50">
        <f>IF(ISNUMBER(VLOOKUP(B50,Sim_20151229!$A$4:$G$1000,7,0)),VLOOKUP(B50,Sim_20151229!$A$4:$G$1000,7,0),"")</f>
        <v>-1.4167335072709089</v>
      </c>
    </row>
    <row r="51" spans="1:11" ht="15" x14ac:dyDescent="0.25">
      <c r="A51" s="20"/>
      <c r="B51" s="20" t="s">
        <v>37</v>
      </c>
      <c r="C51" s="17">
        <v>7.5</v>
      </c>
      <c r="D51" s="17">
        <v>7.58</v>
      </c>
      <c r="E51" s="17">
        <v>-6.5</v>
      </c>
      <c r="F51" s="17">
        <v>-0.48</v>
      </c>
      <c r="G51" s="21"/>
      <c r="H51" s="21"/>
      <c r="I51" s="21"/>
      <c r="J51" s="8">
        <f t="shared" si="1"/>
        <v>-0.48</v>
      </c>
      <c r="K51">
        <f>IF(ISNUMBER(VLOOKUP(B51,Sim_20151229!$A$4:$G$1000,7,0)),VLOOKUP(B51,Sim_20151229!$A$4:$G$1000,7,0),"")</f>
        <v>-0.94016639591381634</v>
      </c>
    </row>
    <row r="52" spans="1:11" ht="15" x14ac:dyDescent="0.25">
      <c r="A52" s="20"/>
      <c r="B52" s="20" t="s">
        <v>54</v>
      </c>
      <c r="C52" s="17">
        <v>7.91</v>
      </c>
      <c r="D52" s="17">
        <v>7.93</v>
      </c>
      <c r="E52" s="17">
        <v>-5.71</v>
      </c>
      <c r="F52" s="17">
        <v>-0.45</v>
      </c>
      <c r="G52" s="21"/>
      <c r="H52" s="21"/>
      <c r="I52" s="21"/>
      <c r="J52" s="8">
        <f t="shared" si="1"/>
        <v>-0.45</v>
      </c>
      <c r="K52">
        <f>IF(ISNUMBER(VLOOKUP(B52,Sim_20151229!$A$4:$G$1000,7,0)),VLOOKUP(B52,Sim_20151229!$A$4:$G$1000,7,0),"")</f>
        <v>-1.176327979295654</v>
      </c>
    </row>
    <row r="53" spans="1:11" ht="15" x14ac:dyDescent="0.25">
      <c r="A53" s="20"/>
      <c r="B53" s="20" t="s">
        <v>9</v>
      </c>
      <c r="C53" s="17">
        <v>3.1</v>
      </c>
      <c r="D53" s="17">
        <v>2.98</v>
      </c>
      <c r="E53" s="17">
        <v>-13.24</v>
      </c>
      <c r="F53" s="17">
        <v>-0.42</v>
      </c>
      <c r="G53" s="21"/>
      <c r="H53" s="21"/>
      <c r="I53" s="21"/>
      <c r="J53" s="8">
        <f t="shared" si="1"/>
        <v>-0.42</v>
      </c>
      <c r="K53">
        <f>IF(ISNUMBER(VLOOKUP(B53,Sim_20151229!$A$4:$G$1000,7,0)),VLOOKUP(B53,Sim_20151229!$A$4:$G$1000,7,0),"")</f>
        <v>-0.58029858253214717</v>
      </c>
    </row>
    <row r="54" spans="1:11" ht="15" x14ac:dyDescent="0.25">
      <c r="A54" s="20"/>
      <c r="B54" s="20" t="s">
        <v>40</v>
      </c>
      <c r="C54" s="17">
        <v>6.29</v>
      </c>
      <c r="D54" s="17">
        <v>6.36</v>
      </c>
      <c r="E54" s="17">
        <v>-6.34</v>
      </c>
      <c r="F54" s="17">
        <v>-0.4</v>
      </c>
      <c r="G54" s="21"/>
      <c r="H54" s="21"/>
      <c r="I54" s="21"/>
      <c r="J54" s="8">
        <f t="shared" si="1"/>
        <v>-0.4</v>
      </c>
      <c r="K54">
        <f>IF(ISNUMBER(VLOOKUP(B54,Sim_20151229!$A$4:$G$1000,7,0)),VLOOKUP(B54,Sim_20151229!$A$4:$G$1000,7,0),"")</f>
        <v>-0.94872742343585514</v>
      </c>
    </row>
    <row r="55" spans="1:11" ht="15" x14ac:dyDescent="0.25">
      <c r="A55" s="20"/>
      <c r="B55" s="20" t="s">
        <v>51</v>
      </c>
      <c r="C55" s="17">
        <v>4.83</v>
      </c>
      <c r="D55" s="17">
        <v>4.83</v>
      </c>
      <c r="E55" s="17">
        <v>-8.0299999999999994</v>
      </c>
      <c r="F55" s="17">
        <v>-0.39</v>
      </c>
      <c r="G55" s="21"/>
      <c r="H55" s="21"/>
      <c r="I55" s="21"/>
      <c r="J55" s="8">
        <f t="shared" si="1"/>
        <v>-0.39</v>
      </c>
      <c r="K55">
        <f>IF(ISNUMBER(VLOOKUP(B55,Sim_20151229!$A$4:$G$1000,7,0)),VLOOKUP(B55,Sim_20151229!$A$4:$G$1000,7,0),"")</f>
        <v>-0.77530787420078218</v>
      </c>
    </row>
    <row r="56" spans="1:11" ht="15" x14ac:dyDescent="0.25">
      <c r="A56" s="20"/>
      <c r="B56" s="20" t="s">
        <v>38</v>
      </c>
      <c r="C56" s="17">
        <v>3.87</v>
      </c>
      <c r="D56" s="17">
        <v>3.85</v>
      </c>
      <c r="E56" s="17">
        <v>-8.26</v>
      </c>
      <c r="F56" s="17">
        <v>-0.32</v>
      </c>
      <c r="G56" s="21"/>
      <c r="H56" s="21"/>
      <c r="I56" s="21"/>
      <c r="J56" s="8">
        <f t="shared" si="1"/>
        <v>-0.32</v>
      </c>
      <c r="K56">
        <f>IF(ISNUMBER(VLOOKUP(B56,Sim_20151229!$A$4:$G$1000,7,0)),VLOOKUP(B56,Sim_20151229!$A$4:$G$1000,7,0),"")</f>
        <v>-0.64481546332453787</v>
      </c>
    </row>
    <row r="57" spans="1:11" ht="15" x14ac:dyDescent="0.25">
      <c r="A57" s="20"/>
      <c r="B57" s="20" t="s">
        <v>41</v>
      </c>
      <c r="C57" s="17">
        <v>2.58</v>
      </c>
      <c r="D57" s="17">
        <v>2.52</v>
      </c>
      <c r="E57" s="17">
        <v>-11.91</v>
      </c>
      <c r="F57" s="17">
        <v>-0.32</v>
      </c>
      <c r="G57" s="21"/>
      <c r="H57" s="21"/>
      <c r="I57" s="21"/>
      <c r="J57" s="8">
        <f t="shared" si="1"/>
        <v>-0.32</v>
      </c>
      <c r="K57">
        <f>IF(ISNUMBER(VLOOKUP(B57,Sim_20151229!$A$4:$G$1000,7,0)),VLOOKUP(B57,Sim_20151229!$A$4:$G$1000,7,0),"")</f>
        <v>-0.4719074105438773</v>
      </c>
    </row>
    <row r="58" spans="1:11" ht="15" x14ac:dyDescent="0.25">
      <c r="A58" s="20"/>
      <c r="B58" s="20" t="s">
        <v>66</v>
      </c>
      <c r="C58" s="17">
        <v>3.16</v>
      </c>
      <c r="D58" s="17">
        <v>3.18</v>
      </c>
      <c r="E58" s="17">
        <v>-6.84</v>
      </c>
      <c r="F58" s="17">
        <v>-0.22</v>
      </c>
      <c r="G58" s="21"/>
      <c r="H58" s="21"/>
      <c r="I58" s="21"/>
      <c r="J58" s="8">
        <f t="shared" si="1"/>
        <v>-0.22</v>
      </c>
      <c r="K58">
        <f>IF(ISNUMBER(VLOOKUP(B58,Sim_20151229!$A$4:$G$1000,7,0)),VLOOKUP(B58,Sim_20151229!$A$4:$G$1000,7,0),"")</f>
        <v>-0.54612294099601766</v>
      </c>
    </row>
    <row r="59" spans="1:11" ht="15" x14ac:dyDescent="0.25">
      <c r="A59" s="20"/>
      <c r="B59" s="20" t="s">
        <v>58</v>
      </c>
      <c r="C59" s="17">
        <v>4.01</v>
      </c>
      <c r="D59" s="17">
        <v>4.04</v>
      </c>
      <c r="E59" s="17">
        <v>-5.29</v>
      </c>
      <c r="F59" s="17">
        <v>-0.21</v>
      </c>
      <c r="G59" s="21"/>
      <c r="H59" s="21"/>
      <c r="I59" s="21"/>
      <c r="J59" s="8">
        <f t="shared" si="1"/>
        <v>-0.21</v>
      </c>
      <c r="K59">
        <f>IF(ISNUMBER(VLOOKUP(B59,Sim_20151229!$A$4:$G$1000,7,0)),VLOOKUP(B59,Sim_20151229!$A$4:$G$1000,7,0),"")</f>
        <v>-0.55695124348724012</v>
      </c>
    </row>
    <row r="60" spans="1:11" ht="15" x14ac:dyDescent="0.25">
      <c r="A60" s="20"/>
      <c r="B60" s="20" t="s">
        <v>42</v>
      </c>
      <c r="C60" s="17">
        <v>1.53</v>
      </c>
      <c r="D60" s="17">
        <v>1.46</v>
      </c>
      <c r="E60" s="17">
        <v>-12.36</v>
      </c>
      <c r="F60" s="17">
        <v>-0.19</v>
      </c>
      <c r="G60" s="21"/>
      <c r="H60" s="21"/>
      <c r="I60" s="21"/>
      <c r="J60" s="8">
        <f t="shared" si="1"/>
        <v>-0.19</v>
      </c>
      <c r="K60">
        <f>IF(ISNUMBER(VLOOKUP(B60,Sim_20151229!$A$4:$G$1000,7,0)),VLOOKUP(B60,Sim_20151229!$A$4:$G$1000,7,0),"")</f>
        <v>-0.23950959738863489</v>
      </c>
    </row>
    <row r="61" spans="1:11" ht="15" x14ac:dyDescent="0.25">
      <c r="A61" s="20"/>
      <c r="B61" s="20" t="s">
        <v>8</v>
      </c>
      <c r="C61" s="17">
        <v>2.06</v>
      </c>
      <c r="D61" s="17">
        <v>2.0499999999999998</v>
      </c>
      <c r="E61" s="17">
        <v>-7.85</v>
      </c>
      <c r="F61" s="17">
        <v>-0.16</v>
      </c>
      <c r="G61" s="21"/>
      <c r="H61" s="21"/>
      <c r="I61" s="21"/>
      <c r="J61" s="8">
        <f t="shared" si="1"/>
        <v>-0.16</v>
      </c>
      <c r="K61">
        <f>IF(ISNUMBER(VLOOKUP(B61,Sim_20151229!$A$4:$G$1000,7,0)),VLOOKUP(B61,Sim_20151229!$A$4:$G$1000,7,0),"")</f>
        <v>-0.34227774477761408</v>
      </c>
    </row>
    <row r="62" spans="1:11" ht="15" x14ac:dyDescent="0.25">
      <c r="A62" s="20"/>
      <c r="B62" s="20" t="s">
        <v>5</v>
      </c>
      <c r="C62" s="17">
        <v>1.51</v>
      </c>
      <c r="D62" s="17">
        <v>1.49</v>
      </c>
      <c r="E62" s="17">
        <v>-9.83</v>
      </c>
      <c r="F62" s="17">
        <v>-0.15</v>
      </c>
      <c r="G62" s="21"/>
      <c r="H62" s="21"/>
      <c r="I62" s="21"/>
      <c r="J62" s="8">
        <f t="shared" si="1"/>
        <v>-0.15</v>
      </c>
      <c r="K62">
        <f>IF(ISNUMBER(VLOOKUP(B62,Sim_20151229!$A$4:$G$1000,7,0)),VLOOKUP(B62,Sim_20151229!$A$4:$G$1000,7,0),"")</f>
        <v>-0.27211091244305907</v>
      </c>
    </row>
    <row r="63" spans="1:11" ht="15" x14ac:dyDescent="0.25">
      <c r="A63" s="20"/>
      <c r="B63" s="20" t="s">
        <v>43</v>
      </c>
      <c r="C63" s="17">
        <v>1.59</v>
      </c>
      <c r="D63" s="17">
        <v>1.59</v>
      </c>
      <c r="E63" s="17">
        <v>-8</v>
      </c>
      <c r="F63" s="17">
        <v>-0.13</v>
      </c>
      <c r="G63" s="21"/>
      <c r="H63" s="21"/>
      <c r="I63" s="21"/>
      <c r="J63" s="8">
        <f t="shared" si="1"/>
        <v>-0.13</v>
      </c>
      <c r="K63">
        <f>IF(ISNUMBER(VLOOKUP(B63,Sim_20151229!$A$4:$G$1000,7,0)),VLOOKUP(B63,Sim_20151229!$A$4:$G$1000,7,0),"")</f>
        <v>-0.27385247345180441</v>
      </c>
    </row>
    <row r="64" spans="1:11" ht="15" x14ac:dyDescent="0.25">
      <c r="A64" s="20"/>
      <c r="B64" s="20" t="s">
        <v>48</v>
      </c>
      <c r="C64" s="17">
        <v>1.39</v>
      </c>
      <c r="D64" s="17">
        <v>1.37</v>
      </c>
      <c r="E64" s="17">
        <v>-9.2799999999999994</v>
      </c>
      <c r="F64" s="17">
        <v>-0.13</v>
      </c>
      <c r="G64" s="21"/>
      <c r="H64" s="21"/>
      <c r="I64" s="21"/>
      <c r="J64" s="8">
        <f t="shared" si="1"/>
        <v>-0.13</v>
      </c>
      <c r="K64">
        <f>IF(ISNUMBER(VLOOKUP(B64,Sim_20151229!$A$4:$G$1000,7,0)),VLOOKUP(B64,Sim_20151229!$A$4:$G$1000,7,0),"")</f>
        <v>-0.19699528731013369</v>
      </c>
    </row>
    <row r="65" spans="1:11" ht="15" x14ac:dyDescent="0.25">
      <c r="A65" s="20"/>
      <c r="B65" s="20" t="s">
        <v>72</v>
      </c>
      <c r="C65" s="17">
        <v>0.9</v>
      </c>
      <c r="D65" s="17">
        <v>0.83</v>
      </c>
      <c r="E65" s="17">
        <v>-13.47</v>
      </c>
      <c r="F65" s="17">
        <v>-0.12</v>
      </c>
      <c r="G65" s="21"/>
      <c r="H65" s="21"/>
      <c r="I65" s="21"/>
      <c r="J65" s="8">
        <f t="shared" si="1"/>
        <v>-0.12</v>
      </c>
      <c r="K65">
        <f>IF(ISNUMBER(VLOOKUP(B65,Sim_20151229!$A$4:$G$1000,7,0)),VLOOKUP(B65,Sim_20151229!$A$4:$G$1000,7,0),"")</f>
        <v>-0.15409352110156405</v>
      </c>
    </row>
    <row r="66" spans="1:11" ht="15" x14ac:dyDescent="0.25">
      <c r="A66" s="20"/>
      <c r="B66" s="20" t="s">
        <v>44</v>
      </c>
      <c r="C66" s="17">
        <v>0.86</v>
      </c>
      <c r="D66" s="17">
        <v>0.83</v>
      </c>
      <c r="E66" s="17">
        <v>-11.27</v>
      </c>
      <c r="F66" s="17">
        <v>-0.1</v>
      </c>
      <c r="G66" s="21"/>
      <c r="H66" s="21"/>
      <c r="I66" s="21"/>
      <c r="J66" s="8">
        <f t="shared" si="1"/>
        <v>-0.1</v>
      </c>
      <c r="K66">
        <f>IF(ISNUMBER(VLOOKUP(B66,Sim_20151229!$A$4:$G$1000,7,0)),VLOOKUP(B66,Sim_20151229!$A$4:$G$1000,7,0),"")</f>
        <v>-0.14036174919844233</v>
      </c>
    </row>
    <row r="67" spans="1:11" ht="15" x14ac:dyDescent="0.25">
      <c r="A67" s="20"/>
      <c r="B67" s="20" t="s">
        <v>57</v>
      </c>
      <c r="C67" s="17">
        <v>1.92</v>
      </c>
      <c r="D67" s="17">
        <v>1.96</v>
      </c>
      <c r="E67" s="17">
        <v>-5.39</v>
      </c>
      <c r="F67" s="17">
        <v>-0.1</v>
      </c>
      <c r="G67" s="21"/>
      <c r="H67" s="21"/>
      <c r="I67" s="21"/>
      <c r="J67" s="8">
        <f t="shared" si="1"/>
        <v>-0.1</v>
      </c>
      <c r="K67">
        <f>IF(ISNUMBER(VLOOKUP(B67,Sim_20151229!$A$4:$G$1000,7,0)),VLOOKUP(B67,Sim_20151229!$A$4:$G$1000,7,0),"")</f>
        <v>-0.31698451183185578</v>
      </c>
    </row>
    <row r="68" spans="1:11" ht="15" x14ac:dyDescent="0.25">
      <c r="A68" s="20"/>
      <c r="B68" s="20" t="s">
        <v>63</v>
      </c>
      <c r="C68" s="17">
        <v>1.59</v>
      </c>
      <c r="D68" s="17">
        <v>1.59</v>
      </c>
      <c r="E68" s="17">
        <v>-6.44</v>
      </c>
      <c r="F68" s="17">
        <v>-0.1</v>
      </c>
      <c r="G68" s="21"/>
      <c r="H68" s="21"/>
      <c r="I68" s="21"/>
      <c r="J68" s="8">
        <f t="shared" si="1"/>
        <v>-0.1</v>
      </c>
      <c r="K68">
        <f>IF(ISNUMBER(VLOOKUP(B68,Sim_20151229!$A$4:$G$1000,7,0)),VLOOKUP(B68,Sim_20151229!$A$4:$G$1000,7,0),"")</f>
        <v>-0.18132426820080505</v>
      </c>
    </row>
    <row r="69" spans="1:11" ht="15" x14ac:dyDescent="0.25">
      <c r="A69" s="20"/>
      <c r="B69" s="20" t="s">
        <v>61</v>
      </c>
      <c r="C69" s="17">
        <v>0.81</v>
      </c>
      <c r="D69" s="17">
        <v>0.78</v>
      </c>
      <c r="E69" s="17">
        <v>-10</v>
      </c>
      <c r="F69" s="17">
        <v>-0.08</v>
      </c>
      <c r="G69" s="21"/>
      <c r="H69" s="21"/>
      <c r="I69" s="21"/>
      <c r="J69" s="8">
        <f t="shared" si="1"/>
        <v>-0.08</v>
      </c>
      <c r="K69">
        <f>IF(ISNUMBER(VLOOKUP(B69,Sim_20151229!$A$4:$G$1000,7,0)),VLOOKUP(B69,Sim_20151229!$A$4:$G$1000,7,0),"")</f>
        <v>-0.15646580304388386</v>
      </c>
    </row>
    <row r="70" spans="1:11" ht="15" x14ac:dyDescent="0.25">
      <c r="A70" s="20"/>
      <c r="B70" s="20" t="s">
        <v>14</v>
      </c>
      <c r="C70" s="17">
        <v>0.78</v>
      </c>
      <c r="D70" s="17">
        <v>0.78</v>
      </c>
      <c r="E70" s="17">
        <v>-9.82</v>
      </c>
      <c r="F70" s="17">
        <v>-0.08</v>
      </c>
      <c r="G70" s="21"/>
      <c r="H70" s="21"/>
      <c r="I70" s="21"/>
      <c r="J70" s="8">
        <f t="shared" si="1"/>
        <v>-0.08</v>
      </c>
      <c r="K70">
        <f>IF(ISNUMBER(VLOOKUP(B70,Sim_20151229!$A$4:$G$1000,7,0)),VLOOKUP(B70,Sim_20151229!$A$4:$G$1000,7,0),"")</f>
        <v>-0.13946862087678302</v>
      </c>
    </row>
    <row r="71" spans="1:11" ht="15" x14ac:dyDescent="0.25">
      <c r="A71" s="20"/>
      <c r="B71" s="20" t="s">
        <v>50</v>
      </c>
      <c r="C71" s="17">
        <v>0.81</v>
      </c>
      <c r="D71" s="17">
        <v>0.8</v>
      </c>
      <c r="E71" s="17">
        <v>-8.2100000000000009</v>
      </c>
      <c r="F71" s="17">
        <v>-7.0000000000000007E-2</v>
      </c>
      <c r="G71" s="21"/>
      <c r="H71" s="21"/>
      <c r="I71" s="21"/>
      <c r="J71" s="8">
        <f t="shared" si="1"/>
        <v>-7.0000000000000007E-2</v>
      </c>
      <c r="K71">
        <f>IF(ISNUMBER(VLOOKUP(B71,Sim_20151229!$A$4:$G$1000,7,0)),VLOOKUP(B71,Sim_20151229!$A$4:$G$1000,7,0),"")</f>
        <v>-9.6439509997599704E-2</v>
      </c>
    </row>
    <row r="72" spans="1:11" ht="15" x14ac:dyDescent="0.25">
      <c r="A72" s="20"/>
      <c r="B72" s="20" t="s">
        <v>56</v>
      </c>
      <c r="C72" s="17">
        <v>1.23</v>
      </c>
      <c r="D72" s="17">
        <v>1.26</v>
      </c>
      <c r="E72" s="17">
        <v>-5.24</v>
      </c>
      <c r="F72" s="17">
        <v>-0.06</v>
      </c>
      <c r="G72" s="21"/>
      <c r="H72" s="21"/>
      <c r="I72" s="21"/>
      <c r="J72" s="8">
        <f t="shared" si="1"/>
        <v>-0.06</v>
      </c>
      <c r="K72">
        <f>IF(ISNUMBER(VLOOKUP(B72,Sim_20151229!$A$4:$G$1000,7,0)),VLOOKUP(B72,Sim_20151229!$A$4:$G$1000,7,0),"")</f>
        <v>-0.16793719835217477</v>
      </c>
    </row>
    <row r="73" spans="1:11" ht="15" x14ac:dyDescent="0.25">
      <c r="A73" s="20"/>
      <c r="B73" s="20" t="s">
        <v>47</v>
      </c>
      <c r="C73" s="17">
        <v>0.79</v>
      </c>
      <c r="D73" s="17">
        <v>0.8</v>
      </c>
      <c r="E73" s="17">
        <v>-7.23</v>
      </c>
      <c r="F73" s="17">
        <v>-0.06</v>
      </c>
      <c r="G73" s="21"/>
      <c r="H73" s="21"/>
      <c r="I73" s="21"/>
      <c r="J73" s="8">
        <f t="shared" si="1"/>
        <v>-0.06</v>
      </c>
      <c r="K73">
        <f>IF(ISNUMBER(VLOOKUP(B73,Sim_20151229!$A$4:$G$1000,7,0)),VLOOKUP(B73,Sim_20151229!$A$4:$G$1000,7,0),"")</f>
        <v>-0.11219245876240985</v>
      </c>
    </row>
    <row r="74" spans="1:11" ht="15" x14ac:dyDescent="0.25">
      <c r="A74" s="20"/>
      <c r="B74" s="20" t="s">
        <v>62</v>
      </c>
      <c r="C74" s="17">
        <v>0.56000000000000005</v>
      </c>
      <c r="D74" s="17">
        <v>0.55000000000000004</v>
      </c>
      <c r="E74" s="17">
        <v>-9.89</v>
      </c>
      <c r="F74" s="17">
        <v>-0.06</v>
      </c>
      <c r="G74" s="21"/>
      <c r="H74" s="21"/>
      <c r="I74" s="21"/>
      <c r="J74" s="8">
        <f t="shared" si="1"/>
        <v>-0.06</v>
      </c>
      <c r="K74">
        <f>IF(ISNUMBER(VLOOKUP(B74,Sim_20151229!$A$4:$G$1000,7,0)),VLOOKUP(B74,Sim_20151229!$A$4:$G$1000,7,0),"")</f>
        <v>-8.0039102043622246E-2</v>
      </c>
    </row>
    <row r="75" spans="1:11" ht="15" x14ac:dyDescent="0.25">
      <c r="A75" s="20"/>
      <c r="B75" s="20" t="s">
        <v>39</v>
      </c>
      <c r="C75" s="17">
        <v>0.67</v>
      </c>
      <c r="D75" s="17">
        <v>0.67</v>
      </c>
      <c r="E75" s="17">
        <v>-8.01</v>
      </c>
      <c r="F75" s="17">
        <v>-0.05</v>
      </c>
      <c r="G75" s="21"/>
      <c r="H75" s="21"/>
      <c r="I75" s="21"/>
      <c r="J75" s="8">
        <f t="shared" si="1"/>
        <v>-0.05</v>
      </c>
      <c r="K75">
        <f>IF(ISNUMBER(VLOOKUP(B75,Sim_20151229!$A$4:$G$1000,7,0)),VLOOKUP(B75,Sim_20151229!$A$4:$G$1000,7,0),"")</f>
        <v>-9.949426083464534E-2</v>
      </c>
    </row>
    <row r="76" spans="1:11" ht="15" x14ac:dyDescent="0.25">
      <c r="A76" s="20"/>
      <c r="B76" s="20" t="s">
        <v>55</v>
      </c>
      <c r="C76" s="17">
        <v>0.56999999999999995</v>
      </c>
      <c r="D76" s="17">
        <v>0.55000000000000004</v>
      </c>
      <c r="E76" s="17">
        <v>-8.59</v>
      </c>
      <c r="F76" s="17">
        <v>-0.05</v>
      </c>
      <c r="G76" s="21"/>
      <c r="H76" s="21"/>
      <c r="I76" s="21"/>
      <c r="J76" s="8">
        <f t="shared" si="1"/>
        <v>-0.05</v>
      </c>
      <c r="K76">
        <f>IF(ISNUMBER(VLOOKUP(B76,Sim_20151229!$A$4:$G$1000,7,0)),VLOOKUP(B76,Sim_20151229!$A$4:$G$1000,7,0),"")</f>
        <v>-6.5989607550566362E-2</v>
      </c>
    </row>
    <row r="77" spans="1:11" ht="15" x14ac:dyDescent="0.25">
      <c r="A77" s="20"/>
      <c r="B77" s="20" t="s">
        <v>80</v>
      </c>
      <c r="C77" s="17">
        <v>0.55000000000000004</v>
      </c>
      <c r="D77" s="17">
        <v>0.55000000000000004</v>
      </c>
      <c r="E77" s="17">
        <v>-8.94</v>
      </c>
      <c r="F77" s="17">
        <v>-0.05</v>
      </c>
      <c r="G77" s="21"/>
      <c r="H77" s="21"/>
      <c r="I77" s="21"/>
      <c r="J77" s="8">
        <f t="shared" si="1"/>
        <v>-0.05</v>
      </c>
      <c r="K77">
        <f>IF(ISNUMBER(VLOOKUP(B77,Sim_20151229!$A$4:$G$1000,7,0)),VLOOKUP(B77,Sim_20151229!$A$4:$G$1000,7,0),"")</f>
        <v>-8.3634459992264695E-2</v>
      </c>
    </row>
    <row r="78" spans="1:11" ht="15" x14ac:dyDescent="0.25">
      <c r="A78" s="20"/>
      <c r="B78" s="20" t="s">
        <v>11</v>
      </c>
      <c r="C78" s="17">
        <v>0.44</v>
      </c>
      <c r="D78" s="17">
        <v>0.43</v>
      </c>
      <c r="E78" s="17">
        <v>-11.22</v>
      </c>
      <c r="F78" s="17">
        <v>-0.05</v>
      </c>
      <c r="G78" s="21"/>
      <c r="H78" s="21"/>
      <c r="I78" s="21"/>
      <c r="J78" s="8">
        <f t="shared" si="1"/>
        <v>-0.05</v>
      </c>
      <c r="K78">
        <f>IF(ISNUMBER(VLOOKUP(B78,Sim_20151229!$A$4:$G$1000,7,0)),VLOOKUP(B78,Sim_20151229!$A$4:$G$1000,7,0),"")</f>
        <v>-6.1109700321769031E-2</v>
      </c>
    </row>
    <row r="79" spans="1:11" ht="15" x14ac:dyDescent="0.25">
      <c r="A79" s="20"/>
      <c r="B79" s="20" t="s">
        <v>68</v>
      </c>
      <c r="C79" s="17">
        <v>1.51</v>
      </c>
      <c r="D79" s="17">
        <v>1.54</v>
      </c>
      <c r="E79" s="17">
        <v>-3.46</v>
      </c>
      <c r="F79" s="17">
        <v>-0.05</v>
      </c>
      <c r="G79" s="21"/>
      <c r="H79" s="21"/>
      <c r="I79" s="21"/>
      <c r="J79" s="8">
        <f t="shared" si="1"/>
        <v>-0.05</v>
      </c>
      <c r="K79">
        <f>IF(ISNUMBER(VLOOKUP(B79,Sim_20151229!$A$4:$G$1000,7,0)),VLOOKUP(B79,Sim_20151229!$A$4:$G$1000,7,0),"")</f>
        <v>-0.17776491263169109</v>
      </c>
    </row>
    <row r="80" spans="1:11" ht="15" x14ac:dyDescent="0.25">
      <c r="A80" s="20"/>
      <c r="B80" s="20" t="s">
        <v>74</v>
      </c>
      <c r="C80" s="17">
        <v>2.11</v>
      </c>
      <c r="D80" s="17">
        <v>2.1800000000000002</v>
      </c>
      <c r="E80" s="17">
        <v>-2.61</v>
      </c>
      <c r="F80" s="17">
        <v>-0.05</v>
      </c>
      <c r="G80" s="21"/>
      <c r="H80" s="21"/>
      <c r="I80" s="21"/>
      <c r="J80" s="8">
        <f t="shared" si="1"/>
        <v>-0.05</v>
      </c>
      <c r="K80">
        <f>IF(ISNUMBER(VLOOKUP(B80,Sim_20151229!$A$4:$G$1000,7,0)),VLOOKUP(B80,Sim_20151229!$A$4:$G$1000,7,0),"")</f>
        <v>-0.29996906420302571</v>
      </c>
    </row>
    <row r="81" spans="1:11" ht="15" x14ac:dyDescent="0.25">
      <c r="A81" s="20"/>
      <c r="B81" s="20" t="s">
        <v>52</v>
      </c>
      <c r="C81" s="17">
        <v>0.59</v>
      </c>
      <c r="D81" s="17">
        <v>0.56999999999999995</v>
      </c>
      <c r="E81" s="17">
        <v>-8.65</v>
      </c>
      <c r="F81" s="17">
        <v>-0.05</v>
      </c>
      <c r="G81" s="21"/>
      <c r="H81" s="21"/>
      <c r="I81" s="21"/>
      <c r="J81" s="8">
        <f t="shared" ref="J81:J98" si="2">F81</f>
        <v>-0.05</v>
      </c>
      <c r="K81">
        <f>IF(ISNUMBER(VLOOKUP(B81,Sim_20151229!$A$4:$G$1000,7,0)),VLOOKUP(B81,Sim_20151229!$A$4:$G$1000,7,0),"")</f>
        <v>-7.8898230661809288E-2</v>
      </c>
    </row>
    <row r="82" spans="1:11" ht="15" x14ac:dyDescent="0.25">
      <c r="A82" s="20"/>
      <c r="B82" s="20" t="s">
        <v>13</v>
      </c>
      <c r="C82" s="17">
        <v>0.49</v>
      </c>
      <c r="D82" s="17">
        <v>0.49</v>
      </c>
      <c r="E82" s="17">
        <v>-8.09</v>
      </c>
      <c r="F82" s="17">
        <v>-0.04</v>
      </c>
      <c r="G82" s="21"/>
      <c r="H82" s="21"/>
      <c r="I82" s="21"/>
      <c r="J82" s="8">
        <f t="shared" si="2"/>
        <v>-0.04</v>
      </c>
      <c r="K82">
        <f>IF(ISNUMBER(VLOOKUP(B82,Sim_20151229!$A$4:$G$1000,7,0)),VLOOKUP(B82,Sim_20151229!$A$4:$G$1000,7,0),"")</f>
        <v>-7.1228773381424262E-2</v>
      </c>
    </row>
    <row r="83" spans="1:11" ht="15" x14ac:dyDescent="0.25">
      <c r="A83" s="20"/>
      <c r="B83" s="20" t="s">
        <v>46</v>
      </c>
      <c r="C83" s="17">
        <v>0.57999999999999996</v>
      </c>
      <c r="D83" s="17">
        <v>0.59</v>
      </c>
      <c r="E83" s="17">
        <v>-6.95</v>
      </c>
      <c r="F83" s="17">
        <v>-0.04</v>
      </c>
      <c r="G83" s="21"/>
      <c r="H83" s="21"/>
      <c r="I83" s="21"/>
      <c r="J83" s="8">
        <f t="shared" si="2"/>
        <v>-0.04</v>
      </c>
      <c r="K83">
        <f>IF(ISNUMBER(VLOOKUP(B83,Sim_20151229!$A$4:$G$1000,7,0)),VLOOKUP(B83,Sim_20151229!$A$4:$G$1000,7,0),"")</f>
        <v>-0.10239188364905459</v>
      </c>
    </row>
    <row r="84" spans="1:11" ht="15" x14ac:dyDescent="0.25">
      <c r="A84" s="20"/>
      <c r="B84" s="20" t="s">
        <v>60</v>
      </c>
      <c r="C84" s="17">
        <v>1.77</v>
      </c>
      <c r="D84" s="17">
        <v>1.82</v>
      </c>
      <c r="E84" s="17">
        <v>-2.0699999999999998</v>
      </c>
      <c r="F84" s="17">
        <v>-0.04</v>
      </c>
      <c r="G84" s="21"/>
      <c r="H84" s="21"/>
      <c r="I84" s="21"/>
      <c r="J84" s="8">
        <f t="shared" si="2"/>
        <v>-0.04</v>
      </c>
      <c r="K84">
        <f>IF(ISNUMBER(VLOOKUP(B84,Sim_20151229!$A$4:$G$1000,7,0)),VLOOKUP(B84,Sim_20151229!$A$4:$G$1000,7,0),"")</f>
        <v>-0.19668303513630808</v>
      </c>
    </row>
    <row r="85" spans="1:11" ht="15" x14ac:dyDescent="0.25">
      <c r="A85" s="20"/>
      <c r="B85" s="20" t="s">
        <v>65</v>
      </c>
      <c r="C85" s="17">
        <v>1.5</v>
      </c>
      <c r="D85" s="17">
        <v>1.54</v>
      </c>
      <c r="E85" s="17">
        <v>-2.9</v>
      </c>
      <c r="F85" s="17">
        <v>-0.04</v>
      </c>
      <c r="G85" s="21"/>
      <c r="H85" s="21"/>
      <c r="I85" s="21"/>
      <c r="J85" s="8">
        <f t="shared" si="2"/>
        <v>-0.04</v>
      </c>
      <c r="K85">
        <f>IF(ISNUMBER(VLOOKUP(B85,Sim_20151229!$A$4:$G$1000,7,0)),VLOOKUP(B85,Sim_20151229!$A$4:$G$1000,7,0),"")</f>
        <v>-0.16670829390993827</v>
      </c>
    </row>
    <row r="86" spans="1:11" ht="15" x14ac:dyDescent="0.25">
      <c r="A86" s="20"/>
      <c r="B86" s="20" t="s">
        <v>84</v>
      </c>
      <c r="C86" s="17">
        <v>0.43</v>
      </c>
      <c r="D86" s="17">
        <v>0.42</v>
      </c>
      <c r="E86" s="17">
        <v>-8.48</v>
      </c>
      <c r="F86" s="17">
        <v>-0.04</v>
      </c>
      <c r="G86" s="21"/>
      <c r="H86" s="21"/>
      <c r="I86" s="21"/>
      <c r="J86" s="8">
        <f t="shared" si="2"/>
        <v>-0.04</v>
      </c>
      <c r="K86">
        <f>IF(ISNUMBER(VLOOKUP(B86,Sim_20151229!$A$4:$G$1000,7,0)),VLOOKUP(B86,Sim_20151229!$A$4:$G$1000,7,0),"")</f>
        <v>-6.2939157626496101E-2</v>
      </c>
    </row>
    <row r="87" spans="1:11" ht="15" x14ac:dyDescent="0.25">
      <c r="A87" s="20"/>
      <c r="B87" s="20" t="s">
        <v>75</v>
      </c>
      <c r="C87" s="17">
        <v>0.72</v>
      </c>
      <c r="D87" s="17">
        <v>0.72</v>
      </c>
      <c r="E87" s="17">
        <v>-5.88</v>
      </c>
      <c r="F87" s="17">
        <v>-0.04</v>
      </c>
      <c r="G87" s="21"/>
      <c r="H87" s="21"/>
      <c r="I87" s="21"/>
      <c r="J87" s="8">
        <f t="shared" si="2"/>
        <v>-0.04</v>
      </c>
      <c r="K87">
        <f>IF(ISNUMBER(VLOOKUP(B87,Sim_20151229!$A$4:$G$1000,7,0)),VLOOKUP(B87,Sim_20151229!$A$4:$G$1000,7,0),"")</f>
        <v>-9.6747680652480655E-2</v>
      </c>
    </row>
    <row r="88" spans="1:11" ht="15" x14ac:dyDescent="0.25">
      <c r="A88" s="20"/>
      <c r="B88" s="20" t="s">
        <v>77</v>
      </c>
      <c r="C88" s="17">
        <v>0.84</v>
      </c>
      <c r="D88" s="17">
        <v>0.84</v>
      </c>
      <c r="E88" s="17">
        <v>-5.09</v>
      </c>
      <c r="F88" s="17">
        <v>-0.04</v>
      </c>
      <c r="G88" s="21"/>
      <c r="H88" s="21"/>
      <c r="I88" s="21"/>
      <c r="J88" s="8">
        <f t="shared" si="2"/>
        <v>-0.04</v>
      </c>
      <c r="K88">
        <f>IF(ISNUMBER(VLOOKUP(B88,Sim_20151229!$A$4:$G$1000,7,0)),VLOOKUP(B88,Sim_20151229!$A$4:$G$1000,7,0),"")</f>
        <v>-0.12055339289331818</v>
      </c>
    </row>
    <row r="89" spans="1:11" ht="15" x14ac:dyDescent="0.25">
      <c r="A89" s="20"/>
      <c r="B89" s="20" t="s">
        <v>64</v>
      </c>
      <c r="C89" s="17">
        <v>0.67</v>
      </c>
      <c r="D89" s="17">
        <v>0.68</v>
      </c>
      <c r="E89" s="17">
        <v>-4.21</v>
      </c>
      <c r="F89" s="17">
        <v>-0.03</v>
      </c>
      <c r="G89" s="21"/>
      <c r="H89" s="21"/>
      <c r="I89" s="21"/>
      <c r="J89" s="8">
        <f t="shared" si="2"/>
        <v>-0.03</v>
      </c>
      <c r="K89">
        <f>IF(ISNUMBER(VLOOKUP(B89,Sim_20151229!$A$4:$G$1000,7,0)),VLOOKUP(B89,Sim_20151229!$A$4:$G$1000,7,0),"")</f>
        <v>-8.8946270811459852E-2</v>
      </c>
    </row>
    <row r="90" spans="1:11" ht="15" x14ac:dyDescent="0.25">
      <c r="A90" s="20"/>
      <c r="B90" s="20" t="s">
        <v>69</v>
      </c>
      <c r="C90" s="17">
        <v>0.79</v>
      </c>
      <c r="D90" s="17">
        <v>0.81</v>
      </c>
      <c r="E90" s="17">
        <v>-4.18</v>
      </c>
      <c r="F90" s="17">
        <v>-0.03</v>
      </c>
      <c r="G90" s="21"/>
      <c r="H90" s="21"/>
      <c r="I90" s="21"/>
      <c r="J90" s="8">
        <f t="shared" si="2"/>
        <v>-0.03</v>
      </c>
      <c r="K90">
        <f>IF(ISNUMBER(VLOOKUP(B90,Sim_20151229!$A$4:$G$1000,7,0)),VLOOKUP(B90,Sim_20151229!$A$4:$G$1000,7,0),"")</f>
        <v>-8.7066919930707615E-2</v>
      </c>
    </row>
    <row r="91" spans="1:11" ht="15" x14ac:dyDescent="0.25">
      <c r="A91" s="20"/>
      <c r="B91" s="20" t="s">
        <v>70</v>
      </c>
      <c r="C91" s="17">
        <v>0.57999999999999996</v>
      </c>
      <c r="D91" s="17">
        <v>0.57999999999999996</v>
      </c>
      <c r="E91" s="17">
        <v>-5.65</v>
      </c>
      <c r="F91" s="17">
        <v>-0.03</v>
      </c>
      <c r="G91" s="21"/>
      <c r="H91" s="21"/>
      <c r="I91" s="21"/>
      <c r="J91" s="8">
        <f t="shared" si="2"/>
        <v>-0.03</v>
      </c>
      <c r="K91">
        <f>IF(ISNUMBER(VLOOKUP(B91,Sim_20151229!$A$4:$G$1000,7,0)),VLOOKUP(B91,Sim_20151229!$A$4:$G$1000,7,0),"")</f>
        <v>-8.3727819217776139E-2</v>
      </c>
    </row>
    <row r="92" spans="1:11" ht="15" x14ac:dyDescent="0.25">
      <c r="A92" s="20"/>
      <c r="B92" s="20" t="s">
        <v>73</v>
      </c>
      <c r="C92" s="17">
        <v>0.49</v>
      </c>
      <c r="D92" s="17">
        <v>0.49</v>
      </c>
      <c r="E92" s="17">
        <v>-6.82</v>
      </c>
      <c r="F92" s="17">
        <v>-0.03</v>
      </c>
      <c r="G92" s="21"/>
      <c r="H92" s="21"/>
      <c r="I92" s="21"/>
      <c r="J92" s="8">
        <f t="shared" si="2"/>
        <v>-0.03</v>
      </c>
      <c r="K92">
        <f>IF(ISNUMBER(VLOOKUP(B92,Sim_20151229!$A$4:$G$1000,7,0)),VLOOKUP(B92,Sim_20151229!$A$4:$G$1000,7,0),"")</f>
        <v>-6.3194753562400466E-2</v>
      </c>
    </row>
    <row r="93" spans="1:11" ht="15" x14ac:dyDescent="0.25">
      <c r="A93" s="20"/>
      <c r="B93" s="20" t="s">
        <v>85</v>
      </c>
      <c r="C93" s="17">
        <v>0.3</v>
      </c>
      <c r="D93" s="17">
        <v>0.3</v>
      </c>
      <c r="E93" s="17">
        <v>-8.91</v>
      </c>
      <c r="F93" s="17">
        <v>-0.03</v>
      </c>
      <c r="G93" s="21"/>
      <c r="H93" s="21"/>
      <c r="I93" s="21"/>
      <c r="J93" s="8">
        <f t="shared" si="2"/>
        <v>-0.03</v>
      </c>
      <c r="K93">
        <f>IF(ISNUMBER(VLOOKUP(B93,Sim_20151229!$A$4:$G$1000,7,0)),VLOOKUP(B93,Sim_20151229!$A$4:$G$1000,7,0),"")</f>
        <v>-4.5056077170237636E-2</v>
      </c>
    </row>
    <row r="94" spans="1:11" ht="15" x14ac:dyDescent="0.25">
      <c r="A94" s="20"/>
      <c r="B94" s="20" t="s">
        <v>45</v>
      </c>
      <c r="C94" s="17">
        <v>0.41</v>
      </c>
      <c r="D94" s="17">
        <v>0.42</v>
      </c>
      <c r="E94" s="17">
        <v>-5.72</v>
      </c>
      <c r="F94" s="17">
        <v>-0.02</v>
      </c>
      <c r="G94" s="21"/>
      <c r="H94" s="21"/>
      <c r="I94" s="21"/>
      <c r="J94" s="8">
        <f t="shared" si="2"/>
        <v>-0.02</v>
      </c>
      <c r="K94">
        <f>IF(ISNUMBER(VLOOKUP(B94,Sim_20151229!$A$4:$G$1000,7,0)),VLOOKUP(B94,Sim_20151229!$A$4:$G$1000,7,0),"")</f>
        <v>-6.3514144335461986E-2</v>
      </c>
    </row>
    <row r="95" spans="1:11" ht="15" x14ac:dyDescent="0.25">
      <c r="A95" s="20"/>
      <c r="B95" s="20" t="s">
        <v>83</v>
      </c>
      <c r="C95" s="17">
        <v>0.31</v>
      </c>
      <c r="D95" s="17">
        <v>0.31</v>
      </c>
      <c r="E95" s="17">
        <v>-6.71</v>
      </c>
      <c r="F95" s="17">
        <v>-0.02</v>
      </c>
      <c r="G95" s="21"/>
      <c r="H95" s="21"/>
      <c r="I95" s="21"/>
      <c r="J95" s="8">
        <f t="shared" si="2"/>
        <v>-0.02</v>
      </c>
      <c r="K95">
        <f>IF(ISNUMBER(VLOOKUP(B95,Sim_20151229!$A$4:$G$1000,7,0)),VLOOKUP(B95,Sim_20151229!$A$4:$G$1000,7,0),"")</f>
        <v>-4.921736001823316E-2</v>
      </c>
    </row>
    <row r="96" spans="1:11" ht="15" x14ac:dyDescent="0.25">
      <c r="A96" s="20"/>
      <c r="B96" s="20" t="s">
        <v>71</v>
      </c>
      <c r="C96" s="17">
        <v>1.4</v>
      </c>
      <c r="D96" s="17">
        <v>1.45</v>
      </c>
      <c r="E96" s="17">
        <v>-1.35</v>
      </c>
      <c r="F96" s="17">
        <v>-0.02</v>
      </c>
      <c r="G96" s="21"/>
      <c r="H96" s="21"/>
      <c r="I96" s="21"/>
      <c r="J96" s="8">
        <f t="shared" si="2"/>
        <v>-0.02</v>
      </c>
      <c r="K96">
        <f>IF(ISNUMBER(VLOOKUP(B96,Sim_20151229!$A$4:$G$1000,7,0)),VLOOKUP(B96,Sim_20151229!$A$4:$G$1000,7,0),"")</f>
        <v>-0.14861778076408916</v>
      </c>
    </row>
    <row r="97" spans="1:11" ht="15" x14ac:dyDescent="0.25">
      <c r="A97" s="20"/>
      <c r="B97" s="20" t="s">
        <v>81</v>
      </c>
      <c r="C97" s="17">
        <v>0.22</v>
      </c>
      <c r="D97" s="17">
        <v>0.23</v>
      </c>
      <c r="E97" s="17">
        <v>-2.4</v>
      </c>
      <c r="F97" s="17">
        <v>-0.01</v>
      </c>
      <c r="G97" s="21"/>
      <c r="H97" s="21"/>
      <c r="I97" s="21"/>
      <c r="J97" s="8">
        <f t="shared" si="2"/>
        <v>-0.01</v>
      </c>
      <c r="K97">
        <f>IF(ISNUMBER(VLOOKUP(B97,Sim_20151229!$A$4:$G$1000,7,0)),VLOOKUP(B97,Sim_20151229!$A$4:$G$1000,7,0),"")</f>
        <v>-3.1185695659276428E-2</v>
      </c>
    </row>
    <row r="98" spans="1:11" ht="15" x14ac:dyDescent="0.25">
      <c r="A98" s="20"/>
      <c r="B98" s="20" t="s">
        <v>82</v>
      </c>
      <c r="C98" s="17">
        <v>0.28000000000000003</v>
      </c>
      <c r="D98" s="17">
        <v>0.28000000000000003</v>
      </c>
      <c r="E98" s="17">
        <v>-4.6399999999999997</v>
      </c>
      <c r="F98" s="17">
        <v>-0.01</v>
      </c>
      <c r="G98" s="21"/>
      <c r="H98" s="21"/>
      <c r="I98" s="21"/>
      <c r="J98" s="8">
        <f t="shared" si="2"/>
        <v>-0.01</v>
      </c>
      <c r="K98">
        <f>IF(ISNUMBER(VLOOKUP(B98,Sim_20151229!$A$4:$G$1000,7,0)),VLOOKUP(B98,Sim_20151229!$A$4:$G$1000,7,0),"")</f>
        <v>-4.3941173324422503E-2</v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J99" s="8"/>
      <c r="K99" t="str">
        <f>IF(ISNUMBER(VLOOKUP(B99,Sim_20151229!$A$4:$G$1000,7,0)),VLOOKUP(B99,Sim_20151229!$A$4:$G$1000,7,0),"")</f>
        <v/>
      </c>
    </row>
    <row r="100" spans="1:11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IF(ISNUMBER(VLOOKUP(B100,Sim_20151229!$A$4:$G$1000,7,0)),VLOOKUP(B100,Sim_20151229!$A$4:$G$1000,7,0),"")</f>
        <v/>
      </c>
    </row>
    <row r="101" spans="1:11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IF(ISNUMBER(VLOOKUP(B101,Sim_20151229!$A$4:$G$1000,7,0)),VLOOKUP(B101,Sim_20151229!$A$4:$G$1000,7,0),"")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IF(ISNUMBER(VLOOKUP(B102,Sim_20151229!$A$4:$G$1000,7,0)),VLOOKUP(B102,Sim_20151229!$A$4:$G$1000,7,0),"")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IF(ISNUMBER(VLOOKUP(B103,Sim_20151229!$A$4:$G$1000,7,0)),VLOOKUP(B103,Sim_20151229!$A$4:$G$1000,7,0),"")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IF(ISNUMBER(VLOOKUP(B104,Sim_20151229!$A$4:$G$1000,7,0)),VLOOKUP(B104,Sim_20151229!$A$4:$G$1000,7,0),"")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IF(ISNUMBER(VLOOKUP(B105,Sim_20151229!$A$4:$G$1000,7,0)),VLOOKUP(B105,Sim_20151229!$A$4:$G$1000,7,0),"")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IF(ISNUMBER(VLOOKUP(B106,Sim_20151229!$A$4:$G$1000,7,0)),VLOOKUP(B106,Sim_20151229!$A$4:$G$1000,7,0),"")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IF(ISNUMBER(VLOOKUP(B107,Sim_20151229!$A$4:$G$1000,7,0)),VLOOKUP(B107,Sim_20151229!$A$4:$G$1000,7,0),"")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IF(ISNUMBER(VLOOKUP(B108,Sim_20151229!$A$4:$G$1000,7,0)),VLOOKUP(B108,Sim_20151229!$A$4:$G$1000,7,0),"")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IF(ISNUMBER(VLOOKUP(B109,Sim_20151229!$A$4:$G$1000,7,0)),VLOOKUP(B109,Sim_20151229!$A$4:$G$1000,7,0),"")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IF(ISNUMBER(VLOOKUP(B110,Sim_20151229!$A$4:$G$1000,7,0)),VLOOKUP(B110,Sim_20151229!$A$4:$G$1000,7,0),"")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IF(ISNUMBER(VLOOKUP(B111,Sim_20151229!$A$4:$G$1000,7,0)),VLOOKUP(B111,Sim_20151229!$A$4:$G$1000,7,0),"")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IF(ISNUMBER(VLOOKUP(B112,Sim_20151229!$A$4:$G$1000,7,0)),VLOOKUP(B112,Sim_20151229!$A$4:$G$1000,7,0),"")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IF(ISNUMBER(VLOOKUP(B113,Sim_20151229!$A$4:$G$1000,7,0)),VLOOKUP(B113,Sim_20151229!$A$4:$G$1000,7,0),"")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IF(ISNUMBER(VLOOKUP(B114,Sim_20151229!$A$4:$G$1000,7,0)),VLOOKUP(B114,Sim_20151229!$A$4:$G$1000,7,0),"")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IF(ISNUMBER(VLOOKUP(B115,Sim_20151229!$A$4:$G$1000,7,0)),VLOOKUP(B115,Sim_20151229!$A$4:$G$1000,7,0),"")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IF(ISNUMBER(VLOOKUP(B116,Sim_20151229!$A$4:$G$1000,7,0)),VLOOKUP(B116,Sim_20151229!$A$4:$G$1000,7,0),"")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IF(ISNUMBER(VLOOKUP(B117,Sim_20151229!$A$4:$G$1000,7,0)),VLOOKUP(B117,Sim_20151229!$A$4:$G$1000,7,0),"")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IF(ISNUMBER(VLOOKUP(B118,Sim_20151229!$A$4:$G$1000,7,0)),VLOOKUP(B118,Sim_20151229!$A$4:$G$1000,7,0),"")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IF(ISNUMBER(VLOOKUP(B119,Sim_20151229!$A$4:$G$1000,7,0)),VLOOKUP(B119,Sim_20151229!$A$4:$G$1000,7,0),"")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IF(ISNUMBER(VLOOKUP(B120,Sim_20151229!$A$4:$G$1000,7,0)),VLOOKUP(B120,Sim_20151229!$A$4:$G$1000,7,0),"")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IF(ISNUMBER(VLOOKUP(B121,Sim_20151229!$A$4:$G$1000,7,0)),VLOOKUP(B121,Sim_20151229!$A$4:$G$1000,7,0),"")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IF(ISNUMBER(VLOOKUP(B122,Sim_20151229!$A$4:$G$1000,7,0)),VLOOKUP(B122,Sim_20151229!$A$4:$G$1000,7,0),"")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IF(ISNUMBER(VLOOKUP(B123,Sim_20151229!$A$4:$G$1000,7,0)),VLOOKUP(B123,Sim_20151229!$A$4:$G$1000,7,0),"")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IF(ISNUMBER(VLOOKUP(B124,Sim_20151229!$A$4:$G$1000,7,0)),VLOOKUP(B124,Sim_20151229!$A$4:$G$1000,7,0),"")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IF(ISNUMBER(VLOOKUP(B125,Sim_20151229!$A$4:$G$1000,7,0)),VLOOKUP(B125,Sim_20151229!$A$4:$G$1000,7,0),"")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IF(ISNUMBER(VLOOKUP(B126,Sim_20151229!$A$4:$G$1000,7,0)),VLOOKUP(B126,Sim_20151229!$A$4:$G$1000,7,0),"")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IF(ISNUMBER(VLOOKUP(B127,Sim_20151229!$A$4:$G$1000,7,0)),VLOOKUP(B127,Sim_20151229!$A$4:$G$1000,7,0),"")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IF(ISNUMBER(VLOOKUP(B128,Sim_20151229!$A$4:$G$1000,7,0)),VLOOKUP(B128,Sim_20151229!$A$4:$G$1000,7,0),"")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IF(ISNUMBER(VLOOKUP(B129,Sim_20151229!$A$4:$G$1000,7,0)),VLOOKUP(B129,Sim_20151229!$A$4:$G$1000,7,0),"")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IF(ISNUMBER(VLOOKUP(B130,Sim_20151229!$A$4:$G$1000,7,0)),VLOOKUP(B130,Sim_20151229!$A$4:$G$1000,7,0),"")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IF(ISNUMBER(VLOOKUP(B131,Sim_20151229!$A$4:$G$1000,7,0)),VLOOKUP(B131,Sim_20151229!$A$4:$G$1000,7,0),"")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IF(ISNUMBER(VLOOKUP(B132,Sim_20151229!$A$4:$G$1000,7,0)),VLOOKUP(B132,Sim_20151229!$A$4:$G$1000,7,0),"")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IF(ISNUMBER(VLOOKUP(B133,Sim_20151229!$A$4:$G$1000,7,0)),VLOOKUP(B133,Sim_20151229!$A$4:$G$1000,7,0),"")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IF(ISNUMBER(VLOOKUP(B134,Sim_20151229!$A$4:$G$1000,7,0)),VLOOKUP(B134,Sim_20151229!$A$4:$G$1000,7,0),"")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IF(ISNUMBER(VLOOKUP(B135,Sim_20151229!$A$4:$G$1000,7,0)),VLOOKUP(B135,Sim_20151229!$A$4:$G$1000,7,0),"")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IF(ISNUMBER(VLOOKUP(B136,Sim_20151229!$A$4:$G$1000,7,0)),VLOOKUP(B136,Sim_20151229!$A$4:$G$1000,7,0),"")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IF(ISNUMBER(VLOOKUP(B137,Sim_20151229!$A$4:$G$1000,7,0)),VLOOKUP(B137,Sim_20151229!$A$4:$G$1000,7,0),"")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IF(ISNUMBER(VLOOKUP(B138,Sim_20151229!$A$4:$G$1000,7,0)),VLOOKUP(B138,Sim_20151229!$A$4:$G$1000,7,0),"")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IF(ISNUMBER(VLOOKUP(B139,Sim_20151229!$A$4:$G$1000,7,0)),VLOOKUP(B139,Sim_20151229!$A$4:$G$1000,7,0),"")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IF(ISNUMBER(VLOOKUP(B140,Sim_20151229!$A$4:$G$1000,7,0)),VLOOKUP(B140,Sim_20151229!$A$4:$G$1000,7,0),"")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IF(ISNUMBER(VLOOKUP(B141,Sim_20151229!$A$4:$G$1000,7,0)),VLOOKUP(B141,Sim_20151229!$A$4:$G$1000,7,0),"")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IF(ISNUMBER(VLOOKUP(B142,Sim_20151229!$A$4:$G$1000,7,0)),VLOOKUP(B142,Sim_20151229!$A$4:$G$1000,7,0),"")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IF(ISNUMBER(VLOOKUP(B143,Sim_20151229!$A$4:$G$1000,7,0)),VLOOKUP(B143,Sim_20151229!$A$4:$G$1000,7,0),"")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IF(ISNUMBER(VLOOKUP(B144,Sim_20151229!$A$4:$G$1000,7,0)),VLOOKUP(B144,Sim_20151229!$A$4:$G$1000,7,0),"")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IF(ISNUMBER(VLOOKUP(B145,Sim_20151229!$A$4:$G$1000,7,0)),VLOOKUP(B145,Sim_20151229!$A$4:$G$1000,7,0),"")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IF(ISNUMBER(VLOOKUP(B146,Sim_20151229!$A$4:$G$1000,7,0)),VLOOKUP(B146,Sim_20151229!$A$4:$G$1000,7,0),"")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IF(ISNUMBER(VLOOKUP(B147,Sim_20151229!$A$4:$G$1000,7,0)),VLOOKUP(B147,Sim_20151229!$A$4:$G$1000,7,0),"")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IF(ISNUMBER(VLOOKUP(B148,Sim_20151229!$A$4:$G$1000,7,0)),VLOOKUP(B148,Sim_20151229!$A$4:$G$1000,7,0),"")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IF(ISNUMBER(VLOOKUP(B149,Sim_20151229!$A$4:$G$1000,7,0)),VLOOKUP(B149,Sim_20151229!$A$4:$G$1000,7,0),"")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IF(ISNUMBER(VLOOKUP(B150,Sim_20151229!$A$4:$G$1000,7,0)),VLOOKUP(B150,Sim_20151229!$A$4:$G$1000,7,0),"")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IF(ISNUMBER(VLOOKUP(B151,Sim_20151229!$A$4:$G$1000,7,0)),VLOOKUP(B151,Sim_20151229!$A$4:$G$1000,7,0),"")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IF(ISNUMBER(VLOOKUP(B152,Sim_20151229!$A$4:$G$1000,7,0)),VLOOKUP(B152,Sim_20151229!$A$4:$G$1000,7,0),"")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IF(ISNUMBER(VLOOKUP(B153,Sim_20151229!$A$4:$G$1000,7,0)),VLOOKUP(B153,Sim_20151229!$A$4:$G$1000,7,0),"")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IF(ISNUMBER(VLOOKUP(B154,Sim_20151229!$A$4:$G$1000,7,0)),VLOOKUP(B154,Sim_20151229!$A$4:$G$1000,7,0),"")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IF(ISNUMBER(VLOOKUP(B155,Sim_20151229!$A$4:$G$1000,7,0)),VLOOKUP(B155,Sim_20151229!$A$4:$G$1000,7,0),"")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IF(ISNUMBER(VLOOKUP(B156,Sim_20151229!$A$4:$G$1000,7,0)),VLOOKUP(B156,Sim_20151229!$A$4:$G$1000,7,0),"")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IF(ISNUMBER(VLOOKUP(B157,Sim_20151229!$A$4:$G$1000,7,0)),VLOOKUP(B157,Sim_20151229!$A$4:$G$1000,7,0),"")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IF(ISNUMBER(VLOOKUP(B158,Sim_20151229!$A$4:$G$1000,7,0)),VLOOKUP(B158,Sim_20151229!$A$4:$G$1000,7,0),"")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IF(ISNUMBER(VLOOKUP(B159,Sim_20151229!$A$4:$G$1000,7,0)),VLOOKUP(B159,Sim_20151229!$A$4:$G$1000,7,0),"")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IF(ISNUMBER(VLOOKUP(B160,Sim_20151229!$A$4:$G$1000,7,0)),VLOOKUP(B160,Sim_20151229!$A$4:$G$1000,7,0),"")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IF(ISNUMBER(VLOOKUP(B161,Sim_20151229!$A$4:$G$1000,7,0)),VLOOKUP(B161,Sim_20151229!$A$4:$G$1000,7,0),"")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IF(ISNUMBER(VLOOKUP(B162,Sim_20151229!$A$4:$G$1000,7,0)),VLOOKUP(B162,Sim_20151229!$A$4:$G$1000,7,0),"")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IF(ISNUMBER(VLOOKUP(B163,Sim_20151229!$A$4:$G$1000,7,0)),VLOOKUP(B163,Sim_20151229!$A$4:$G$1000,7,0),"")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IF(ISNUMBER(VLOOKUP(B164,Sim_20151229!$A$4:$G$1000,7,0)),VLOOKUP(B164,Sim_20151229!$A$4:$G$1000,7,0),"")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IF(ISNUMBER(VLOOKUP(B165,Sim_20151229!$A$4:$G$1000,7,0)),VLOOKUP(B165,Sim_20151229!$A$4:$G$1000,7,0),"")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IF(ISNUMBER(VLOOKUP(B166,Sim_20151229!$A$4:$G$1000,7,0)),VLOOKUP(B166,Sim_20151229!$A$4:$G$1000,7,0),"")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IF(ISNUMBER(VLOOKUP(B167,Sim_20151229!$A$4:$G$1000,7,0)),VLOOKUP(B167,Sim_20151229!$A$4:$G$1000,7,0),"")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IF(ISNUMBER(VLOOKUP(B168,Sim_20151229!$A$4:$G$1000,7,0)),VLOOKUP(B168,Sim_20151229!$A$4:$G$1000,7,0),"")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IF(ISNUMBER(VLOOKUP(B169,Sim_20151229!$A$4:$G$1000,7,0)),VLOOKUP(B169,Sim_20151229!$A$4:$G$1000,7,0),"")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IF(ISNUMBER(VLOOKUP(B170,Sim_20151229!$A$4:$G$1000,7,0)),VLOOKUP(B170,Sim_20151229!$A$4:$G$1000,7,0),"")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IF(ISNUMBER(VLOOKUP(B171,Sim_20151229!$A$4:$G$1000,7,0)),VLOOKUP(B171,Sim_20151229!$A$4:$G$1000,7,0),"")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IF(ISNUMBER(VLOOKUP(B172,Sim_20151229!$A$4:$G$1000,7,0)),VLOOKUP(B172,Sim_20151229!$A$4:$G$1000,7,0),"")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IF(ISNUMBER(VLOOKUP(B173,Sim_20151229!$A$4:$G$1000,7,0)),VLOOKUP(B173,Sim_20151229!$A$4:$G$1000,7,0),"")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IF(ISNUMBER(VLOOKUP(B174,Sim_20151229!$A$4:$G$1000,7,0)),VLOOKUP(B174,Sim_20151229!$A$4:$G$1000,7,0),"")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IF(ISNUMBER(VLOOKUP(B175,Sim_20151229!$A$4:$G$1000,7,0)),VLOOKUP(B175,Sim_20151229!$A$4:$G$1000,7,0),"")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IF(ISNUMBER(VLOOKUP(B176,Sim_20151229!$A$4:$G$1000,7,0)),VLOOKUP(B176,Sim_20151229!$A$4:$G$1000,7,0),"")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IF(ISNUMBER(VLOOKUP(B177,Sim_20151229!$A$4:$G$1000,7,0)),VLOOKUP(B177,Sim_20151229!$A$4:$G$1000,7,0),"")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IF(ISNUMBER(VLOOKUP(B178,Sim_20151229!$A$4:$G$1000,7,0)),VLOOKUP(B178,Sim_20151229!$A$4:$G$1000,7,0),"")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IF(ISNUMBER(VLOOKUP(B179,Sim_20151229!$A$4:$G$1000,7,0)),VLOOKUP(B179,Sim_20151229!$A$4:$G$1000,7,0),"")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IF(ISNUMBER(VLOOKUP(B180,Sim_20151229!$A$4:$G$1000,7,0)),VLOOKUP(B180,Sim_20151229!$A$4:$G$1000,7,0),"")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IF(ISNUMBER(VLOOKUP(B181,Sim_20151229!$A$4:$G$1000,7,0)),VLOOKUP(B181,Sim_20151229!$A$4:$G$1000,7,0),"")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IF(ISNUMBER(VLOOKUP(B182,Sim_20151229!$A$4:$G$1000,7,0)),VLOOKUP(B182,Sim_20151229!$A$4:$G$1000,7,0),"")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IF(ISNUMBER(VLOOKUP(B183,Sim_20151229!$A$4:$G$1000,7,0)),VLOOKUP(B183,Sim_20151229!$A$4:$G$1000,7,0),"")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IF(ISNUMBER(VLOOKUP(B184,Sim_20151229!$A$4:$G$1000,7,0)),VLOOKUP(B184,Sim_20151229!$A$4:$G$1000,7,0),"")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IF(ISNUMBER(VLOOKUP(B185,Sim_20151229!$A$4:$G$1000,7,0)),VLOOKUP(B185,Sim_20151229!$A$4:$G$1000,7,0),"")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IF(ISNUMBER(VLOOKUP(B186,Sim_20151229!$A$4:$G$1000,7,0)),VLOOKUP(B186,Sim_20151229!$A$4:$G$1000,7,0),"")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IF(ISNUMBER(VLOOKUP(B187,Sim_20151229!$A$4:$G$1000,7,0)),VLOOKUP(B187,Sim_20151229!$A$4:$G$1000,7,0),"")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IF(ISNUMBER(VLOOKUP(B188,Sim_20151229!$A$4:$G$1000,7,0)),VLOOKUP(B188,Sim_20151229!$A$4:$G$1000,7,0),"")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IF(ISNUMBER(VLOOKUP(B189,Sim_20151229!$A$4:$G$1000,7,0)),VLOOKUP(B189,Sim_20151229!$A$4:$G$1000,7,0),"")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IF(ISNUMBER(VLOOKUP(B190,Sim_20151229!$A$4:$G$1000,7,0)),VLOOKUP(B190,Sim_20151229!$A$4:$G$1000,7,0),"")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IF(ISNUMBER(VLOOKUP(B191,Sim_20151229!$A$4:$G$1000,7,0)),VLOOKUP(B191,Sim_20151229!$A$4:$G$1000,7,0),"")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IF(ISNUMBER(VLOOKUP(B192,Sim_20151229!$A$4:$G$1000,7,0)),VLOOKUP(B192,Sim_20151229!$A$4:$G$1000,7,0),"")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IF(ISNUMBER(VLOOKUP(B193,Sim_20151229!$A$4:$G$1000,7,0)),VLOOKUP(B193,Sim_20151229!$A$4:$G$1000,7,0),"")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IF(ISNUMBER(VLOOKUP(B194,Sim_20151229!$A$4:$G$1000,7,0)),VLOOKUP(B194,Sim_20151229!$A$4:$G$1000,7,0),"")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IF(ISNUMBER(VLOOKUP(B195,Sim_20151229!$A$4:$G$1000,7,0)),VLOOKUP(B195,Sim_20151229!$A$4:$G$1000,7,0),"")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IF(ISNUMBER(VLOOKUP(B196,Sim_20151229!$A$4:$G$1000,7,0)),VLOOKUP(B196,Sim_20151229!$A$4:$G$1000,7,0),"")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IF(ISNUMBER(VLOOKUP(B197,Sim_20151229!$A$4:$G$1000,7,0)),VLOOKUP(B197,Sim_20151229!$A$4:$G$1000,7,0),"")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IF(ISNUMBER(VLOOKUP(B198,Sim_20151229!$A$4:$G$1000,7,0)),VLOOKUP(B198,Sim_20151229!$A$4:$G$1000,7,0),"")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IF(ISNUMBER(VLOOKUP(B199,Sim_20151229!$A$4:$G$1000,7,0)),VLOOKUP(B199,Sim_20151229!$A$4:$G$1000,7,0),"")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IF(ISNUMBER(VLOOKUP(B200,Sim_20151229!$A$4:$G$1000,7,0)),VLOOKUP(B200,Sim_20151229!$A$4:$G$1000,7,0),"")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3"/>
  <sheetViews>
    <sheetView workbookViewId="0">
      <selection activeCell="G60" sqref="G60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42544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6721835.9221764999</v>
      </c>
      <c r="E3">
        <v>-13.92215538</v>
      </c>
      <c r="G3" s="3">
        <f>SUM(G4:G1000)</f>
        <v>-13.922157181348126</v>
      </c>
    </row>
    <row r="4" spans="1:7" x14ac:dyDescent="0.25">
      <c r="A4" t="s">
        <v>54</v>
      </c>
      <c r="B4">
        <v>8.2817342800000002</v>
      </c>
      <c r="C4">
        <v>12049.45</v>
      </c>
      <c r="D4">
        <v>556684.59</v>
      </c>
      <c r="E4">
        <v>-13.498186110000001</v>
      </c>
      <c r="G4" s="3">
        <f>E4*B4/100</f>
        <v>-1.1178839062500685</v>
      </c>
    </row>
    <row r="5" spans="1:7" x14ac:dyDescent="0.25">
      <c r="A5" t="s">
        <v>38</v>
      </c>
      <c r="B5">
        <v>3.61642222</v>
      </c>
      <c r="C5">
        <v>79441.165999999997</v>
      </c>
      <c r="D5">
        <v>243089.96796000001</v>
      </c>
      <c r="E5">
        <v>-15.15848446</v>
      </c>
      <c r="G5" s="3">
        <f t="shared" ref="G5:G53" si="0">E5*B5/100</f>
        <v>-0.54819480022668698</v>
      </c>
    </row>
    <row r="6" spans="1:7" x14ac:dyDescent="0.25">
      <c r="A6" t="s">
        <v>39</v>
      </c>
      <c r="B6">
        <v>0.66540831</v>
      </c>
      <c r="C6">
        <v>8752.9657499999994</v>
      </c>
      <c r="D6">
        <v>44727.654982499997</v>
      </c>
      <c r="E6">
        <v>-14.19928741</v>
      </c>
      <c r="G6" s="3">
        <f t="shared" si="0"/>
        <v>-9.4483238386923782E-2</v>
      </c>
    </row>
    <row r="7" spans="1:7" x14ac:dyDescent="0.25">
      <c r="A7" t="s">
        <v>55</v>
      </c>
      <c r="B7">
        <v>0.64875073999999999</v>
      </c>
      <c r="C7">
        <v>1475.7347</v>
      </c>
      <c r="D7">
        <v>43607.960384999998</v>
      </c>
      <c r="E7">
        <v>-11.191556930000001</v>
      </c>
      <c r="G7" s="3">
        <f t="shared" si="0"/>
        <v>-7.2605308400896282E-2</v>
      </c>
    </row>
    <row r="8" spans="1:7" x14ac:dyDescent="0.25">
      <c r="A8" t="s">
        <v>80</v>
      </c>
      <c r="B8">
        <v>0.43163447999999999</v>
      </c>
      <c r="C8">
        <v>6747.3864000000003</v>
      </c>
      <c r="D8">
        <v>29013.76152</v>
      </c>
      <c r="E8">
        <v>-14.17119789</v>
      </c>
      <c r="G8" s="3">
        <f t="shared" si="0"/>
        <v>-6.1167776322272473E-2</v>
      </c>
    </row>
    <row r="9" spans="1:7" x14ac:dyDescent="0.25">
      <c r="A9" t="s">
        <v>56</v>
      </c>
      <c r="B9">
        <v>1.2771953199999999</v>
      </c>
      <c r="C9">
        <v>3700.473</v>
      </c>
      <c r="D9">
        <v>85850.973599999998</v>
      </c>
      <c r="E9">
        <v>-12.39634418</v>
      </c>
      <c r="G9" s="3">
        <f t="shared" si="0"/>
        <v>-0.15832552771805236</v>
      </c>
    </row>
    <row r="10" spans="1:7" x14ac:dyDescent="0.25">
      <c r="A10" t="s">
        <v>81</v>
      </c>
      <c r="B10">
        <v>0.21103522</v>
      </c>
      <c r="C10">
        <v>1180.1532</v>
      </c>
      <c r="D10">
        <v>14185.441464</v>
      </c>
      <c r="E10">
        <v>-12.57565308</v>
      </c>
      <c r="G10" s="3">
        <f t="shared" si="0"/>
        <v>-2.6539057143814774E-2</v>
      </c>
    </row>
    <row r="11" spans="1:7" x14ac:dyDescent="0.25">
      <c r="A11" t="s">
        <v>40</v>
      </c>
      <c r="B11">
        <v>6.2341208799999999</v>
      </c>
      <c r="C11">
        <v>84146.059550000005</v>
      </c>
      <c r="D11">
        <v>419047.376559</v>
      </c>
      <c r="E11">
        <v>-14.13236713</v>
      </c>
      <c r="G11" s="3">
        <f t="shared" si="0"/>
        <v>-0.88102885008958676</v>
      </c>
    </row>
    <row r="12" spans="1:7" x14ac:dyDescent="0.25">
      <c r="A12" t="s">
        <v>41</v>
      </c>
      <c r="B12">
        <v>1.87971193</v>
      </c>
      <c r="C12">
        <v>7441.1750000000002</v>
      </c>
      <c r="D12">
        <v>126351.15150000001</v>
      </c>
      <c r="E12">
        <v>-17.61977959</v>
      </c>
      <c r="G12" s="3">
        <f t="shared" si="0"/>
        <v>-0.33120109899293509</v>
      </c>
    </row>
    <row r="13" spans="1:7" x14ac:dyDescent="0.25">
      <c r="A13" t="s">
        <v>13</v>
      </c>
      <c r="B13">
        <v>0.53793559999999996</v>
      </c>
      <c r="C13">
        <v>2743.4861999999998</v>
      </c>
      <c r="D13">
        <v>36159.148115999997</v>
      </c>
      <c r="E13">
        <v>-12.364673610000001</v>
      </c>
      <c r="G13" s="3">
        <f t="shared" si="0"/>
        <v>-6.6513981171995154E-2</v>
      </c>
    </row>
    <row r="14" spans="1:7" x14ac:dyDescent="0.25">
      <c r="A14" t="s">
        <v>11</v>
      </c>
      <c r="B14">
        <v>0.39725033999999998</v>
      </c>
      <c r="C14">
        <v>1299.3924999999999</v>
      </c>
      <c r="D14">
        <v>26702.515875000001</v>
      </c>
      <c r="E14">
        <v>-12.31108665</v>
      </c>
      <c r="G14" s="3">
        <f t="shared" si="0"/>
        <v>-4.8905833574819611E-2</v>
      </c>
    </row>
    <row r="15" spans="1:7" x14ac:dyDescent="0.25">
      <c r="A15" t="s">
        <v>37</v>
      </c>
      <c r="B15">
        <v>7.9457897199999996</v>
      </c>
      <c r="C15">
        <v>6142.6445999999996</v>
      </c>
      <c r="D15">
        <v>534102.94796999998</v>
      </c>
      <c r="E15">
        <v>-10.623105049999999</v>
      </c>
      <c r="G15" s="3">
        <f t="shared" si="0"/>
        <v>-0.8440895890077007</v>
      </c>
    </row>
    <row r="16" spans="1:7" x14ac:dyDescent="0.25">
      <c r="A16" t="s">
        <v>42</v>
      </c>
      <c r="B16">
        <v>1.37599684</v>
      </c>
      <c r="C16">
        <v>3944.2323999999999</v>
      </c>
      <c r="D16">
        <v>92492.249779999998</v>
      </c>
      <c r="E16">
        <v>-13.94365788</v>
      </c>
      <c r="G16" s="3">
        <f t="shared" si="0"/>
        <v>-0.191864291809211</v>
      </c>
    </row>
    <row r="17" spans="1:7" x14ac:dyDescent="0.25">
      <c r="A17" t="s">
        <v>43</v>
      </c>
      <c r="B17">
        <v>2.0799919400000002</v>
      </c>
      <c r="C17">
        <v>25513.438999999998</v>
      </c>
      <c r="D17">
        <v>139813.64572</v>
      </c>
      <c r="E17">
        <v>-16.99658775</v>
      </c>
      <c r="G17" s="3">
        <f t="shared" si="0"/>
        <v>-0.35352765527502739</v>
      </c>
    </row>
    <row r="18" spans="1:7" x14ac:dyDescent="0.25">
      <c r="A18" t="s">
        <v>44</v>
      </c>
      <c r="B18">
        <v>0.73827335000000005</v>
      </c>
      <c r="C18">
        <v>2772.3755999999998</v>
      </c>
      <c r="D18">
        <v>49625.523240000002</v>
      </c>
      <c r="E18">
        <v>-14.677588460000001</v>
      </c>
      <c r="G18" s="3">
        <f t="shared" si="0"/>
        <v>-0.10836072402285542</v>
      </c>
    </row>
    <row r="19" spans="1:7" x14ac:dyDescent="0.25">
      <c r="A19" t="s">
        <v>45</v>
      </c>
      <c r="B19">
        <v>0.32497329000000003</v>
      </c>
      <c r="C19">
        <v>1922.9023999999999</v>
      </c>
      <c r="D19">
        <v>21844.171264000001</v>
      </c>
      <c r="E19">
        <v>-14.2828064</v>
      </c>
      <c r="G19" s="3">
        <f t="shared" si="0"/>
        <v>-4.6415305862410564E-2</v>
      </c>
    </row>
    <row r="20" spans="1:7" x14ac:dyDescent="0.25">
      <c r="A20" t="s">
        <v>46</v>
      </c>
      <c r="B20">
        <v>0.68863180999999996</v>
      </c>
      <c r="C20">
        <v>3398.5830000000001</v>
      </c>
      <c r="D20">
        <v>46288.70046</v>
      </c>
      <c r="E20">
        <v>-16.873765949999999</v>
      </c>
      <c r="G20" s="3">
        <f t="shared" si="0"/>
        <v>-0.11619811987664867</v>
      </c>
    </row>
    <row r="21" spans="1:7" x14ac:dyDescent="0.25">
      <c r="A21" t="s">
        <v>47</v>
      </c>
      <c r="B21">
        <v>0.73121966000000005</v>
      </c>
      <c r="C21">
        <v>5986.7704999999996</v>
      </c>
      <c r="D21">
        <v>49151.385804999998</v>
      </c>
      <c r="E21">
        <v>-12.00044632</v>
      </c>
      <c r="G21" s="3">
        <f t="shared" si="0"/>
        <v>-8.774962277958652E-2</v>
      </c>
    </row>
    <row r="22" spans="1:7" x14ac:dyDescent="0.25">
      <c r="A22" t="s">
        <v>48</v>
      </c>
      <c r="B22">
        <v>0.96767939999999997</v>
      </c>
      <c r="C22">
        <v>5818.0519999999997</v>
      </c>
      <c r="D22">
        <v>65045.821360000002</v>
      </c>
      <c r="E22">
        <v>-13.11201</v>
      </c>
      <c r="G22" s="3">
        <f t="shared" si="0"/>
        <v>-0.12688221969593999</v>
      </c>
    </row>
    <row r="23" spans="1:7" x14ac:dyDescent="0.25">
      <c r="A23" t="s">
        <v>57</v>
      </c>
      <c r="B23">
        <v>1.93456267</v>
      </c>
      <c r="C23">
        <v>2692.3008</v>
      </c>
      <c r="D23">
        <v>130038.12864</v>
      </c>
      <c r="E23">
        <v>-14.35131073</v>
      </c>
      <c r="G23" s="3">
        <f t="shared" si="0"/>
        <v>-0.27763510003828451</v>
      </c>
    </row>
    <row r="24" spans="1:7" x14ac:dyDescent="0.25">
      <c r="A24" t="s">
        <v>58</v>
      </c>
      <c r="B24">
        <v>3.6837799200000001</v>
      </c>
      <c r="C24">
        <v>2701.7746000000002</v>
      </c>
      <c r="D24">
        <v>247617.64209000001</v>
      </c>
      <c r="E24">
        <v>-11.69700336</v>
      </c>
      <c r="G24" s="3">
        <f t="shared" si="0"/>
        <v>-0.43089186101740529</v>
      </c>
    </row>
    <row r="25" spans="1:7" x14ac:dyDescent="0.25">
      <c r="A25" t="s">
        <v>59</v>
      </c>
      <c r="B25">
        <v>0.72903256000000005</v>
      </c>
      <c r="C25">
        <v>662.66899999999998</v>
      </c>
      <c r="D25">
        <v>49004.37255</v>
      </c>
      <c r="E25">
        <v>-9.2203235600000006</v>
      </c>
      <c r="G25" s="3">
        <f t="shared" si="0"/>
        <v>-6.7219160889751148E-2</v>
      </c>
    </row>
    <row r="26" spans="1:7" x14ac:dyDescent="0.25">
      <c r="A26" t="s">
        <v>60</v>
      </c>
      <c r="B26">
        <v>2.14097706</v>
      </c>
      <c r="C26">
        <v>1894.83825</v>
      </c>
      <c r="D26">
        <v>143912.96508749999</v>
      </c>
      <c r="E26">
        <v>-10.01683521</v>
      </c>
      <c r="G26" s="3">
        <f t="shared" si="0"/>
        <v>-0.21445814398410282</v>
      </c>
    </row>
    <row r="27" spans="1:7" x14ac:dyDescent="0.25">
      <c r="A27" t="s">
        <v>8</v>
      </c>
      <c r="B27">
        <v>2.5691844599999998</v>
      </c>
      <c r="C27">
        <v>17858.982800000002</v>
      </c>
      <c r="D27">
        <v>172696.36367600001</v>
      </c>
      <c r="E27">
        <v>-16.216041560000001</v>
      </c>
      <c r="G27" s="3">
        <f t="shared" si="0"/>
        <v>-0.41662001978666152</v>
      </c>
    </row>
    <row r="28" spans="1:7" x14ac:dyDescent="0.25">
      <c r="A28" t="s">
        <v>61</v>
      </c>
      <c r="B28">
        <v>0.83586941999999997</v>
      </c>
      <c r="C28">
        <v>2345.9612000000002</v>
      </c>
      <c r="D28">
        <v>56185.77074</v>
      </c>
      <c r="E28">
        <v>-15.623935700000001</v>
      </c>
      <c r="G28" s="3">
        <f t="shared" si="0"/>
        <v>-0.13059570071676294</v>
      </c>
    </row>
    <row r="29" spans="1:7" x14ac:dyDescent="0.25">
      <c r="A29" t="s">
        <v>62</v>
      </c>
      <c r="B29">
        <v>0.45882751999999999</v>
      </c>
      <c r="C29">
        <v>2023.7292</v>
      </c>
      <c r="D29">
        <v>30841.633008000001</v>
      </c>
      <c r="E29">
        <v>-12.80060387</v>
      </c>
      <c r="G29" s="3">
        <f t="shared" si="0"/>
        <v>-5.8732693281745026E-2</v>
      </c>
    </row>
    <row r="30" spans="1:7" x14ac:dyDescent="0.25">
      <c r="A30" t="s">
        <v>63</v>
      </c>
      <c r="B30">
        <v>1.5051651500000001</v>
      </c>
      <c r="C30">
        <v>764.73720000000003</v>
      </c>
      <c r="D30">
        <v>101174.73156</v>
      </c>
      <c r="E30">
        <v>-10.31153011</v>
      </c>
      <c r="G30" s="3">
        <f t="shared" si="0"/>
        <v>-0.15520555764747665</v>
      </c>
    </row>
    <row r="31" spans="1:7" x14ac:dyDescent="0.25">
      <c r="A31" t="s">
        <v>64</v>
      </c>
      <c r="B31">
        <v>0.67939225000000003</v>
      </c>
      <c r="C31">
        <v>1091.2218</v>
      </c>
      <c r="D31">
        <v>45667.63233</v>
      </c>
      <c r="E31">
        <v>-12.29691601</v>
      </c>
      <c r="G31" s="3">
        <f t="shared" si="0"/>
        <v>-8.3544294360949234E-2</v>
      </c>
    </row>
    <row r="32" spans="1:7" x14ac:dyDescent="0.25">
      <c r="A32" t="s">
        <v>50</v>
      </c>
      <c r="B32">
        <v>0.82871503999999996</v>
      </c>
      <c r="C32">
        <v>788.46235000000001</v>
      </c>
      <c r="D32">
        <v>55704.865027500004</v>
      </c>
      <c r="E32">
        <v>-10.446731570000001</v>
      </c>
      <c r="G32" s="3">
        <f t="shared" si="0"/>
        <v>-8.6573635709018132E-2</v>
      </c>
    </row>
    <row r="33" spans="1:7" x14ac:dyDescent="0.25">
      <c r="A33" t="s">
        <v>65</v>
      </c>
      <c r="B33">
        <v>1.51881716</v>
      </c>
      <c r="C33">
        <v>7630.2240000000002</v>
      </c>
      <c r="D33">
        <v>102092.39711999999</v>
      </c>
      <c r="E33">
        <v>-9.8542737999999996</v>
      </c>
      <c r="G33" s="3">
        <f t="shared" si="0"/>
        <v>-0.14966840146778407</v>
      </c>
    </row>
    <row r="34" spans="1:7" x14ac:dyDescent="0.25">
      <c r="A34" t="s">
        <v>66</v>
      </c>
      <c r="B34">
        <v>3.2002328800000002</v>
      </c>
      <c r="C34">
        <v>1156.5290500000001</v>
      </c>
      <c r="D34">
        <v>215114.40330000001</v>
      </c>
      <c r="E34">
        <v>-13.91753864</v>
      </c>
      <c r="G34" s="3">
        <f t="shared" si="0"/>
        <v>-0.44539364764398487</v>
      </c>
    </row>
    <row r="35" spans="1:7" x14ac:dyDescent="0.25">
      <c r="A35" t="s">
        <v>67</v>
      </c>
      <c r="B35">
        <v>9.9167758599999996</v>
      </c>
      <c r="C35">
        <v>13121.83862</v>
      </c>
      <c r="D35">
        <v>666589.40189600002</v>
      </c>
      <c r="E35">
        <v>-19.553356170000001</v>
      </c>
      <c r="G35" s="3">
        <f t="shared" si="0"/>
        <v>-1.9390625044863805</v>
      </c>
    </row>
    <row r="36" spans="1:7" x14ac:dyDescent="0.25">
      <c r="A36" t="s">
        <v>51</v>
      </c>
      <c r="B36">
        <v>4.8840593600000002</v>
      </c>
      <c r="C36">
        <v>73774.933999999994</v>
      </c>
      <c r="D36">
        <v>328298.45630000002</v>
      </c>
      <c r="E36">
        <v>-15.13004589</v>
      </c>
      <c r="G36" s="3">
        <f t="shared" si="0"/>
        <v>-0.73896042246284022</v>
      </c>
    </row>
    <row r="37" spans="1:7" x14ac:dyDescent="0.25">
      <c r="A37" t="s">
        <v>83</v>
      </c>
      <c r="B37">
        <v>0.30263194999999998</v>
      </c>
      <c r="C37">
        <v>3228.9560000000001</v>
      </c>
      <c r="D37">
        <v>20342.4228</v>
      </c>
      <c r="E37">
        <v>-13.13627529</v>
      </c>
      <c r="G37" s="3">
        <f t="shared" si="0"/>
        <v>-3.9754566067495153E-2</v>
      </c>
    </row>
    <row r="38" spans="1:7" x14ac:dyDescent="0.25">
      <c r="A38" t="s">
        <v>14</v>
      </c>
      <c r="B38">
        <v>0.51454385999999996</v>
      </c>
      <c r="C38">
        <v>7220.6251000000002</v>
      </c>
      <c r="D38">
        <v>34586.794228999999</v>
      </c>
      <c r="E38">
        <v>-15.748994830000001</v>
      </c>
      <c r="G38" s="3">
        <f t="shared" si="0"/>
        <v>-8.1035485909482438E-2</v>
      </c>
    </row>
    <row r="39" spans="1:7" x14ac:dyDescent="0.25">
      <c r="A39" t="s">
        <v>84</v>
      </c>
      <c r="B39">
        <v>0.31461670000000003</v>
      </c>
      <c r="C39">
        <v>5890.8128999999999</v>
      </c>
      <c r="D39">
        <v>21148.018311</v>
      </c>
      <c r="E39">
        <v>-13.229545590000001</v>
      </c>
      <c r="G39" s="3">
        <f t="shared" si="0"/>
        <v>-4.1622359760253538E-2</v>
      </c>
    </row>
    <row r="40" spans="1:7" x14ac:dyDescent="0.25">
      <c r="A40" t="s">
        <v>68</v>
      </c>
      <c r="B40">
        <v>1.65186754</v>
      </c>
      <c r="C40">
        <v>2243.1480000000001</v>
      </c>
      <c r="D40">
        <v>111035.826</v>
      </c>
      <c r="E40">
        <v>-10.135553359999999</v>
      </c>
      <c r="G40" s="3">
        <f t="shared" si="0"/>
        <v>-0.16742591595321932</v>
      </c>
    </row>
    <row r="41" spans="1:7" x14ac:dyDescent="0.25">
      <c r="A41" t="s">
        <v>69</v>
      </c>
      <c r="B41">
        <v>0.82231703</v>
      </c>
      <c r="C41">
        <v>1470.0744999999999</v>
      </c>
      <c r="D41">
        <v>55274.801200000002</v>
      </c>
      <c r="E41">
        <v>-9.5970382700000005</v>
      </c>
      <c r="G41" s="3">
        <f t="shared" si="0"/>
        <v>-7.8918080069827395E-2</v>
      </c>
    </row>
    <row r="42" spans="1:7" x14ac:dyDescent="0.25">
      <c r="A42" t="s">
        <v>70</v>
      </c>
      <c r="B42">
        <v>0.63687605000000003</v>
      </c>
      <c r="C42">
        <v>5632.8635999999997</v>
      </c>
      <c r="D42">
        <v>42809.763359999997</v>
      </c>
      <c r="E42">
        <v>-14.26303959</v>
      </c>
      <c r="G42" s="3">
        <f t="shared" si="0"/>
        <v>-9.0837883150728202E-2</v>
      </c>
    </row>
    <row r="43" spans="1:7" x14ac:dyDescent="0.25">
      <c r="A43" t="s">
        <v>5</v>
      </c>
      <c r="B43">
        <v>1.70126197</v>
      </c>
      <c r="C43">
        <v>21098.9</v>
      </c>
      <c r="D43">
        <v>114356.038</v>
      </c>
      <c r="E43">
        <v>-17.74422646</v>
      </c>
      <c r="G43" s="3">
        <f t="shared" si="0"/>
        <v>-0.30187577663465726</v>
      </c>
    </row>
    <row r="44" spans="1:7" x14ac:dyDescent="0.25">
      <c r="A44" t="s">
        <v>9</v>
      </c>
      <c r="B44">
        <v>2.68349774</v>
      </c>
      <c r="C44">
        <v>5213.3038999999999</v>
      </c>
      <c r="D44">
        <v>180380.31494000001</v>
      </c>
      <c r="E44">
        <v>-16.80870247</v>
      </c>
      <c r="G44" s="3">
        <f t="shared" si="0"/>
        <v>-0.4510611509057742</v>
      </c>
    </row>
    <row r="45" spans="1:7" x14ac:dyDescent="0.25">
      <c r="A45" t="s">
        <v>71</v>
      </c>
      <c r="B45">
        <v>1.5169124700000001</v>
      </c>
      <c r="C45">
        <v>1387.2702999999999</v>
      </c>
      <c r="D45">
        <v>101964.36705</v>
      </c>
      <c r="E45">
        <v>-9.0011901900000009</v>
      </c>
      <c r="G45" s="3">
        <f t="shared" si="0"/>
        <v>-0.13654017644052671</v>
      </c>
    </row>
    <row r="46" spans="1:7" x14ac:dyDescent="0.25">
      <c r="A46" t="s">
        <v>72</v>
      </c>
      <c r="B46">
        <v>0.95624268000000001</v>
      </c>
      <c r="C46">
        <v>2420.9816999999998</v>
      </c>
      <c r="D46">
        <v>64277.064135000001</v>
      </c>
      <c r="E46">
        <v>-15.08103371</v>
      </c>
      <c r="G46" s="3">
        <f t="shared" si="0"/>
        <v>-0.14421128092020744</v>
      </c>
    </row>
    <row r="47" spans="1:7" x14ac:dyDescent="0.25">
      <c r="A47" t="s">
        <v>73</v>
      </c>
      <c r="B47">
        <v>0.55863070999999997</v>
      </c>
      <c r="C47">
        <v>3082.9425000000001</v>
      </c>
      <c r="D47">
        <v>37550.239650000003</v>
      </c>
      <c r="E47">
        <v>-11.57853031</v>
      </c>
      <c r="G47" s="3">
        <f t="shared" si="0"/>
        <v>-6.4681226078318194E-2</v>
      </c>
    </row>
    <row r="48" spans="1:7" x14ac:dyDescent="0.25">
      <c r="A48" t="s">
        <v>74</v>
      </c>
      <c r="B48">
        <v>1.9155073300000001</v>
      </c>
      <c r="C48">
        <v>1447.5239999999999</v>
      </c>
      <c r="D48">
        <v>128757.2598</v>
      </c>
      <c r="E48">
        <v>-13.33990955</v>
      </c>
      <c r="G48" s="3">
        <f t="shared" si="0"/>
        <v>-0.25552694524562003</v>
      </c>
    </row>
    <row r="49" spans="1:7" x14ac:dyDescent="0.25">
      <c r="A49" t="s">
        <v>75</v>
      </c>
      <c r="B49">
        <v>0.70295903999999998</v>
      </c>
      <c r="C49">
        <v>543.12360000000001</v>
      </c>
      <c r="D49">
        <v>47251.753199999999</v>
      </c>
      <c r="E49">
        <v>-12.4367485</v>
      </c>
      <c r="G49" s="3">
        <f t="shared" si="0"/>
        <v>-8.7425247862814401E-2</v>
      </c>
    </row>
    <row r="50" spans="1:7" x14ac:dyDescent="0.25">
      <c r="A50" t="s">
        <v>6</v>
      </c>
      <c r="B50">
        <v>10.12673831</v>
      </c>
      <c r="C50">
        <v>3865.4328999999998</v>
      </c>
      <c r="D50">
        <v>680702.73369000002</v>
      </c>
      <c r="E50">
        <v>-12.79944324</v>
      </c>
      <c r="G50" s="3">
        <f t="shared" si="0"/>
        <v>-1.2961661220517855</v>
      </c>
    </row>
    <row r="51" spans="1:7" x14ac:dyDescent="0.25">
      <c r="A51" t="s">
        <v>85</v>
      </c>
      <c r="B51">
        <v>0.19867259000000001</v>
      </c>
      <c r="C51">
        <v>1961.0052000000001</v>
      </c>
      <c r="D51">
        <v>13354.445411999999</v>
      </c>
      <c r="E51">
        <v>-14.107105260000001</v>
      </c>
      <c r="G51" s="3">
        <f t="shared" si="0"/>
        <v>-2.8026951394068238E-2</v>
      </c>
    </row>
    <row r="52" spans="1:7" x14ac:dyDescent="0.25">
      <c r="A52" t="s">
        <v>52</v>
      </c>
      <c r="B52">
        <v>0.54924074000000001</v>
      </c>
      <c r="C52">
        <v>7005.5144499999997</v>
      </c>
      <c r="D52">
        <v>36919.061151499998</v>
      </c>
      <c r="E52">
        <v>-10.84945965</v>
      </c>
      <c r="G52" s="3">
        <f t="shared" si="0"/>
        <v>-5.9589652467661409E-2</v>
      </c>
    </row>
    <row r="53" spans="1:7" x14ac:dyDescent="0.25">
      <c r="A53" t="s">
        <v>77</v>
      </c>
      <c r="B53">
        <v>0.92833668000000003</v>
      </c>
      <c r="C53">
        <v>1363.9621500000001</v>
      </c>
      <c r="D53">
        <v>62401.268362499999</v>
      </c>
      <c r="E53">
        <v>-13.02978897</v>
      </c>
      <c r="G53" s="3">
        <f t="shared" si="0"/>
        <v>-0.1209603103351042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topLeftCell="A2" workbookViewId="0">
      <selection activeCell="K49" sqref="K49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&amp;Sim_20160623!E2</f>
        <v>Scenario Back-Testing: Realised P&amp;L (6/23/2016-6/27/2016)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88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89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-3.07</v>
      </c>
      <c r="F48" s="17">
        <v>-3.07</v>
      </c>
      <c r="G48" s="21"/>
      <c r="H48" s="21"/>
      <c r="I48" s="21"/>
      <c r="J48" s="8">
        <f t="shared" ref="J48" si="0">F48</f>
        <v>-3.07</v>
      </c>
      <c r="K48">
        <f>Sim_20160623!G3</f>
        <v>-13.922157181348126</v>
      </c>
    </row>
    <row r="49" spans="1:11" ht="15" x14ac:dyDescent="0.25">
      <c r="A49" s="20"/>
      <c r="B49" s="20" t="s">
        <v>67</v>
      </c>
      <c r="C49" s="17">
        <v>9.73</v>
      </c>
      <c r="D49" s="17">
        <v>9.4</v>
      </c>
      <c r="E49" s="17">
        <v>-8.17</v>
      </c>
      <c r="F49" s="17">
        <v>-0.81</v>
      </c>
      <c r="G49" s="21"/>
      <c r="H49" s="21"/>
      <c r="I49" s="21"/>
      <c r="J49" s="8">
        <f t="shared" ref="J49:J80" si="1">F49</f>
        <v>-0.81</v>
      </c>
      <c r="K49">
        <f>IF(ISNUMBER(VLOOKUP(B49,Sim_20160623!$A$4:$G$1000,7,0)),VLOOKUP(B49,Sim_20160623!$A$4:$G$1000,7,0),"")</f>
        <v>-1.9390625044863805</v>
      </c>
    </row>
    <row r="50" spans="1:11" ht="15" x14ac:dyDescent="0.25">
      <c r="A50" s="20"/>
      <c r="B50" s="20" t="s">
        <v>58</v>
      </c>
      <c r="C50" s="17">
        <v>3.64</v>
      </c>
      <c r="D50" s="17">
        <v>3.46</v>
      </c>
      <c r="E50" s="17">
        <v>-8.89</v>
      </c>
      <c r="F50" s="17">
        <v>-0.33</v>
      </c>
      <c r="G50" s="21"/>
      <c r="H50" s="21"/>
      <c r="I50" s="21"/>
      <c r="J50" s="8">
        <f t="shared" si="1"/>
        <v>-0.33</v>
      </c>
      <c r="K50">
        <f>IF(ISNUMBER(VLOOKUP(B50,Sim_20160623!$A$4:$G$1000,7,0)),VLOOKUP(B50,Sim_20160623!$A$4:$G$1000,7,0),"")</f>
        <v>-0.43089186101740529</v>
      </c>
    </row>
    <row r="51" spans="1:11" ht="15" x14ac:dyDescent="0.25">
      <c r="A51" s="20"/>
      <c r="B51" s="20" t="s">
        <v>54</v>
      </c>
      <c r="C51" s="17">
        <v>8.27</v>
      </c>
      <c r="D51" s="17">
        <v>8.23</v>
      </c>
      <c r="E51" s="17">
        <v>-3.68</v>
      </c>
      <c r="F51" s="17">
        <v>-0.31</v>
      </c>
      <c r="G51" s="21"/>
      <c r="H51" s="21"/>
      <c r="I51" s="21"/>
      <c r="J51" s="8">
        <f t="shared" si="1"/>
        <v>-0.31</v>
      </c>
      <c r="K51">
        <f>IF(ISNUMBER(VLOOKUP(B51,Sim_20160623!$A$4:$G$1000,7,0)),VLOOKUP(B51,Sim_20160623!$A$4:$G$1000,7,0),"")</f>
        <v>-1.1178839062500685</v>
      </c>
    </row>
    <row r="52" spans="1:11" ht="15" x14ac:dyDescent="0.25">
      <c r="A52" s="20"/>
      <c r="B52" s="20" t="s">
        <v>6</v>
      </c>
      <c r="C52" s="17">
        <v>10.210000000000001</v>
      </c>
      <c r="D52" s="17">
        <v>10.14</v>
      </c>
      <c r="E52" s="17">
        <v>-2.95</v>
      </c>
      <c r="F52" s="17">
        <v>-0.3</v>
      </c>
      <c r="G52" s="21"/>
      <c r="H52" s="21"/>
      <c r="I52" s="21"/>
      <c r="J52" s="8">
        <f t="shared" si="1"/>
        <v>-0.3</v>
      </c>
      <c r="K52">
        <f>IF(ISNUMBER(VLOOKUP(B52,Sim_20160623!$A$4:$G$1000,7,0)),VLOOKUP(B52,Sim_20160623!$A$4:$G$1000,7,0),"")</f>
        <v>-1.2961661220517855</v>
      </c>
    </row>
    <row r="53" spans="1:11" ht="15" x14ac:dyDescent="0.25">
      <c r="A53" s="20"/>
      <c r="B53" s="20" t="s">
        <v>37</v>
      </c>
      <c r="C53" s="17">
        <v>7.91</v>
      </c>
      <c r="D53" s="17">
        <v>8.06</v>
      </c>
      <c r="E53" s="17">
        <v>-1.67</v>
      </c>
      <c r="F53" s="17">
        <v>-0.13</v>
      </c>
      <c r="G53" s="21"/>
      <c r="H53" s="21"/>
      <c r="I53" s="21"/>
      <c r="J53" s="8">
        <f t="shared" si="1"/>
        <v>-0.13</v>
      </c>
      <c r="K53">
        <f>IF(ISNUMBER(VLOOKUP(B53,Sim_20160623!$A$4:$G$1000,7,0)),VLOOKUP(B53,Sim_20160623!$A$4:$G$1000,7,0),"")</f>
        <v>-0.8440895890077007</v>
      </c>
    </row>
    <row r="54" spans="1:11" ht="15" x14ac:dyDescent="0.25">
      <c r="A54" s="20"/>
      <c r="B54" s="20" t="s">
        <v>8</v>
      </c>
      <c r="C54" s="17">
        <v>2.56</v>
      </c>
      <c r="D54" s="17">
        <v>2.52</v>
      </c>
      <c r="E54" s="17">
        <v>-5.07</v>
      </c>
      <c r="F54" s="17">
        <v>-0.13</v>
      </c>
      <c r="G54" s="21"/>
      <c r="H54" s="21"/>
      <c r="I54" s="21"/>
      <c r="J54" s="8">
        <f t="shared" si="1"/>
        <v>-0.13</v>
      </c>
      <c r="K54">
        <f>IF(ISNUMBER(VLOOKUP(B54,Sim_20160623!$A$4:$G$1000,7,0)),VLOOKUP(B54,Sim_20160623!$A$4:$G$1000,7,0),"")</f>
        <v>-0.41662001978666152</v>
      </c>
    </row>
    <row r="55" spans="1:11" ht="15" x14ac:dyDescent="0.25">
      <c r="A55" s="20"/>
      <c r="B55" s="20" t="s">
        <v>71</v>
      </c>
      <c r="C55" s="17">
        <v>1.5</v>
      </c>
      <c r="D55" s="17">
        <v>1.45</v>
      </c>
      <c r="E55" s="17">
        <v>-7.28</v>
      </c>
      <c r="F55" s="17">
        <v>-0.11</v>
      </c>
      <c r="G55" s="21"/>
      <c r="H55" s="21"/>
      <c r="I55" s="21"/>
      <c r="J55" s="8">
        <f t="shared" si="1"/>
        <v>-0.11</v>
      </c>
      <c r="K55">
        <f>IF(ISNUMBER(VLOOKUP(B55,Sim_20160623!$A$4:$G$1000,7,0)),VLOOKUP(B55,Sim_20160623!$A$4:$G$1000,7,0),"")</f>
        <v>-0.13654017644052671</v>
      </c>
    </row>
    <row r="56" spans="1:11" ht="15" x14ac:dyDescent="0.25">
      <c r="A56" s="20"/>
      <c r="B56" s="20" t="s">
        <v>5</v>
      </c>
      <c r="C56" s="17">
        <v>1.69</v>
      </c>
      <c r="D56" s="17">
        <v>1.65</v>
      </c>
      <c r="E56" s="17">
        <v>-5.9</v>
      </c>
      <c r="F56" s="17">
        <v>-0.1</v>
      </c>
      <c r="G56" s="21"/>
      <c r="H56" s="21"/>
      <c r="I56" s="21"/>
      <c r="J56" s="8">
        <f t="shared" si="1"/>
        <v>-0.1</v>
      </c>
      <c r="K56">
        <f>IF(ISNUMBER(VLOOKUP(B56,Sim_20160623!$A$4:$G$1000,7,0)),VLOOKUP(B56,Sim_20160623!$A$4:$G$1000,7,0),"")</f>
        <v>-0.30187577663465726</v>
      </c>
    </row>
    <row r="57" spans="1:11" ht="15" x14ac:dyDescent="0.25">
      <c r="A57" s="20"/>
      <c r="B57" s="20" t="s">
        <v>9</v>
      </c>
      <c r="C57" s="17">
        <v>2.68</v>
      </c>
      <c r="D57" s="17">
        <v>2.67</v>
      </c>
      <c r="E57" s="17">
        <v>-3.61</v>
      </c>
      <c r="F57" s="17">
        <v>-0.1</v>
      </c>
      <c r="G57" s="21"/>
      <c r="H57" s="21"/>
      <c r="I57" s="21"/>
      <c r="J57" s="8">
        <f t="shared" si="1"/>
        <v>-0.1</v>
      </c>
      <c r="K57">
        <f>IF(ISNUMBER(VLOOKUP(B57,Sim_20160623!$A$4:$G$1000,7,0)),VLOOKUP(B57,Sim_20160623!$A$4:$G$1000,7,0),"")</f>
        <v>-0.4510611509057742</v>
      </c>
    </row>
    <row r="58" spans="1:11" ht="15" x14ac:dyDescent="0.25">
      <c r="A58" s="20"/>
      <c r="B58" s="20" t="s">
        <v>57</v>
      </c>
      <c r="C58" s="17">
        <v>1.93</v>
      </c>
      <c r="D58" s="17">
        <v>1.9</v>
      </c>
      <c r="E58" s="17">
        <v>-4.76</v>
      </c>
      <c r="F58" s="17">
        <v>-0.09</v>
      </c>
      <c r="G58" s="21"/>
      <c r="H58" s="21"/>
      <c r="I58" s="21"/>
      <c r="J58" s="8">
        <f t="shared" si="1"/>
        <v>-0.09</v>
      </c>
      <c r="K58">
        <f>IF(ISNUMBER(VLOOKUP(B58,Sim_20160623!$A$4:$G$1000,7,0)),VLOOKUP(B58,Sim_20160623!$A$4:$G$1000,7,0),"")</f>
        <v>-0.27763510003828451</v>
      </c>
    </row>
    <row r="59" spans="1:11" ht="15" x14ac:dyDescent="0.25">
      <c r="A59" s="20"/>
      <c r="B59" s="20" t="s">
        <v>41</v>
      </c>
      <c r="C59" s="17">
        <v>1.88</v>
      </c>
      <c r="D59" s="17">
        <v>1.86</v>
      </c>
      <c r="E59" s="17">
        <v>-3.89</v>
      </c>
      <c r="F59" s="17">
        <v>-7.0000000000000007E-2</v>
      </c>
      <c r="G59" s="21"/>
      <c r="H59" s="21"/>
      <c r="I59" s="21"/>
      <c r="J59" s="8">
        <f t="shared" si="1"/>
        <v>-7.0000000000000007E-2</v>
      </c>
      <c r="K59">
        <f>IF(ISNUMBER(VLOOKUP(B59,Sim_20160623!$A$4:$G$1000,7,0)),VLOOKUP(B59,Sim_20160623!$A$4:$G$1000,7,0),"")</f>
        <v>-0.33120109899293509</v>
      </c>
    </row>
    <row r="60" spans="1:11" ht="15" x14ac:dyDescent="0.25">
      <c r="A60" s="20"/>
      <c r="B60" s="20" t="s">
        <v>59</v>
      </c>
      <c r="C60" s="17">
        <v>0.72</v>
      </c>
      <c r="D60" s="17">
        <v>0.68</v>
      </c>
      <c r="E60" s="17">
        <v>-10.07</v>
      </c>
      <c r="F60" s="17">
        <v>-7.0000000000000007E-2</v>
      </c>
      <c r="G60" s="21"/>
      <c r="H60" s="21"/>
      <c r="I60" s="21"/>
      <c r="J60" s="8">
        <f t="shared" si="1"/>
        <v>-7.0000000000000007E-2</v>
      </c>
      <c r="K60">
        <f>IF(ISNUMBER(VLOOKUP(B60,Sim_20160623!$A$4:$G$1000,7,0)),VLOOKUP(B60,Sim_20160623!$A$4:$G$1000,7,0),"")</f>
        <v>-6.7219160889751148E-2</v>
      </c>
    </row>
    <row r="61" spans="1:11" ht="15" x14ac:dyDescent="0.25">
      <c r="A61" s="20"/>
      <c r="B61" s="20" t="s">
        <v>38</v>
      </c>
      <c r="C61" s="17">
        <v>3.62</v>
      </c>
      <c r="D61" s="17">
        <v>3.67</v>
      </c>
      <c r="E61" s="17">
        <v>-1.63</v>
      </c>
      <c r="F61" s="17">
        <v>-0.06</v>
      </c>
      <c r="G61" s="21"/>
      <c r="H61" s="21"/>
      <c r="I61" s="21"/>
      <c r="J61" s="8">
        <f t="shared" si="1"/>
        <v>-0.06</v>
      </c>
      <c r="K61">
        <f>IF(ISNUMBER(VLOOKUP(B61,Sim_20160623!$A$4:$G$1000,7,0)),VLOOKUP(B61,Sim_20160623!$A$4:$G$1000,7,0),"")</f>
        <v>-0.54819480022668698</v>
      </c>
    </row>
    <row r="62" spans="1:11" ht="15" x14ac:dyDescent="0.25">
      <c r="A62" s="20"/>
      <c r="B62" s="20" t="s">
        <v>43</v>
      </c>
      <c r="C62" s="17">
        <v>2.0699999999999998</v>
      </c>
      <c r="D62" s="17">
        <v>2.1</v>
      </c>
      <c r="E62" s="17">
        <v>-2.37</v>
      </c>
      <c r="F62" s="17">
        <v>-0.05</v>
      </c>
      <c r="G62" s="21"/>
      <c r="H62" s="21"/>
      <c r="I62" s="21"/>
      <c r="J62" s="8">
        <f t="shared" si="1"/>
        <v>-0.05</v>
      </c>
      <c r="K62">
        <f>IF(ISNUMBER(VLOOKUP(B62,Sim_20160623!$A$4:$G$1000,7,0)),VLOOKUP(B62,Sim_20160623!$A$4:$G$1000,7,0),"")</f>
        <v>-0.35352765527502739</v>
      </c>
    </row>
    <row r="63" spans="1:11" ht="15" x14ac:dyDescent="0.25">
      <c r="A63" s="20"/>
      <c r="B63" s="20" t="s">
        <v>50</v>
      </c>
      <c r="C63" s="17">
        <v>0.83</v>
      </c>
      <c r="D63" s="17">
        <v>0.8</v>
      </c>
      <c r="E63" s="17">
        <v>-6.02</v>
      </c>
      <c r="F63" s="17">
        <v>-0.05</v>
      </c>
      <c r="G63" s="21"/>
      <c r="H63" s="21"/>
      <c r="I63" s="21"/>
      <c r="J63" s="8">
        <f t="shared" si="1"/>
        <v>-0.05</v>
      </c>
      <c r="K63">
        <f>IF(ISNUMBER(VLOOKUP(B63,Sim_20160623!$A$4:$G$1000,7,0)),VLOOKUP(B63,Sim_20160623!$A$4:$G$1000,7,0),"")</f>
        <v>-8.6573635709018132E-2</v>
      </c>
    </row>
    <row r="64" spans="1:11" ht="15" x14ac:dyDescent="0.25">
      <c r="A64" s="20"/>
      <c r="B64" s="20" t="s">
        <v>40</v>
      </c>
      <c r="C64" s="17">
        <v>6.26</v>
      </c>
      <c r="D64" s="17">
        <v>6.39</v>
      </c>
      <c r="E64" s="17">
        <v>-0.6</v>
      </c>
      <c r="F64" s="17">
        <v>-0.04</v>
      </c>
      <c r="G64" s="21"/>
      <c r="H64" s="21"/>
      <c r="I64" s="21"/>
      <c r="J64" s="8">
        <f t="shared" si="1"/>
        <v>-0.04</v>
      </c>
      <c r="K64">
        <f>IF(ISNUMBER(VLOOKUP(B64,Sim_20160623!$A$4:$G$1000,7,0)),VLOOKUP(B64,Sim_20160623!$A$4:$G$1000,7,0),"")</f>
        <v>-0.88102885008958676</v>
      </c>
    </row>
    <row r="65" spans="1:11" ht="15" x14ac:dyDescent="0.25">
      <c r="A65" s="20"/>
      <c r="B65" s="20" t="s">
        <v>61</v>
      </c>
      <c r="C65" s="17">
        <v>0.83</v>
      </c>
      <c r="D65" s="17">
        <v>0.82</v>
      </c>
      <c r="E65" s="17">
        <v>-5.01</v>
      </c>
      <c r="F65" s="17">
        <v>-0.04</v>
      </c>
      <c r="G65" s="21"/>
      <c r="H65" s="21"/>
      <c r="I65" s="21"/>
      <c r="J65" s="8">
        <f t="shared" si="1"/>
        <v>-0.04</v>
      </c>
      <c r="K65">
        <f>IF(ISNUMBER(VLOOKUP(B65,Sim_20160623!$A$4:$G$1000,7,0)),VLOOKUP(B65,Sim_20160623!$A$4:$G$1000,7,0),"")</f>
        <v>-0.13059570071676294</v>
      </c>
    </row>
    <row r="66" spans="1:11" ht="15" x14ac:dyDescent="0.25">
      <c r="A66" s="20"/>
      <c r="B66" s="20" t="s">
        <v>51</v>
      </c>
      <c r="C66" s="17">
        <v>4.88</v>
      </c>
      <c r="D66" s="17">
        <v>4.99</v>
      </c>
      <c r="E66" s="17">
        <v>-0.9</v>
      </c>
      <c r="F66" s="17">
        <v>-0.04</v>
      </c>
      <c r="G66" s="21"/>
      <c r="H66" s="21"/>
      <c r="I66" s="21"/>
      <c r="J66" s="8">
        <f t="shared" si="1"/>
        <v>-0.04</v>
      </c>
      <c r="K66">
        <f>IF(ISNUMBER(VLOOKUP(B66,Sim_20160623!$A$4:$G$1000,7,0)),VLOOKUP(B66,Sim_20160623!$A$4:$G$1000,7,0),"")</f>
        <v>-0.73896042246284022</v>
      </c>
    </row>
    <row r="67" spans="1:11" ht="15" x14ac:dyDescent="0.25">
      <c r="A67" s="20"/>
      <c r="B67" s="20" t="s">
        <v>55</v>
      </c>
      <c r="C67" s="17">
        <v>0.65</v>
      </c>
      <c r="D67" s="17">
        <v>0.64</v>
      </c>
      <c r="E67" s="17">
        <v>-3.89</v>
      </c>
      <c r="F67" s="17">
        <v>-0.03</v>
      </c>
      <c r="G67" s="21"/>
      <c r="H67" s="21"/>
      <c r="I67" s="21"/>
      <c r="J67" s="8">
        <f t="shared" si="1"/>
        <v>-0.03</v>
      </c>
      <c r="K67">
        <f>IF(ISNUMBER(VLOOKUP(B67,Sim_20160623!$A$4:$G$1000,7,0)),VLOOKUP(B67,Sim_20160623!$A$4:$G$1000,7,0),"")</f>
        <v>-7.2605308400896282E-2</v>
      </c>
    </row>
    <row r="68" spans="1:11" ht="15" x14ac:dyDescent="0.25">
      <c r="A68" s="20"/>
      <c r="B68" s="20" t="s">
        <v>56</v>
      </c>
      <c r="C68" s="17">
        <v>1.29</v>
      </c>
      <c r="D68" s="17">
        <v>1.28</v>
      </c>
      <c r="E68" s="17">
        <v>-2.59</v>
      </c>
      <c r="F68" s="17">
        <v>-0.03</v>
      </c>
      <c r="G68" s="21"/>
      <c r="H68" s="21"/>
      <c r="I68" s="21"/>
      <c r="J68" s="8">
        <f t="shared" si="1"/>
        <v>-0.03</v>
      </c>
      <c r="K68">
        <f>IF(ISNUMBER(VLOOKUP(B68,Sim_20160623!$A$4:$G$1000,7,0)),VLOOKUP(B68,Sim_20160623!$A$4:$G$1000,7,0),"")</f>
        <v>-0.15832552771805236</v>
      </c>
    </row>
    <row r="69" spans="1:11" ht="15" x14ac:dyDescent="0.25">
      <c r="A69" s="20"/>
      <c r="B69" s="20" t="s">
        <v>44</v>
      </c>
      <c r="C69" s="17">
        <v>0.74</v>
      </c>
      <c r="D69" s="17">
        <v>0.74</v>
      </c>
      <c r="E69" s="17">
        <v>-3.46</v>
      </c>
      <c r="F69" s="17">
        <v>-0.03</v>
      </c>
      <c r="G69" s="21"/>
      <c r="H69" s="21"/>
      <c r="I69" s="21"/>
      <c r="J69" s="8">
        <f t="shared" si="1"/>
        <v>-0.03</v>
      </c>
      <c r="K69">
        <f>IF(ISNUMBER(VLOOKUP(B69,Sim_20160623!$A$4:$G$1000,7,0)),VLOOKUP(B69,Sim_20160623!$A$4:$G$1000,7,0),"")</f>
        <v>-0.10836072402285542</v>
      </c>
    </row>
    <row r="70" spans="1:11" ht="15" x14ac:dyDescent="0.25">
      <c r="A70" s="20"/>
      <c r="B70" s="20" t="s">
        <v>66</v>
      </c>
      <c r="C70" s="17">
        <v>3.22</v>
      </c>
      <c r="D70" s="17">
        <v>3.27</v>
      </c>
      <c r="E70" s="17">
        <v>-0.86</v>
      </c>
      <c r="F70" s="17">
        <v>-0.03</v>
      </c>
      <c r="G70" s="21"/>
      <c r="H70" s="21"/>
      <c r="I70" s="21"/>
      <c r="J70" s="8">
        <f t="shared" si="1"/>
        <v>-0.03</v>
      </c>
      <c r="K70">
        <f>IF(ISNUMBER(VLOOKUP(B70,Sim_20160623!$A$4:$G$1000,7,0)),VLOOKUP(B70,Sim_20160623!$A$4:$G$1000,7,0),"")</f>
        <v>-0.44539364764398487</v>
      </c>
    </row>
    <row r="71" spans="1:11" ht="15" x14ac:dyDescent="0.25">
      <c r="A71" s="20"/>
      <c r="B71" s="20" t="s">
        <v>72</v>
      </c>
      <c r="C71" s="17">
        <v>0.96</v>
      </c>
      <c r="D71" s="17">
        <v>0.95</v>
      </c>
      <c r="E71" s="17">
        <v>-3.39</v>
      </c>
      <c r="F71" s="17">
        <v>-0.03</v>
      </c>
      <c r="G71" s="21"/>
      <c r="H71" s="21"/>
      <c r="I71" s="21"/>
      <c r="J71" s="8">
        <f t="shared" si="1"/>
        <v>-0.03</v>
      </c>
      <c r="K71">
        <f>IF(ISNUMBER(VLOOKUP(B71,Sim_20160623!$A$4:$G$1000,7,0)),VLOOKUP(B71,Sim_20160623!$A$4:$G$1000,7,0),"")</f>
        <v>-0.14421128092020744</v>
      </c>
    </row>
    <row r="72" spans="1:11" ht="15" x14ac:dyDescent="0.25">
      <c r="A72" s="20"/>
      <c r="B72" s="20" t="s">
        <v>81</v>
      </c>
      <c r="C72" s="17">
        <v>0.21</v>
      </c>
      <c r="D72" s="17">
        <v>0.2</v>
      </c>
      <c r="E72" s="17">
        <v>-7.65</v>
      </c>
      <c r="F72" s="17">
        <v>-0.02</v>
      </c>
      <c r="G72" s="21"/>
      <c r="H72" s="21"/>
      <c r="I72" s="21"/>
      <c r="J72" s="8">
        <f t="shared" si="1"/>
        <v>-0.02</v>
      </c>
      <c r="K72">
        <f>IF(ISNUMBER(VLOOKUP(B72,Sim_20160623!$A$4:$G$1000,7,0)),VLOOKUP(B72,Sim_20160623!$A$4:$G$1000,7,0),"")</f>
        <v>-2.6539057143814774E-2</v>
      </c>
    </row>
    <row r="73" spans="1:11" ht="15" x14ac:dyDescent="0.25">
      <c r="A73" s="20"/>
      <c r="B73" s="20" t="s">
        <v>13</v>
      </c>
      <c r="C73" s="17">
        <v>0.54</v>
      </c>
      <c r="D73" s="17">
        <v>0.54</v>
      </c>
      <c r="E73" s="17">
        <v>-2.88</v>
      </c>
      <c r="F73" s="17">
        <v>-0.02</v>
      </c>
      <c r="G73" s="21"/>
      <c r="H73" s="21"/>
      <c r="I73" s="21"/>
      <c r="J73" s="8">
        <f t="shared" si="1"/>
        <v>-0.02</v>
      </c>
      <c r="K73">
        <f>IF(ISNUMBER(VLOOKUP(B73,Sim_20160623!$A$4:$G$1000,7,0)),VLOOKUP(B73,Sim_20160623!$A$4:$G$1000,7,0),"")</f>
        <v>-6.6513981171995154E-2</v>
      </c>
    </row>
    <row r="74" spans="1:11" ht="15" x14ac:dyDescent="0.25">
      <c r="A74" s="20"/>
      <c r="B74" s="20" t="s">
        <v>47</v>
      </c>
      <c r="C74" s="17">
        <v>0.73</v>
      </c>
      <c r="D74" s="17">
        <v>0.73</v>
      </c>
      <c r="E74" s="17">
        <v>-3.41</v>
      </c>
      <c r="F74" s="17">
        <v>-0.02</v>
      </c>
      <c r="G74" s="21"/>
      <c r="H74" s="21"/>
      <c r="I74" s="21"/>
      <c r="J74" s="8">
        <f t="shared" si="1"/>
        <v>-0.02</v>
      </c>
      <c r="K74">
        <f>IF(ISNUMBER(VLOOKUP(B74,Sim_20160623!$A$4:$G$1000,7,0)),VLOOKUP(B74,Sim_20160623!$A$4:$G$1000,7,0),"")</f>
        <v>-8.774962277958652E-2</v>
      </c>
    </row>
    <row r="75" spans="1:11" ht="15" x14ac:dyDescent="0.25">
      <c r="A75" s="20"/>
      <c r="B75" s="20" t="s">
        <v>48</v>
      </c>
      <c r="C75" s="17">
        <v>0.97</v>
      </c>
      <c r="D75" s="17">
        <v>0.98</v>
      </c>
      <c r="E75" s="17">
        <v>-1.97</v>
      </c>
      <c r="F75" s="17">
        <v>-0.02</v>
      </c>
      <c r="G75" s="21"/>
      <c r="H75" s="21"/>
      <c r="I75" s="21"/>
      <c r="J75" s="8">
        <f t="shared" si="1"/>
        <v>-0.02</v>
      </c>
      <c r="K75">
        <f>IF(ISNUMBER(VLOOKUP(B75,Sim_20160623!$A$4:$G$1000,7,0)),VLOOKUP(B75,Sim_20160623!$A$4:$G$1000,7,0),"")</f>
        <v>-0.12688221969593999</v>
      </c>
    </row>
    <row r="76" spans="1:11" ht="15" x14ac:dyDescent="0.25">
      <c r="A76" s="20"/>
      <c r="B76" s="20" t="s">
        <v>63</v>
      </c>
      <c r="C76" s="17">
        <v>1.51</v>
      </c>
      <c r="D76" s="17">
        <v>1.53</v>
      </c>
      <c r="E76" s="17">
        <v>-1.21</v>
      </c>
      <c r="F76" s="17">
        <v>-0.02</v>
      </c>
      <c r="G76" s="21"/>
      <c r="H76" s="21"/>
      <c r="I76" s="21"/>
      <c r="J76" s="8">
        <f t="shared" si="1"/>
        <v>-0.02</v>
      </c>
      <c r="K76">
        <f>IF(ISNUMBER(VLOOKUP(B76,Sim_20160623!$A$4:$G$1000,7,0)),VLOOKUP(B76,Sim_20160623!$A$4:$G$1000,7,0),"")</f>
        <v>-0.15520555764747665</v>
      </c>
    </row>
    <row r="77" spans="1:11" ht="15" x14ac:dyDescent="0.25">
      <c r="A77" s="20"/>
      <c r="B77" s="20" t="s">
        <v>84</v>
      </c>
      <c r="C77" s="17">
        <v>0.31</v>
      </c>
      <c r="D77" s="17">
        <v>0.3</v>
      </c>
      <c r="E77" s="17">
        <v>-6.41</v>
      </c>
      <c r="F77" s="17">
        <v>-0.02</v>
      </c>
      <c r="G77" s="21"/>
      <c r="H77" s="21"/>
      <c r="I77" s="21"/>
      <c r="J77" s="8">
        <f t="shared" si="1"/>
        <v>-0.02</v>
      </c>
      <c r="K77">
        <f>IF(ISNUMBER(VLOOKUP(B77,Sim_20160623!$A$4:$G$1000,7,0)),VLOOKUP(B77,Sim_20160623!$A$4:$G$1000,7,0),"")</f>
        <v>-4.1622359760253538E-2</v>
      </c>
    </row>
    <row r="78" spans="1:11" ht="15" x14ac:dyDescent="0.25">
      <c r="A78" s="20"/>
      <c r="B78" s="20" t="s">
        <v>39</v>
      </c>
      <c r="C78" s="17">
        <v>0.67</v>
      </c>
      <c r="D78" s="17">
        <v>0.68</v>
      </c>
      <c r="E78" s="17">
        <v>-1.37</v>
      </c>
      <c r="F78" s="17">
        <v>-0.01</v>
      </c>
      <c r="G78" s="21"/>
      <c r="H78" s="21"/>
      <c r="I78" s="21"/>
      <c r="J78" s="8">
        <f t="shared" si="1"/>
        <v>-0.01</v>
      </c>
      <c r="K78">
        <f>IF(ISNUMBER(VLOOKUP(B78,Sim_20160623!$A$4:$G$1000,7,0)),VLOOKUP(B78,Sim_20160623!$A$4:$G$1000,7,0),"")</f>
        <v>-9.4483238386923782E-2</v>
      </c>
    </row>
    <row r="79" spans="1:11" ht="15" x14ac:dyDescent="0.25">
      <c r="A79" s="20"/>
      <c r="B79" s="20" t="s">
        <v>80</v>
      </c>
      <c r="C79" s="17">
        <v>0.43</v>
      </c>
      <c r="D79" s="17">
        <v>0.44</v>
      </c>
      <c r="E79" s="17">
        <v>-2.09</v>
      </c>
      <c r="F79" s="17">
        <v>-0.01</v>
      </c>
      <c r="G79" s="21"/>
      <c r="H79" s="21"/>
      <c r="I79" s="21"/>
      <c r="J79" s="8">
        <f t="shared" si="1"/>
        <v>-0.01</v>
      </c>
      <c r="K79">
        <f>IF(ISNUMBER(VLOOKUP(B79,Sim_20160623!$A$4:$G$1000,7,0)),VLOOKUP(B79,Sim_20160623!$A$4:$G$1000,7,0),"")</f>
        <v>-6.1167776322272473E-2</v>
      </c>
    </row>
    <row r="80" spans="1:11" ht="15" x14ac:dyDescent="0.25">
      <c r="A80" s="20"/>
      <c r="B80" s="20" t="s">
        <v>11</v>
      </c>
      <c r="C80" s="17">
        <v>0.4</v>
      </c>
      <c r="D80" s="17">
        <v>0.4</v>
      </c>
      <c r="E80" s="17">
        <v>-1.7</v>
      </c>
      <c r="F80" s="17">
        <v>-0.01</v>
      </c>
      <c r="G80" s="21"/>
      <c r="H80" s="21"/>
      <c r="I80" s="21"/>
      <c r="J80" s="8">
        <f t="shared" si="1"/>
        <v>-0.01</v>
      </c>
      <c r="K80">
        <f>IF(ISNUMBER(VLOOKUP(B80,Sim_20160623!$A$4:$G$1000,7,0)),VLOOKUP(B80,Sim_20160623!$A$4:$G$1000,7,0),"")</f>
        <v>-4.8905833574819611E-2</v>
      </c>
    </row>
    <row r="81" spans="1:11" ht="15" x14ac:dyDescent="0.25">
      <c r="A81" s="20"/>
      <c r="B81" s="20" t="s">
        <v>42</v>
      </c>
      <c r="C81" s="17">
        <v>1.38</v>
      </c>
      <c r="D81" s="17">
        <v>1.41</v>
      </c>
      <c r="E81" s="17">
        <v>-0.85</v>
      </c>
      <c r="F81" s="17">
        <v>-0.01</v>
      </c>
      <c r="G81" s="21"/>
      <c r="H81" s="21"/>
      <c r="I81" s="21"/>
      <c r="J81" s="8">
        <f t="shared" ref="J81:J98" si="2">F81</f>
        <v>-0.01</v>
      </c>
      <c r="K81">
        <f>IF(ISNUMBER(VLOOKUP(B81,Sim_20160623!$A$4:$G$1000,7,0)),VLOOKUP(B81,Sim_20160623!$A$4:$G$1000,7,0),"")</f>
        <v>-0.191864291809211</v>
      </c>
    </row>
    <row r="82" spans="1:11" ht="15" x14ac:dyDescent="0.25">
      <c r="A82" s="20"/>
      <c r="B82" s="20" t="s">
        <v>62</v>
      </c>
      <c r="C82" s="17">
        <v>0.46</v>
      </c>
      <c r="D82" s="17">
        <v>0.46</v>
      </c>
      <c r="E82" s="17">
        <v>-1.84</v>
      </c>
      <c r="F82" s="17">
        <v>-0.01</v>
      </c>
      <c r="G82" s="21"/>
      <c r="H82" s="21"/>
      <c r="I82" s="21"/>
      <c r="J82" s="8">
        <f t="shared" si="2"/>
        <v>-0.01</v>
      </c>
      <c r="K82">
        <f>IF(ISNUMBER(VLOOKUP(B82,Sim_20160623!$A$4:$G$1000,7,0)),VLOOKUP(B82,Sim_20160623!$A$4:$G$1000,7,0),"")</f>
        <v>-5.8732693281745026E-2</v>
      </c>
    </row>
    <row r="83" spans="1:11" ht="15" x14ac:dyDescent="0.25">
      <c r="A83" s="20"/>
      <c r="B83" s="20" t="s">
        <v>64</v>
      </c>
      <c r="C83" s="17">
        <v>0.68</v>
      </c>
      <c r="D83" s="17">
        <v>0.69</v>
      </c>
      <c r="E83" s="17">
        <v>-1.55</v>
      </c>
      <c r="F83" s="17">
        <v>-0.01</v>
      </c>
      <c r="G83" s="21"/>
      <c r="H83" s="21"/>
      <c r="I83" s="21"/>
      <c r="J83" s="8">
        <f t="shared" si="2"/>
        <v>-0.01</v>
      </c>
      <c r="K83">
        <f>IF(ISNUMBER(VLOOKUP(B83,Sim_20160623!$A$4:$G$1000,7,0)),VLOOKUP(B83,Sim_20160623!$A$4:$G$1000,7,0),"")</f>
        <v>-8.3544294360949234E-2</v>
      </c>
    </row>
    <row r="84" spans="1:11" ht="15" x14ac:dyDescent="0.25">
      <c r="A84" s="20"/>
      <c r="B84" s="20" t="s">
        <v>14</v>
      </c>
      <c r="C84" s="17">
        <v>0.52</v>
      </c>
      <c r="D84" s="17">
        <v>0.52</v>
      </c>
      <c r="E84" s="17">
        <v>-2.71</v>
      </c>
      <c r="F84" s="17">
        <v>-0.01</v>
      </c>
      <c r="G84" s="21"/>
      <c r="H84" s="21"/>
      <c r="I84" s="21"/>
      <c r="J84" s="8">
        <f t="shared" si="2"/>
        <v>-0.01</v>
      </c>
      <c r="K84">
        <f>IF(ISNUMBER(VLOOKUP(B84,Sim_20160623!$A$4:$G$1000,7,0)),VLOOKUP(B84,Sim_20160623!$A$4:$G$1000,7,0),"")</f>
        <v>-8.1035485909482438E-2</v>
      </c>
    </row>
    <row r="85" spans="1:11" ht="15" x14ac:dyDescent="0.25">
      <c r="A85" s="20"/>
      <c r="B85" s="20" t="s">
        <v>70</v>
      </c>
      <c r="C85" s="17">
        <v>0.64</v>
      </c>
      <c r="D85" s="17">
        <v>0.65</v>
      </c>
      <c r="E85" s="17">
        <v>-1.32</v>
      </c>
      <c r="F85" s="17">
        <v>-0.01</v>
      </c>
      <c r="G85" s="21"/>
      <c r="H85" s="21"/>
      <c r="I85" s="21"/>
      <c r="J85" s="8">
        <f t="shared" si="2"/>
        <v>-0.01</v>
      </c>
      <c r="K85">
        <f>IF(ISNUMBER(VLOOKUP(B85,Sim_20160623!$A$4:$G$1000,7,0)),VLOOKUP(B85,Sim_20160623!$A$4:$G$1000,7,0),"")</f>
        <v>-9.0837883150728202E-2</v>
      </c>
    </row>
    <row r="86" spans="1:11" ht="15" x14ac:dyDescent="0.25">
      <c r="A86" s="20"/>
      <c r="B86" s="20" t="s">
        <v>75</v>
      </c>
      <c r="C86" s="17">
        <v>0.7</v>
      </c>
      <c r="D86" s="17">
        <v>0.71</v>
      </c>
      <c r="E86" s="17">
        <v>-1.67</v>
      </c>
      <c r="F86" s="17">
        <v>-0.01</v>
      </c>
      <c r="G86" s="21"/>
      <c r="H86" s="21"/>
      <c r="I86" s="21"/>
      <c r="J86" s="8">
        <f t="shared" si="2"/>
        <v>-0.01</v>
      </c>
      <c r="K86">
        <f>IF(ISNUMBER(VLOOKUP(B86,Sim_20160623!$A$4:$G$1000,7,0)),VLOOKUP(B86,Sim_20160623!$A$4:$G$1000,7,0),"")</f>
        <v>-8.7425247862814401E-2</v>
      </c>
    </row>
    <row r="87" spans="1:11" ht="15" x14ac:dyDescent="0.25">
      <c r="A87" s="20"/>
      <c r="B87" s="20" t="s">
        <v>45</v>
      </c>
      <c r="C87" s="17">
        <v>0.33</v>
      </c>
      <c r="D87" s="17">
        <v>0.33</v>
      </c>
      <c r="E87" s="17">
        <v>-1.23</v>
      </c>
      <c r="F87" s="17">
        <v>0</v>
      </c>
      <c r="G87" s="21"/>
      <c r="H87" s="21"/>
      <c r="I87" s="21"/>
      <c r="J87" s="8">
        <f t="shared" si="2"/>
        <v>0</v>
      </c>
      <c r="K87">
        <f>IF(ISNUMBER(VLOOKUP(B87,Sim_20160623!$A$4:$G$1000,7,0)),VLOOKUP(B87,Sim_20160623!$A$4:$G$1000,7,0),"")</f>
        <v>-4.6415305862410564E-2</v>
      </c>
    </row>
    <row r="88" spans="1:11" ht="15" x14ac:dyDescent="0.25">
      <c r="A88" s="20"/>
      <c r="B88" s="20" t="s">
        <v>60</v>
      </c>
      <c r="C88" s="17">
        <v>2.1800000000000002</v>
      </c>
      <c r="D88" s="17">
        <v>2.21</v>
      </c>
      <c r="E88" s="17">
        <v>-0.13</v>
      </c>
      <c r="F88" s="17">
        <v>0</v>
      </c>
      <c r="G88" s="21"/>
      <c r="H88" s="21"/>
      <c r="I88" s="21"/>
      <c r="J88" s="8">
        <f t="shared" si="2"/>
        <v>0</v>
      </c>
      <c r="K88">
        <f>IF(ISNUMBER(VLOOKUP(B88,Sim_20160623!$A$4:$G$1000,7,0)),VLOOKUP(B88,Sim_20160623!$A$4:$G$1000,7,0),"")</f>
        <v>-0.21445814398410282</v>
      </c>
    </row>
    <row r="89" spans="1:11" ht="15" x14ac:dyDescent="0.25">
      <c r="A89" s="20"/>
      <c r="B89" s="20" t="s">
        <v>83</v>
      </c>
      <c r="C89" s="17">
        <v>0.3</v>
      </c>
      <c r="D89" s="17">
        <v>0.31</v>
      </c>
      <c r="E89" s="17">
        <v>-1.59</v>
      </c>
      <c r="F89" s="17">
        <v>0</v>
      </c>
      <c r="G89" s="21"/>
      <c r="H89" s="21"/>
      <c r="I89" s="21"/>
      <c r="J89" s="8">
        <f t="shared" si="2"/>
        <v>0</v>
      </c>
      <c r="K89">
        <f>IF(ISNUMBER(VLOOKUP(B89,Sim_20160623!$A$4:$G$1000,7,0)),VLOOKUP(B89,Sim_20160623!$A$4:$G$1000,7,0),"")</f>
        <v>-3.9754566067495153E-2</v>
      </c>
    </row>
    <row r="90" spans="1:11" ht="15" x14ac:dyDescent="0.25">
      <c r="A90" s="20"/>
      <c r="B90" s="20" t="s">
        <v>73</v>
      </c>
      <c r="C90" s="17">
        <v>0.56000000000000005</v>
      </c>
      <c r="D90" s="17">
        <v>0.56999999999999995</v>
      </c>
      <c r="E90" s="17">
        <v>-0.66</v>
      </c>
      <c r="F90" s="17">
        <v>0</v>
      </c>
      <c r="G90" s="21"/>
      <c r="H90" s="21"/>
      <c r="I90" s="21"/>
      <c r="J90" s="8">
        <f t="shared" si="2"/>
        <v>0</v>
      </c>
      <c r="K90">
        <f>IF(ISNUMBER(VLOOKUP(B90,Sim_20160623!$A$4:$G$1000,7,0)),VLOOKUP(B90,Sim_20160623!$A$4:$G$1000,7,0),"")</f>
        <v>-6.4681226078318194E-2</v>
      </c>
    </row>
    <row r="91" spans="1:11" ht="15" x14ac:dyDescent="0.25">
      <c r="A91" s="20"/>
      <c r="B91" s="20" t="s">
        <v>74</v>
      </c>
      <c r="C91" s="17">
        <v>1.94</v>
      </c>
      <c r="D91" s="17">
        <v>1.97</v>
      </c>
      <c r="E91" s="17">
        <v>-0.22</v>
      </c>
      <c r="F91" s="17">
        <v>0</v>
      </c>
      <c r="G91" s="21"/>
      <c r="H91" s="21"/>
      <c r="I91" s="21"/>
      <c r="J91" s="8">
        <f t="shared" si="2"/>
        <v>0</v>
      </c>
      <c r="K91">
        <f>IF(ISNUMBER(VLOOKUP(B91,Sim_20160623!$A$4:$G$1000,7,0)),VLOOKUP(B91,Sim_20160623!$A$4:$G$1000,7,0),"")</f>
        <v>-0.25552694524562003</v>
      </c>
    </row>
    <row r="92" spans="1:11" ht="15" x14ac:dyDescent="0.25">
      <c r="A92" s="20"/>
      <c r="B92" s="20" t="s">
        <v>85</v>
      </c>
      <c r="C92" s="17">
        <v>0.2</v>
      </c>
      <c r="D92" s="17">
        <v>0.2</v>
      </c>
      <c r="E92" s="17">
        <v>-1.32</v>
      </c>
      <c r="F92" s="17">
        <v>0</v>
      </c>
      <c r="G92" s="21"/>
      <c r="H92" s="21"/>
      <c r="I92" s="21"/>
      <c r="J92" s="8">
        <f t="shared" si="2"/>
        <v>0</v>
      </c>
      <c r="K92">
        <f>IF(ISNUMBER(VLOOKUP(B92,Sim_20160623!$A$4:$G$1000,7,0)),VLOOKUP(B92,Sim_20160623!$A$4:$G$1000,7,0),"")</f>
        <v>-2.8026951394068238E-2</v>
      </c>
    </row>
    <row r="93" spans="1:11" ht="15" x14ac:dyDescent="0.25">
      <c r="A93" s="20"/>
      <c r="B93" s="20" t="s">
        <v>52</v>
      </c>
      <c r="C93" s="17">
        <v>0.56000000000000005</v>
      </c>
      <c r="D93" s="17">
        <v>0.56000000000000005</v>
      </c>
      <c r="E93" s="17">
        <v>-0.76</v>
      </c>
      <c r="F93" s="17">
        <v>0</v>
      </c>
      <c r="G93" s="21"/>
      <c r="H93" s="21"/>
      <c r="I93" s="21"/>
      <c r="J93" s="8">
        <f t="shared" si="2"/>
        <v>0</v>
      </c>
      <c r="K93">
        <f>IF(ISNUMBER(VLOOKUP(B93,Sim_20160623!$A$4:$G$1000,7,0)),VLOOKUP(B93,Sim_20160623!$A$4:$G$1000,7,0),"")</f>
        <v>-5.9589652467661409E-2</v>
      </c>
    </row>
    <row r="94" spans="1:11" ht="15" x14ac:dyDescent="0.25">
      <c r="A94" s="20"/>
      <c r="B94" s="20" t="s">
        <v>77</v>
      </c>
      <c r="C94" s="17">
        <v>0.94</v>
      </c>
      <c r="D94" s="17">
        <v>0.96</v>
      </c>
      <c r="E94" s="17">
        <v>0.22</v>
      </c>
      <c r="F94" s="17">
        <v>0</v>
      </c>
      <c r="G94" s="21"/>
      <c r="H94" s="21"/>
      <c r="I94" s="21"/>
      <c r="J94" s="8">
        <f t="shared" si="2"/>
        <v>0</v>
      </c>
      <c r="K94">
        <f>IF(ISNUMBER(VLOOKUP(B94,Sim_20160623!$A$4:$G$1000,7,0)),VLOOKUP(B94,Sim_20160623!$A$4:$G$1000,7,0),"")</f>
        <v>-0.1209603103351042</v>
      </c>
    </row>
    <row r="95" spans="1:11" ht="15" x14ac:dyDescent="0.25">
      <c r="A95" s="20"/>
      <c r="B95" s="20" t="s">
        <v>46</v>
      </c>
      <c r="C95" s="17">
        <v>0.69</v>
      </c>
      <c r="D95" s="17">
        <v>0.72</v>
      </c>
      <c r="E95" s="17">
        <v>1.32</v>
      </c>
      <c r="F95" s="17">
        <v>0.01</v>
      </c>
      <c r="G95" s="21"/>
      <c r="H95" s="21"/>
      <c r="I95" s="21"/>
      <c r="J95" s="8">
        <f t="shared" si="2"/>
        <v>0.01</v>
      </c>
      <c r="K95">
        <f>IF(ISNUMBER(VLOOKUP(B95,Sim_20160623!$A$4:$G$1000,7,0)),VLOOKUP(B95,Sim_20160623!$A$4:$G$1000,7,0),"")</f>
        <v>-0.11619811987664867</v>
      </c>
    </row>
    <row r="96" spans="1:11" ht="15" x14ac:dyDescent="0.25">
      <c r="A96" s="20"/>
      <c r="B96" s="20" t="s">
        <v>69</v>
      </c>
      <c r="C96" s="17">
        <v>0.83</v>
      </c>
      <c r="D96" s="17">
        <v>0.86</v>
      </c>
      <c r="E96" s="17">
        <v>1.2</v>
      </c>
      <c r="F96" s="17">
        <v>0.01</v>
      </c>
      <c r="G96" s="21"/>
      <c r="H96" s="21"/>
      <c r="I96" s="21"/>
      <c r="J96" s="8">
        <f t="shared" si="2"/>
        <v>0.01</v>
      </c>
      <c r="K96">
        <f>IF(ISNUMBER(VLOOKUP(B96,Sim_20160623!$A$4:$G$1000,7,0)),VLOOKUP(B96,Sim_20160623!$A$4:$G$1000,7,0),"")</f>
        <v>-7.8918080069827395E-2</v>
      </c>
    </row>
    <row r="97" spans="1:11" ht="15" x14ac:dyDescent="0.25">
      <c r="A97" s="20"/>
      <c r="B97" s="20" t="s">
        <v>65</v>
      </c>
      <c r="C97" s="17">
        <v>1.54</v>
      </c>
      <c r="D97" s="17">
        <v>1.61</v>
      </c>
      <c r="E97" s="17">
        <v>2.69</v>
      </c>
      <c r="F97" s="17">
        <v>0.04</v>
      </c>
      <c r="G97" s="21"/>
      <c r="H97" s="21"/>
      <c r="I97" s="21"/>
      <c r="J97" s="8">
        <f t="shared" si="2"/>
        <v>0.04</v>
      </c>
      <c r="K97">
        <f>IF(ISNUMBER(VLOOKUP(B97,Sim_20160623!$A$4:$G$1000,7,0)),VLOOKUP(B97,Sim_20160623!$A$4:$G$1000,7,0),"")</f>
        <v>-0.14966840146778407</v>
      </c>
    </row>
    <row r="98" spans="1:11" ht="15" x14ac:dyDescent="0.25">
      <c r="A98" s="20"/>
      <c r="B98" s="20" t="s">
        <v>68</v>
      </c>
      <c r="C98" s="17">
        <v>1.68</v>
      </c>
      <c r="D98" s="17">
        <v>1.78</v>
      </c>
      <c r="E98" s="17">
        <v>4.34</v>
      </c>
      <c r="F98" s="17">
        <v>7.0000000000000007E-2</v>
      </c>
      <c r="G98" s="21"/>
      <c r="H98" s="21"/>
      <c r="I98" s="21"/>
      <c r="J98" s="8">
        <f t="shared" si="2"/>
        <v>7.0000000000000007E-2</v>
      </c>
      <c r="K98">
        <f>IF(ISNUMBER(VLOOKUP(B98,Sim_20160623!$A$4:$G$1000,7,0)),VLOOKUP(B98,Sim_20160623!$A$4:$G$1000,7,0),"")</f>
        <v>-0.16742591595321932</v>
      </c>
    </row>
    <row r="99" spans="1:11" ht="15" x14ac:dyDescent="0.25">
      <c r="A99" s="20"/>
      <c r="B99" s="20"/>
      <c r="C99" s="17"/>
      <c r="D99" s="17"/>
      <c r="E99" s="17"/>
      <c r="F99" s="17"/>
      <c r="G99" s="21"/>
      <c r="H99" s="21"/>
      <c r="J99" s="8"/>
      <c r="K99" t="str">
        <f>IF(ISNUMBER(VLOOKUP(B99,Sim_20160623!$A$4:$G$1000,7,0)),VLOOKUP(B99,Sim_20160623!$A$4:$G$1000,7,0),"")</f>
        <v/>
      </c>
    </row>
    <row r="100" spans="1:11" ht="15" x14ac:dyDescent="0.25">
      <c r="A100" s="16"/>
      <c r="B100" s="16"/>
      <c r="C100" s="17"/>
      <c r="D100" s="17"/>
      <c r="E100" s="17"/>
      <c r="F100" s="17"/>
      <c r="G100" s="15"/>
      <c r="H100" s="15"/>
      <c r="I100" s="4"/>
      <c r="J100" s="8"/>
      <c r="K100" t="str">
        <f>IF(ISNUMBER(VLOOKUP(B100,Sim_20160623!$A$4:$G$1000,7,0)),VLOOKUP(B100,Sim_20160623!$A$4:$G$1000,7,0),"")</f>
        <v/>
      </c>
    </row>
    <row r="101" spans="1:11" ht="15" x14ac:dyDescent="0.25">
      <c r="A101" s="16"/>
      <c r="B101" s="16"/>
      <c r="C101" s="17"/>
      <c r="D101" s="17"/>
      <c r="E101" s="17"/>
      <c r="F101" s="17"/>
      <c r="G101" s="15"/>
      <c r="H101" s="15"/>
      <c r="I101" s="4"/>
      <c r="J101" s="8"/>
      <c r="K101" t="str">
        <f>IF(ISNUMBER(VLOOKUP(B101,Sim_20160623!$A$4:$G$1000,7,0)),VLOOKUP(B101,Sim_20160623!$A$4:$G$1000,7,0),"")</f>
        <v/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IF(ISNUMBER(VLOOKUP(B102,Sim_20160623!$A$4:$G$1000,7,0)),VLOOKUP(B102,Sim_20160623!$A$4:$G$1000,7,0),"")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IF(ISNUMBER(VLOOKUP(B103,Sim_20160623!$A$4:$G$1000,7,0)),VLOOKUP(B103,Sim_20160623!$A$4:$G$1000,7,0),"")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IF(ISNUMBER(VLOOKUP(B104,Sim_20160623!$A$4:$G$1000,7,0)),VLOOKUP(B104,Sim_20160623!$A$4:$G$1000,7,0),"")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IF(ISNUMBER(VLOOKUP(B105,Sim_20160623!$A$4:$G$1000,7,0)),VLOOKUP(B105,Sim_20160623!$A$4:$G$1000,7,0),"")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IF(ISNUMBER(VLOOKUP(B106,Sim_20160623!$A$4:$G$1000,7,0)),VLOOKUP(B106,Sim_20160623!$A$4:$G$1000,7,0),"")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IF(ISNUMBER(VLOOKUP(B107,Sim_20160623!$A$4:$G$1000,7,0)),VLOOKUP(B107,Sim_20160623!$A$4:$G$1000,7,0),"")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IF(ISNUMBER(VLOOKUP(B108,Sim_20160623!$A$4:$G$1000,7,0)),VLOOKUP(B108,Sim_20160623!$A$4:$G$1000,7,0),"")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IF(ISNUMBER(VLOOKUP(B109,Sim_20160623!$A$4:$G$1000,7,0)),VLOOKUP(B109,Sim_20160623!$A$4:$G$1000,7,0),"")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IF(ISNUMBER(VLOOKUP(B110,Sim_20160623!$A$4:$G$1000,7,0)),VLOOKUP(B110,Sim_20160623!$A$4:$G$1000,7,0),"")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IF(ISNUMBER(VLOOKUP(B111,Sim_20160623!$A$4:$G$1000,7,0)),VLOOKUP(B111,Sim_20160623!$A$4:$G$1000,7,0),"")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IF(ISNUMBER(VLOOKUP(B112,Sim_20160623!$A$4:$G$1000,7,0)),VLOOKUP(B112,Sim_20160623!$A$4:$G$1000,7,0),"")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IF(ISNUMBER(VLOOKUP(B113,Sim_20160623!$A$4:$G$1000,7,0)),VLOOKUP(B113,Sim_20160623!$A$4:$G$1000,7,0),"")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IF(ISNUMBER(VLOOKUP(B114,Sim_20160623!$A$4:$G$1000,7,0)),VLOOKUP(B114,Sim_20160623!$A$4:$G$1000,7,0),"")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IF(ISNUMBER(VLOOKUP(B115,Sim_20160623!$A$4:$G$1000,7,0)),VLOOKUP(B115,Sim_20160623!$A$4:$G$1000,7,0),"")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IF(ISNUMBER(VLOOKUP(B116,Sim_20160623!$A$4:$G$1000,7,0)),VLOOKUP(B116,Sim_20160623!$A$4:$G$1000,7,0),"")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IF(ISNUMBER(VLOOKUP(B117,Sim_20160623!$A$4:$G$1000,7,0)),VLOOKUP(B117,Sim_20160623!$A$4:$G$1000,7,0),"")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IF(ISNUMBER(VLOOKUP(B118,Sim_20160623!$A$4:$G$1000,7,0)),VLOOKUP(B118,Sim_20160623!$A$4:$G$1000,7,0),"")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IF(ISNUMBER(VLOOKUP(B119,Sim_20160623!$A$4:$G$1000,7,0)),VLOOKUP(B119,Sim_20160623!$A$4:$G$1000,7,0),"")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IF(ISNUMBER(VLOOKUP(B120,Sim_20160623!$A$4:$G$1000,7,0)),VLOOKUP(B120,Sim_20160623!$A$4:$G$1000,7,0),"")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IF(ISNUMBER(VLOOKUP(B121,Sim_20160623!$A$4:$G$1000,7,0)),VLOOKUP(B121,Sim_20160623!$A$4:$G$1000,7,0),"")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IF(ISNUMBER(VLOOKUP(B122,Sim_20160623!$A$4:$G$1000,7,0)),VLOOKUP(B122,Sim_20160623!$A$4:$G$1000,7,0),"")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IF(ISNUMBER(VLOOKUP(B123,Sim_20160623!$A$4:$G$1000,7,0)),VLOOKUP(B123,Sim_20160623!$A$4:$G$1000,7,0),"")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IF(ISNUMBER(VLOOKUP(B124,Sim_20160623!$A$4:$G$1000,7,0)),VLOOKUP(B124,Sim_20160623!$A$4:$G$1000,7,0),"")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IF(ISNUMBER(VLOOKUP(B125,Sim_20160623!$A$4:$G$1000,7,0)),VLOOKUP(B125,Sim_20160623!$A$4:$G$1000,7,0),"")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IF(ISNUMBER(VLOOKUP(B126,Sim_20160623!$A$4:$G$1000,7,0)),VLOOKUP(B126,Sim_20160623!$A$4:$G$1000,7,0),"")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IF(ISNUMBER(VLOOKUP(B127,Sim_20160623!$A$4:$G$1000,7,0)),VLOOKUP(B127,Sim_20160623!$A$4:$G$1000,7,0),"")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IF(ISNUMBER(VLOOKUP(B128,Sim_20160623!$A$4:$G$1000,7,0)),VLOOKUP(B128,Sim_20160623!$A$4:$G$1000,7,0),"")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IF(ISNUMBER(VLOOKUP(B129,Sim_20160623!$A$4:$G$1000,7,0)),VLOOKUP(B129,Sim_20160623!$A$4:$G$1000,7,0),"")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IF(ISNUMBER(VLOOKUP(B130,Sim_20160623!$A$4:$G$1000,7,0)),VLOOKUP(B130,Sim_20160623!$A$4:$G$1000,7,0),"")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IF(ISNUMBER(VLOOKUP(B131,Sim_20160623!$A$4:$G$1000,7,0)),VLOOKUP(B131,Sim_20160623!$A$4:$G$1000,7,0),"")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IF(ISNUMBER(VLOOKUP(B132,Sim_20160623!$A$4:$G$1000,7,0)),VLOOKUP(B132,Sim_20160623!$A$4:$G$1000,7,0),"")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IF(ISNUMBER(VLOOKUP(B133,Sim_20160623!$A$4:$G$1000,7,0)),VLOOKUP(B133,Sim_20160623!$A$4:$G$1000,7,0),"")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IF(ISNUMBER(VLOOKUP(B134,Sim_20160623!$A$4:$G$1000,7,0)),VLOOKUP(B134,Sim_20160623!$A$4:$G$1000,7,0),"")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IF(ISNUMBER(VLOOKUP(B135,Sim_20160623!$A$4:$G$1000,7,0)),VLOOKUP(B135,Sim_20160623!$A$4:$G$1000,7,0),"")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IF(ISNUMBER(VLOOKUP(B136,Sim_20160623!$A$4:$G$1000,7,0)),VLOOKUP(B136,Sim_20160623!$A$4:$G$1000,7,0),"")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IF(ISNUMBER(VLOOKUP(B137,Sim_20160623!$A$4:$G$1000,7,0)),VLOOKUP(B137,Sim_20160623!$A$4:$G$1000,7,0),"")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IF(ISNUMBER(VLOOKUP(B138,Sim_20160623!$A$4:$G$1000,7,0)),VLOOKUP(B138,Sim_20160623!$A$4:$G$1000,7,0),"")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IF(ISNUMBER(VLOOKUP(B139,Sim_20160623!$A$4:$G$1000,7,0)),VLOOKUP(B139,Sim_20160623!$A$4:$G$1000,7,0),"")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IF(ISNUMBER(VLOOKUP(B140,Sim_20160623!$A$4:$G$1000,7,0)),VLOOKUP(B140,Sim_20160623!$A$4:$G$1000,7,0),"")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IF(ISNUMBER(VLOOKUP(B141,Sim_20160623!$A$4:$G$1000,7,0)),VLOOKUP(B141,Sim_20160623!$A$4:$G$1000,7,0),"")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IF(ISNUMBER(VLOOKUP(B142,Sim_20160623!$A$4:$G$1000,7,0)),VLOOKUP(B142,Sim_20160623!$A$4:$G$1000,7,0),"")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IF(ISNUMBER(VLOOKUP(B143,Sim_20160623!$A$4:$G$1000,7,0)),VLOOKUP(B143,Sim_20160623!$A$4:$G$1000,7,0),"")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IF(ISNUMBER(VLOOKUP(B144,Sim_20160623!$A$4:$G$1000,7,0)),VLOOKUP(B144,Sim_20160623!$A$4:$G$1000,7,0),"")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IF(ISNUMBER(VLOOKUP(B145,Sim_20160623!$A$4:$G$1000,7,0)),VLOOKUP(B145,Sim_20160623!$A$4:$G$1000,7,0),"")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IF(ISNUMBER(VLOOKUP(B146,Sim_20160623!$A$4:$G$1000,7,0)),VLOOKUP(B146,Sim_20160623!$A$4:$G$1000,7,0),"")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IF(ISNUMBER(VLOOKUP(B147,Sim_20160623!$A$4:$G$1000,7,0)),VLOOKUP(B147,Sim_20160623!$A$4:$G$1000,7,0),"")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IF(ISNUMBER(VLOOKUP(B148,Sim_20160623!$A$4:$G$1000,7,0)),VLOOKUP(B148,Sim_20160623!$A$4:$G$1000,7,0),"")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IF(ISNUMBER(VLOOKUP(B149,Sim_20160623!$A$4:$G$1000,7,0)),VLOOKUP(B149,Sim_20160623!$A$4:$G$1000,7,0),"")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IF(ISNUMBER(VLOOKUP(B150,Sim_20160623!$A$4:$G$1000,7,0)),VLOOKUP(B150,Sim_20160623!$A$4:$G$1000,7,0),"")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IF(ISNUMBER(VLOOKUP(B151,Sim_20160623!$A$4:$G$1000,7,0)),VLOOKUP(B151,Sim_20160623!$A$4:$G$1000,7,0),"")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IF(ISNUMBER(VLOOKUP(B152,Sim_20160623!$A$4:$G$1000,7,0)),VLOOKUP(B152,Sim_20160623!$A$4:$G$1000,7,0),"")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IF(ISNUMBER(VLOOKUP(B153,Sim_20160623!$A$4:$G$1000,7,0)),VLOOKUP(B153,Sim_20160623!$A$4:$G$1000,7,0),"")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IF(ISNUMBER(VLOOKUP(B154,Sim_20160623!$A$4:$G$1000,7,0)),VLOOKUP(B154,Sim_20160623!$A$4:$G$1000,7,0),"")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IF(ISNUMBER(VLOOKUP(B155,Sim_20160623!$A$4:$G$1000,7,0)),VLOOKUP(B155,Sim_20160623!$A$4:$G$1000,7,0),"")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IF(ISNUMBER(VLOOKUP(B156,Sim_20160623!$A$4:$G$1000,7,0)),VLOOKUP(B156,Sim_20160623!$A$4:$G$1000,7,0),"")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IF(ISNUMBER(VLOOKUP(B157,Sim_20160623!$A$4:$G$1000,7,0)),VLOOKUP(B157,Sim_20160623!$A$4:$G$1000,7,0),"")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IF(ISNUMBER(VLOOKUP(B158,Sim_20160623!$A$4:$G$1000,7,0)),VLOOKUP(B158,Sim_20160623!$A$4:$G$1000,7,0),"")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IF(ISNUMBER(VLOOKUP(B159,Sim_20160623!$A$4:$G$1000,7,0)),VLOOKUP(B159,Sim_20160623!$A$4:$G$1000,7,0),"")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IF(ISNUMBER(VLOOKUP(B160,Sim_20160623!$A$4:$G$1000,7,0)),VLOOKUP(B160,Sim_20160623!$A$4:$G$1000,7,0),"")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IF(ISNUMBER(VLOOKUP(B161,Sim_20160623!$A$4:$G$1000,7,0)),VLOOKUP(B161,Sim_20160623!$A$4:$G$1000,7,0),"")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IF(ISNUMBER(VLOOKUP(B162,Sim_20160623!$A$4:$G$1000,7,0)),VLOOKUP(B162,Sim_20160623!$A$4:$G$1000,7,0),"")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IF(ISNUMBER(VLOOKUP(B163,Sim_20160623!$A$4:$G$1000,7,0)),VLOOKUP(B163,Sim_20160623!$A$4:$G$1000,7,0),"")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IF(ISNUMBER(VLOOKUP(B164,Sim_20160623!$A$4:$G$1000,7,0)),VLOOKUP(B164,Sim_20160623!$A$4:$G$1000,7,0),"")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IF(ISNUMBER(VLOOKUP(B165,Sim_20160623!$A$4:$G$1000,7,0)),VLOOKUP(B165,Sim_20160623!$A$4:$G$1000,7,0),"")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IF(ISNUMBER(VLOOKUP(B166,Sim_20160623!$A$4:$G$1000,7,0)),VLOOKUP(B166,Sim_20160623!$A$4:$G$1000,7,0),"")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IF(ISNUMBER(VLOOKUP(B167,Sim_20160623!$A$4:$G$1000,7,0)),VLOOKUP(B167,Sim_20160623!$A$4:$G$1000,7,0),"")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IF(ISNUMBER(VLOOKUP(B168,Sim_20160623!$A$4:$G$1000,7,0)),VLOOKUP(B168,Sim_20160623!$A$4:$G$1000,7,0),"")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IF(ISNUMBER(VLOOKUP(B169,Sim_20160623!$A$4:$G$1000,7,0)),VLOOKUP(B169,Sim_20160623!$A$4:$G$1000,7,0),"")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IF(ISNUMBER(VLOOKUP(B170,Sim_20160623!$A$4:$G$1000,7,0)),VLOOKUP(B170,Sim_20160623!$A$4:$G$1000,7,0),"")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IF(ISNUMBER(VLOOKUP(B171,Sim_20160623!$A$4:$G$1000,7,0)),VLOOKUP(B171,Sim_20160623!$A$4:$G$1000,7,0),"")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IF(ISNUMBER(VLOOKUP(B172,Sim_20160623!$A$4:$G$1000,7,0)),VLOOKUP(B172,Sim_20160623!$A$4:$G$1000,7,0),"")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IF(ISNUMBER(VLOOKUP(B173,Sim_20160623!$A$4:$G$1000,7,0)),VLOOKUP(B173,Sim_20160623!$A$4:$G$1000,7,0),"")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IF(ISNUMBER(VLOOKUP(B174,Sim_20160623!$A$4:$G$1000,7,0)),VLOOKUP(B174,Sim_20160623!$A$4:$G$1000,7,0),"")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IF(ISNUMBER(VLOOKUP(B175,Sim_20160623!$A$4:$G$1000,7,0)),VLOOKUP(B175,Sim_20160623!$A$4:$G$1000,7,0),"")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IF(ISNUMBER(VLOOKUP(B176,Sim_20160623!$A$4:$G$1000,7,0)),VLOOKUP(B176,Sim_20160623!$A$4:$G$1000,7,0),"")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IF(ISNUMBER(VLOOKUP(B177,Sim_20160623!$A$4:$G$1000,7,0)),VLOOKUP(B177,Sim_20160623!$A$4:$G$1000,7,0),"")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IF(ISNUMBER(VLOOKUP(B178,Sim_20160623!$A$4:$G$1000,7,0)),VLOOKUP(B178,Sim_20160623!$A$4:$G$1000,7,0),"")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IF(ISNUMBER(VLOOKUP(B179,Sim_20160623!$A$4:$G$1000,7,0)),VLOOKUP(B179,Sim_20160623!$A$4:$G$1000,7,0),"")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IF(ISNUMBER(VLOOKUP(B180,Sim_20160623!$A$4:$G$1000,7,0)),VLOOKUP(B180,Sim_20160623!$A$4:$G$1000,7,0),"")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IF(ISNUMBER(VLOOKUP(B181,Sim_20160623!$A$4:$G$1000,7,0)),VLOOKUP(B181,Sim_20160623!$A$4:$G$1000,7,0),"")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IF(ISNUMBER(VLOOKUP(B182,Sim_20160623!$A$4:$G$1000,7,0)),VLOOKUP(B182,Sim_20160623!$A$4:$G$1000,7,0),"")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IF(ISNUMBER(VLOOKUP(B183,Sim_20160623!$A$4:$G$1000,7,0)),VLOOKUP(B183,Sim_20160623!$A$4:$G$1000,7,0),"")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IF(ISNUMBER(VLOOKUP(B184,Sim_20160623!$A$4:$G$1000,7,0)),VLOOKUP(B184,Sim_20160623!$A$4:$G$1000,7,0),"")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IF(ISNUMBER(VLOOKUP(B185,Sim_20160623!$A$4:$G$1000,7,0)),VLOOKUP(B185,Sim_20160623!$A$4:$G$1000,7,0),"")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IF(ISNUMBER(VLOOKUP(B186,Sim_20160623!$A$4:$G$1000,7,0)),VLOOKUP(B186,Sim_20160623!$A$4:$G$1000,7,0),"")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IF(ISNUMBER(VLOOKUP(B187,Sim_20160623!$A$4:$G$1000,7,0)),VLOOKUP(B187,Sim_20160623!$A$4:$G$1000,7,0),"")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IF(ISNUMBER(VLOOKUP(B188,Sim_20160623!$A$4:$G$1000,7,0)),VLOOKUP(B188,Sim_20160623!$A$4:$G$1000,7,0),"")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IF(ISNUMBER(VLOOKUP(B189,Sim_20160623!$A$4:$G$1000,7,0)),VLOOKUP(B189,Sim_20160623!$A$4:$G$1000,7,0),"")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IF(ISNUMBER(VLOOKUP(B190,Sim_20160623!$A$4:$G$1000,7,0)),VLOOKUP(B190,Sim_20160623!$A$4:$G$1000,7,0),"")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IF(ISNUMBER(VLOOKUP(B191,Sim_20160623!$A$4:$G$1000,7,0)),VLOOKUP(B191,Sim_20160623!$A$4:$G$1000,7,0),"")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IF(ISNUMBER(VLOOKUP(B192,Sim_20160623!$A$4:$G$1000,7,0)),VLOOKUP(B192,Sim_20160623!$A$4:$G$1000,7,0),"")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IF(ISNUMBER(VLOOKUP(B193,Sim_20160623!$A$4:$G$1000,7,0)),VLOOKUP(B193,Sim_20160623!$A$4:$G$1000,7,0),"")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IF(ISNUMBER(VLOOKUP(B194,Sim_20160623!$A$4:$G$1000,7,0)),VLOOKUP(B194,Sim_20160623!$A$4:$G$1000,7,0),"")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IF(ISNUMBER(VLOOKUP(B195,Sim_20160623!$A$4:$G$1000,7,0)),VLOOKUP(B195,Sim_20160623!$A$4:$G$1000,7,0),"")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IF(ISNUMBER(VLOOKUP(B196,Sim_20160623!$A$4:$G$1000,7,0)),VLOOKUP(B196,Sim_20160623!$A$4:$G$1000,7,0),"")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IF(ISNUMBER(VLOOKUP(B197,Sim_20160623!$A$4:$G$1000,7,0)),VLOOKUP(B197,Sim_20160623!$A$4:$G$1000,7,0),"")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IF(ISNUMBER(VLOOKUP(B198,Sim_20160623!$A$4:$G$1000,7,0)),VLOOKUP(B198,Sim_20160623!$A$4:$G$1000,7,0),"")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IF(ISNUMBER(VLOOKUP(B199,Sim_20160623!$A$4:$G$1000,7,0)),VLOOKUP(B199,Sim_20160623!$A$4:$G$1000,7,0),"")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IF(ISNUMBER(VLOOKUP(B200,Sim_20160623!$A$4:$G$1000,7,0)),VLOOKUP(B200,Sim_20160623!$A$4:$G$1000,7,0),"")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54"/>
  <sheetViews>
    <sheetView workbookViewId="0">
      <selection activeCell="G60" sqref="G60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43063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9426054.1801095009</v>
      </c>
      <c r="E3">
        <v>-14.46125984</v>
      </c>
      <c r="G3" s="3">
        <f>SUM(G4:G1000)</f>
        <v>-14.369030446183517</v>
      </c>
    </row>
    <row r="4" spans="1:7" x14ac:dyDescent="0.25">
      <c r="A4" t="s">
        <v>10</v>
      </c>
      <c r="B4">
        <v>1.32077917</v>
      </c>
      <c r="C4">
        <v>733.2</v>
      </c>
      <c r="D4">
        <v>124497.36</v>
      </c>
      <c r="E4">
        <v>-14.06143284</v>
      </c>
      <c r="G4" s="3">
        <f>E4*B4/100</f>
        <v>-0.18572047595425942</v>
      </c>
    </row>
    <row r="5" spans="1:7" x14ac:dyDescent="0.25">
      <c r="A5" t="s">
        <v>54</v>
      </c>
      <c r="B5">
        <v>8.7551380000000005</v>
      </c>
      <c r="C5">
        <v>12074.09</v>
      </c>
      <c r="D5">
        <v>825264.05149999994</v>
      </c>
      <c r="E5">
        <v>-15.439597129999999</v>
      </c>
      <c r="G5" s="3">
        <f t="shared" ref="G5:G53" si="0">E5*B5/100</f>
        <v>-1.3517580353755394</v>
      </c>
    </row>
    <row r="6" spans="1:7" x14ac:dyDescent="0.25">
      <c r="A6" t="s">
        <v>38</v>
      </c>
      <c r="B6">
        <v>3.2531417199999999</v>
      </c>
      <c r="C6">
        <v>79441.165999999997</v>
      </c>
      <c r="D6">
        <v>306642.90075999999</v>
      </c>
      <c r="E6">
        <v>-15.23279572</v>
      </c>
      <c r="G6" s="3">
        <f t="shared" si="0"/>
        <v>-0.49554443268969434</v>
      </c>
    </row>
    <row r="7" spans="1:7" x14ac:dyDescent="0.25">
      <c r="A7" t="s">
        <v>39</v>
      </c>
      <c r="B7">
        <v>0.54694114000000005</v>
      </c>
      <c r="C7">
        <v>8752.9657499999994</v>
      </c>
      <c r="D7">
        <v>51554.9682675</v>
      </c>
      <c r="E7">
        <v>-14.0808363</v>
      </c>
      <c r="G7" s="3">
        <f t="shared" si="0"/>
        <v>-7.7013886580753824E-2</v>
      </c>
    </row>
    <row r="8" spans="1:7" x14ac:dyDescent="0.25">
      <c r="A8" t="s">
        <v>55</v>
      </c>
      <c r="B8">
        <v>0.53401677999999997</v>
      </c>
      <c r="C8">
        <v>1498.1164000000001</v>
      </c>
      <c r="D8">
        <v>50336.711040000002</v>
      </c>
      <c r="E8">
        <v>-10.29214382</v>
      </c>
      <c r="G8" s="3">
        <f t="shared" si="0"/>
        <v>-5.4961775020532989E-2</v>
      </c>
    </row>
    <row r="9" spans="1:7" x14ac:dyDescent="0.25">
      <c r="A9" t="s">
        <v>56</v>
      </c>
      <c r="B9">
        <v>1.4662833900000001</v>
      </c>
      <c r="C9">
        <v>3700.473</v>
      </c>
      <c r="D9">
        <v>138212.66654999999</v>
      </c>
      <c r="E9">
        <v>-10.97231674</v>
      </c>
      <c r="G9" s="3">
        <f t="shared" si="0"/>
        <v>-0.16088525785680952</v>
      </c>
    </row>
    <row r="10" spans="1:7" x14ac:dyDescent="0.25">
      <c r="A10" t="s">
        <v>81</v>
      </c>
      <c r="B10">
        <v>0.10199726000000001</v>
      </c>
      <c r="C10">
        <v>786.76900000000001</v>
      </c>
      <c r="D10">
        <v>9614.31718</v>
      </c>
      <c r="E10">
        <v>-13.1053791</v>
      </c>
      <c r="G10" s="3">
        <f t="shared" si="0"/>
        <v>-1.3367127594612662E-2</v>
      </c>
    </row>
    <row r="11" spans="1:7" x14ac:dyDescent="0.25">
      <c r="A11" t="s">
        <v>40</v>
      </c>
      <c r="B11">
        <v>8.0457459500000006</v>
      </c>
      <c r="C11">
        <v>108187.785</v>
      </c>
      <c r="D11">
        <v>758396.37285000004</v>
      </c>
      <c r="E11">
        <v>-14.452115060000001</v>
      </c>
      <c r="G11" s="3">
        <f t="shared" si="0"/>
        <v>-1.1627804621292903</v>
      </c>
    </row>
    <row r="12" spans="1:7" x14ac:dyDescent="0.25">
      <c r="A12" t="s">
        <v>41</v>
      </c>
      <c r="B12">
        <v>2.1235567299999998</v>
      </c>
      <c r="C12">
        <v>7441.1750000000002</v>
      </c>
      <c r="D12">
        <v>200167.60750000001</v>
      </c>
      <c r="E12">
        <v>-16.894527440000001</v>
      </c>
      <c r="G12" s="3">
        <f t="shared" si="0"/>
        <v>-0.35876487445381672</v>
      </c>
    </row>
    <row r="13" spans="1:7" x14ac:dyDescent="0.25">
      <c r="A13" t="s">
        <v>13</v>
      </c>
      <c r="B13">
        <v>0.61080338999999995</v>
      </c>
      <c r="C13">
        <v>2748.1936999999998</v>
      </c>
      <c r="D13">
        <v>57574.658015000001</v>
      </c>
      <c r="E13">
        <v>-11.614854810000001</v>
      </c>
      <c r="G13" s="3">
        <f t="shared" si="0"/>
        <v>-7.0943926923058051E-2</v>
      </c>
    </row>
    <row r="14" spans="1:7" x14ac:dyDescent="0.25">
      <c r="A14" t="s">
        <v>11</v>
      </c>
      <c r="B14">
        <v>0.28537087</v>
      </c>
      <c r="C14">
        <v>1268.8308</v>
      </c>
      <c r="D14">
        <v>26899.212960000001</v>
      </c>
      <c r="E14">
        <v>-11.04655743</v>
      </c>
      <c r="G14" s="3">
        <f t="shared" si="0"/>
        <v>-3.1523657043040637E-2</v>
      </c>
    </row>
    <row r="15" spans="1:7" x14ac:dyDescent="0.25">
      <c r="A15" t="s">
        <v>37</v>
      </c>
      <c r="B15">
        <v>5.1905244000000001</v>
      </c>
      <c r="C15">
        <v>6142.6445999999996</v>
      </c>
      <c r="D15">
        <v>489261.64238999999</v>
      </c>
      <c r="E15">
        <v>-10.954272270000001</v>
      </c>
      <c r="G15" s="3">
        <f t="shared" si="0"/>
        <v>-0.56858417501678393</v>
      </c>
    </row>
    <row r="16" spans="1:7" x14ac:dyDescent="0.25">
      <c r="A16" t="s">
        <v>42</v>
      </c>
      <c r="B16">
        <v>0.99873336999999995</v>
      </c>
      <c r="C16">
        <v>3834.67</v>
      </c>
      <c r="D16">
        <v>94141.148499999996</v>
      </c>
      <c r="E16">
        <v>-14.815303800000001</v>
      </c>
      <c r="G16" s="3">
        <f t="shared" si="0"/>
        <v>-0.14796538291747807</v>
      </c>
    </row>
    <row r="17" spans="1:7" x14ac:dyDescent="0.25">
      <c r="A17" t="s">
        <v>43</v>
      </c>
      <c r="B17">
        <v>1.52928179</v>
      </c>
      <c r="C17">
        <v>25513.438999999998</v>
      </c>
      <c r="D17">
        <v>144150.93035000001</v>
      </c>
      <c r="E17">
        <v>-16.12722969</v>
      </c>
      <c r="G17" s="3">
        <f t="shared" si="0"/>
        <v>-0.24663078688064347</v>
      </c>
    </row>
    <row r="18" spans="1:7" x14ac:dyDescent="0.25">
      <c r="A18" t="s">
        <v>44</v>
      </c>
      <c r="B18">
        <v>0.65000157999999997</v>
      </c>
      <c r="C18">
        <v>2772.3755999999998</v>
      </c>
      <c r="D18">
        <v>61269.500760000003</v>
      </c>
      <c r="E18">
        <v>-14.45343971</v>
      </c>
      <c r="G18" s="3">
        <f t="shared" si="0"/>
        <v>-9.3947586479347422E-2</v>
      </c>
    </row>
    <row r="19" spans="1:7" x14ac:dyDescent="0.25">
      <c r="A19" t="s">
        <v>45</v>
      </c>
      <c r="B19">
        <v>0.31273319999999999</v>
      </c>
      <c r="C19">
        <v>1924.1776</v>
      </c>
      <c r="D19">
        <v>29478.400831999999</v>
      </c>
      <c r="E19">
        <v>-11.718610760000001</v>
      </c>
      <c r="G19" s="3">
        <f t="shared" si="0"/>
        <v>-3.6647986425292323E-2</v>
      </c>
    </row>
    <row r="20" spans="1:7" x14ac:dyDescent="0.25">
      <c r="A20" t="s">
        <v>46</v>
      </c>
      <c r="B20">
        <v>0.69947093999999999</v>
      </c>
      <c r="C20">
        <v>3398.5830000000001</v>
      </c>
      <c r="D20">
        <v>65932.510200000004</v>
      </c>
      <c r="E20">
        <v>-16.96746254</v>
      </c>
      <c r="G20" s="3">
        <f t="shared" si="0"/>
        <v>-0.11868246972268587</v>
      </c>
    </row>
    <row r="21" spans="1:7" x14ac:dyDescent="0.25">
      <c r="A21" t="s">
        <v>47</v>
      </c>
      <c r="B21">
        <v>0.74437244999999996</v>
      </c>
      <c r="C21">
        <v>5986.7704999999996</v>
      </c>
      <c r="D21">
        <v>70164.950259999998</v>
      </c>
      <c r="E21">
        <v>-10.48131847</v>
      </c>
      <c r="G21" s="3">
        <f t="shared" si="0"/>
        <v>-7.8020047087441508E-2</v>
      </c>
    </row>
    <row r="22" spans="1:7" x14ac:dyDescent="0.25">
      <c r="A22" t="s">
        <v>48</v>
      </c>
      <c r="B22">
        <v>0.69747093000000004</v>
      </c>
      <c r="C22">
        <v>5818.0519999999997</v>
      </c>
      <c r="D22">
        <v>65743.987599999993</v>
      </c>
      <c r="E22">
        <v>-13.55086899</v>
      </c>
      <c r="G22" s="3">
        <f t="shared" si="0"/>
        <v>-9.451337196763461E-2</v>
      </c>
    </row>
    <row r="23" spans="1:7" x14ac:dyDescent="0.25">
      <c r="A23" t="s">
        <v>57</v>
      </c>
      <c r="B23">
        <v>1.81775004</v>
      </c>
      <c r="C23">
        <v>2588.2492999999999</v>
      </c>
      <c r="D23">
        <v>171342.10365999999</v>
      </c>
      <c r="E23">
        <v>-14.34821415</v>
      </c>
      <c r="G23" s="3">
        <f t="shared" si="0"/>
        <v>-0.26081466845091067</v>
      </c>
    </row>
    <row r="24" spans="1:7" x14ac:dyDescent="0.25">
      <c r="A24" t="s">
        <v>58</v>
      </c>
      <c r="B24">
        <v>2.8289892700000001</v>
      </c>
      <c r="C24">
        <v>2700.3753000000002</v>
      </c>
      <c r="D24">
        <v>266662.06087500002</v>
      </c>
      <c r="E24">
        <v>-13.140442849999999</v>
      </c>
      <c r="G24" s="3">
        <f t="shared" si="0"/>
        <v>-0.37174171825698216</v>
      </c>
    </row>
    <row r="25" spans="1:7" x14ac:dyDescent="0.25">
      <c r="A25" t="s">
        <v>59</v>
      </c>
      <c r="B25">
        <v>0.47102235999999997</v>
      </c>
      <c r="C25">
        <v>662.66899999999998</v>
      </c>
      <c r="D25">
        <v>44398.822999999997</v>
      </c>
      <c r="E25">
        <v>-9.2155036900000002</v>
      </c>
      <c r="G25" s="3">
        <f t="shared" si="0"/>
        <v>-4.3407082966525082E-2</v>
      </c>
    </row>
    <row r="26" spans="1:7" x14ac:dyDescent="0.25">
      <c r="A26" t="s">
        <v>60</v>
      </c>
      <c r="B26">
        <v>1.6242526100000001</v>
      </c>
      <c r="C26">
        <v>1894.83825</v>
      </c>
      <c r="D26">
        <v>153102.93059999999</v>
      </c>
      <c r="E26">
        <v>-10.919300079999999</v>
      </c>
      <c r="G26" s="3">
        <f t="shared" si="0"/>
        <v>-0.1773570165431321</v>
      </c>
    </row>
    <row r="27" spans="1:7" x14ac:dyDescent="0.25">
      <c r="A27" t="s">
        <v>8</v>
      </c>
      <c r="B27">
        <v>2.0348437599999998</v>
      </c>
      <c r="C27">
        <v>17858.982800000002</v>
      </c>
      <c r="D27">
        <v>191805.47527200001</v>
      </c>
      <c r="E27">
        <v>-14.34905052</v>
      </c>
      <c r="G27" s="3">
        <f t="shared" si="0"/>
        <v>-0.2919807591254675</v>
      </c>
    </row>
    <row r="28" spans="1:7" x14ac:dyDescent="0.25">
      <c r="A28" t="s">
        <v>61</v>
      </c>
      <c r="B28">
        <v>1.4496762999999999</v>
      </c>
      <c r="C28">
        <v>2353.9582</v>
      </c>
      <c r="D28">
        <v>136647.27351</v>
      </c>
      <c r="E28">
        <v>-14.297936440000001</v>
      </c>
      <c r="G28" s="3">
        <f t="shared" si="0"/>
        <v>-0.20727379595974374</v>
      </c>
    </row>
    <row r="29" spans="1:7" x14ac:dyDescent="0.25">
      <c r="A29" t="s">
        <v>7</v>
      </c>
      <c r="B29">
        <v>1.58677468</v>
      </c>
      <c r="C29">
        <v>5370.5652</v>
      </c>
      <c r="D29">
        <v>149570.24082000001</v>
      </c>
      <c r="E29">
        <v>-15.348133089999999</v>
      </c>
      <c r="G29" s="3">
        <f t="shared" si="0"/>
        <v>-0.24354028972482158</v>
      </c>
    </row>
    <row r="30" spans="1:7" x14ac:dyDescent="0.25">
      <c r="A30" t="s">
        <v>62</v>
      </c>
      <c r="B30">
        <v>0.38133271000000002</v>
      </c>
      <c r="C30">
        <v>2023.9092000000001</v>
      </c>
      <c r="D30">
        <v>35944.627392000002</v>
      </c>
      <c r="E30">
        <v>-12.387508390000001</v>
      </c>
      <c r="G30" s="3">
        <f t="shared" si="0"/>
        <v>-4.7237621445064375E-2</v>
      </c>
    </row>
    <row r="31" spans="1:7" x14ac:dyDescent="0.25">
      <c r="A31" t="s">
        <v>63</v>
      </c>
      <c r="B31">
        <v>1.5073982100000001</v>
      </c>
      <c r="C31">
        <v>764.73720000000003</v>
      </c>
      <c r="D31">
        <v>142088.17176</v>
      </c>
      <c r="E31">
        <v>-10.060439110000001</v>
      </c>
      <c r="G31" s="3">
        <f t="shared" si="0"/>
        <v>-0.15165087906227995</v>
      </c>
    </row>
    <row r="32" spans="1:7" x14ac:dyDescent="0.25">
      <c r="A32" t="s">
        <v>64</v>
      </c>
      <c r="B32">
        <v>0.66791502999999997</v>
      </c>
      <c r="C32">
        <v>1200.3438000000001</v>
      </c>
      <c r="D32">
        <v>62958.032310000002</v>
      </c>
      <c r="E32">
        <v>-12.530724530000001</v>
      </c>
      <c r="G32" s="3">
        <f t="shared" si="0"/>
        <v>-8.369459250376686E-2</v>
      </c>
    </row>
    <row r="33" spans="1:7" x14ac:dyDescent="0.25">
      <c r="A33" t="s">
        <v>50</v>
      </c>
      <c r="B33">
        <v>0.57521374999999997</v>
      </c>
      <c r="C33">
        <v>722.93280000000004</v>
      </c>
      <c r="D33">
        <v>54219.96</v>
      </c>
      <c r="E33">
        <v>-10.466047290000001</v>
      </c>
      <c r="G33" s="3">
        <f t="shared" si="0"/>
        <v>-6.0202143093582378E-2</v>
      </c>
    </row>
    <row r="34" spans="1:7" x14ac:dyDescent="0.25">
      <c r="A34" t="s">
        <v>65</v>
      </c>
      <c r="B34">
        <v>1.3319798899999999</v>
      </c>
      <c r="C34">
        <v>8392.59</v>
      </c>
      <c r="D34">
        <v>125553.1464</v>
      </c>
      <c r="E34">
        <v>-9.4888486899999993</v>
      </c>
      <c r="G34" s="3">
        <f t="shared" si="0"/>
        <v>-0.12638955634332844</v>
      </c>
    </row>
    <row r="35" spans="1:7" x14ac:dyDescent="0.25">
      <c r="A35" t="s">
        <v>66</v>
      </c>
      <c r="B35">
        <v>3.06591141</v>
      </c>
      <c r="C35">
        <v>1170.0181</v>
      </c>
      <c r="D35">
        <v>288994.47070000001</v>
      </c>
      <c r="E35">
        <v>-13.787452699999999</v>
      </c>
      <c r="G35" s="3">
        <f t="shared" si="0"/>
        <v>-0.42271108547765307</v>
      </c>
    </row>
    <row r="36" spans="1:7" x14ac:dyDescent="0.25">
      <c r="A36" t="s">
        <v>67</v>
      </c>
      <c r="B36">
        <v>9.3649672600000002</v>
      </c>
      <c r="C36">
        <v>11569.42186</v>
      </c>
      <c r="D36">
        <v>882746.88791799999</v>
      </c>
      <c r="E36">
        <v>-18.77564812</v>
      </c>
      <c r="G36" s="3">
        <f t="shared" si="0"/>
        <v>-1.7583332992908054</v>
      </c>
    </row>
    <row r="37" spans="1:7" x14ac:dyDescent="0.25">
      <c r="A37" t="s">
        <v>51</v>
      </c>
      <c r="B37">
        <v>4.8760364599999999</v>
      </c>
      <c r="C37">
        <v>73774.933999999994</v>
      </c>
      <c r="D37">
        <v>459617.83882</v>
      </c>
      <c r="E37">
        <v>-14.75121689</v>
      </c>
      <c r="G37" s="3">
        <f t="shared" si="0"/>
        <v>-0.71927471385007802</v>
      </c>
    </row>
    <row r="38" spans="1:7" x14ac:dyDescent="0.25">
      <c r="A38" t="s">
        <v>83</v>
      </c>
      <c r="B38">
        <v>0.22711495000000001</v>
      </c>
      <c r="C38">
        <v>3228.9560000000001</v>
      </c>
      <c r="D38">
        <v>21407.978279999999</v>
      </c>
      <c r="E38">
        <v>-12.24516392</v>
      </c>
      <c r="G38" s="3">
        <f t="shared" si="0"/>
        <v>-2.7810597914326038E-2</v>
      </c>
    </row>
    <row r="39" spans="1:7" x14ac:dyDescent="0.25">
      <c r="A39" t="s">
        <v>14</v>
      </c>
      <c r="B39">
        <v>0.34164865999999999</v>
      </c>
      <c r="C39">
        <v>7220.6251000000002</v>
      </c>
      <c r="D39">
        <v>32203.987946000001</v>
      </c>
      <c r="E39">
        <v>-14.24786282</v>
      </c>
      <c r="G39" s="3">
        <f t="shared" si="0"/>
        <v>-4.8677632403168206E-2</v>
      </c>
    </row>
    <row r="40" spans="1:7" x14ac:dyDescent="0.25">
      <c r="A40" t="s">
        <v>68</v>
      </c>
      <c r="B40">
        <v>1.62947844</v>
      </c>
      <c r="C40">
        <v>2203.6660000000002</v>
      </c>
      <c r="D40">
        <v>153595.5202</v>
      </c>
      <c r="E40">
        <v>-11.788786890000001</v>
      </c>
      <c r="G40" s="3">
        <f t="shared" si="0"/>
        <v>-0.19209574071009652</v>
      </c>
    </row>
    <row r="41" spans="1:7" x14ac:dyDescent="0.25">
      <c r="A41" t="s">
        <v>69</v>
      </c>
      <c r="B41">
        <v>0.86917663999999994</v>
      </c>
      <c r="C41">
        <v>1800.6387</v>
      </c>
      <c r="D41">
        <v>81929.060849999994</v>
      </c>
      <c r="E41">
        <v>-11.7773571</v>
      </c>
      <c r="G41" s="3">
        <f t="shared" si="0"/>
        <v>-0.10236603672258143</v>
      </c>
    </row>
    <row r="42" spans="1:7" x14ac:dyDescent="0.25">
      <c r="A42" t="s">
        <v>70</v>
      </c>
      <c r="B42">
        <v>0.71863204000000003</v>
      </c>
      <c r="C42">
        <v>5890.317</v>
      </c>
      <c r="D42">
        <v>67738.645499999999</v>
      </c>
      <c r="E42">
        <v>-13.50713253</v>
      </c>
      <c r="G42" s="3">
        <f t="shared" si="0"/>
        <v>-9.706658204584262E-2</v>
      </c>
    </row>
    <row r="43" spans="1:7" x14ac:dyDescent="0.25">
      <c r="A43" t="s">
        <v>5</v>
      </c>
      <c r="B43">
        <v>1.1952840899999999</v>
      </c>
      <c r="C43">
        <v>21098.9</v>
      </c>
      <c r="D43">
        <v>112668.126</v>
      </c>
      <c r="E43">
        <v>-16.751180649999998</v>
      </c>
      <c r="G43" s="3">
        <f t="shared" si="0"/>
        <v>-0.20022419719660856</v>
      </c>
    </row>
    <row r="44" spans="1:7" x14ac:dyDescent="0.25">
      <c r="A44" t="s">
        <v>9</v>
      </c>
      <c r="B44">
        <v>4.6319933400000002</v>
      </c>
      <c r="C44">
        <v>5213.3038999999999</v>
      </c>
      <c r="D44">
        <v>436614.20162499999</v>
      </c>
      <c r="E44">
        <v>-17.737754819999999</v>
      </c>
      <c r="G44" s="3">
        <f t="shared" si="0"/>
        <v>-0.82161162192792903</v>
      </c>
    </row>
    <row r="45" spans="1:7" x14ac:dyDescent="0.25">
      <c r="A45" t="s">
        <v>71</v>
      </c>
      <c r="B45">
        <v>0.98459419999999997</v>
      </c>
      <c r="C45">
        <v>1387.2702999999999</v>
      </c>
      <c r="D45">
        <v>92808.383069999996</v>
      </c>
      <c r="E45">
        <v>-8.8067846299999992</v>
      </c>
      <c r="G45" s="3">
        <f t="shared" si="0"/>
        <v>-8.6711090673471436E-2</v>
      </c>
    </row>
    <row r="46" spans="1:7" x14ac:dyDescent="0.25">
      <c r="A46" t="s">
        <v>72</v>
      </c>
      <c r="B46">
        <v>0.96606577000000005</v>
      </c>
      <c r="C46">
        <v>2421.8586</v>
      </c>
      <c r="D46">
        <v>91061.883360000007</v>
      </c>
      <c r="E46">
        <v>-13.523965840000001</v>
      </c>
      <c r="G46" s="3">
        <f t="shared" si="0"/>
        <v>-0.13065040472673298</v>
      </c>
    </row>
    <row r="47" spans="1:7" x14ac:dyDescent="0.25">
      <c r="A47" t="s">
        <v>73</v>
      </c>
      <c r="B47">
        <v>0.4683388</v>
      </c>
      <c r="C47">
        <v>3157.7874999999999</v>
      </c>
      <c r="D47">
        <v>44145.869250000003</v>
      </c>
      <c r="E47">
        <v>-11.87639523</v>
      </c>
      <c r="G47" s="3">
        <f t="shared" si="0"/>
        <v>-5.5621766903439243E-2</v>
      </c>
    </row>
    <row r="48" spans="1:7" x14ac:dyDescent="0.25">
      <c r="A48" t="s">
        <v>74</v>
      </c>
      <c r="B48">
        <v>1.79746578</v>
      </c>
      <c r="C48">
        <v>1303.30845</v>
      </c>
      <c r="D48">
        <v>169430.09849999999</v>
      </c>
      <c r="E48">
        <v>-13.54987144</v>
      </c>
      <c r="G48" s="3">
        <f t="shared" si="0"/>
        <v>-0.24355430236799325</v>
      </c>
    </row>
    <row r="49" spans="1:7" x14ac:dyDescent="0.25">
      <c r="A49" t="s">
        <v>75</v>
      </c>
      <c r="B49">
        <v>0.39666156000000002</v>
      </c>
      <c r="C49">
        <v>497.86329999999998</v>
      </c>
      <c r="D49">
        <v>37389.53383</v>
      </c>
      <c r="E49">
        <v>-13.337998389999999</v>
      </c>
      <c r="G49" s="3">
        <f t="shared" si="0"/>
        <v>-5.2906712486548886E-2</v>
      </c>
    </row>
    <row r="50" spans="1:7" x14ac:dyDescent="0.25">
      <c r="A50" t="s">
        <v>6</v>
      </c>
      <c r="B50">
        <v>12.126762060000001</v>
      </c>
      <c r="C50">
        <v>2749.0985150000001</v>
      </c>
      <c r="D50">
        <v>1143075.1625369999</v>
      </c>
      <c r="E50">
        <v>-14.89108467</v>
      </c>
      <c r="G50" s="3">
        <f t="shared" si="0"/>
        <v>-1.8058064060840362</v>
      </c>
    </row>
    <row r="51" spans="1:7" x14ac:dyDescent="0.25">
      <c r="A51" t="s">
        <v>52</v>
      </c>
      <c r="B51">
        <v>0.41222278000000001</v>
      </c>
      <c r="C51">
        <v>6257.06</v>
      </c>
      <c r="D51">
        <v>38856.342600000004</v>
      </c>
      <c r="E51">
        <v>-10.295797350000001</v>
      </c>
      <c r="G51" s="3">
        <f t="shared" si="0"/>
        <v>-4.2441622059336333E-2</v>
      </c>
    </row>
    <row r="52" spans="1:7" x14ac:dyDescent="0.25">
      <c r="A52" t="s">
        <v>76</v>
      </c>
      <c r="B52">
        <v>0.81844808999999996</v>
      </c>
      <c r="C52">
        <v>9524.3654999999999</v>
      </c>
      <c r="D52">
        <v>77147.360549999998</v>
      </c>
      <c r="E52">
        <v>-12.13277912</v>
      </c>
      <c r="G52" s="3">
        <f t="shared" si="0"/>
        <v>-9.9300498971558807E-2</v>
      </c>
    </row>
    <row r="53" spans="1:7" x14ac:dyDescent="0.25">
      <c r="A53" t="s">
        <v>77</v>
      </c>
      <c r="B53">
        <v>0.32790805000000001</v>
      </c>
      <c r="C53">
        <v>1214.4908</v>
      </c>
      <c r="D53">
        <v>30908.790860000001</v>
      </c>
      <c r="E53">
        <v>-14.73592758</v>
      </c>
      <c r="G53" s="3">
        <f t="shared" si="0"/>
        <v>-4.8320292776990188E-2</v>
      </c>
    </row>
    <row r="54" spans="1:7" x14ac:dyDescent="0.25">
      <c r="A54" t="s">
        <v>78</v>
      </c>
      <c r="B54">
        <v>0.63777793999999999</v>
      </c>
      <c r="C54">
        <v>1214.4908</v>
      </c>
      <c r="D54">
        <v>60117.294600000001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/>
  </sheetPr>
  <dimension ref="A1:AX201"/>
  <sheetViews>
    <sheetView showGridLines="0" workbookViewId="0">
      <selection activeCell="B1" sqref="B1"/>
    </sheetView>
  </sheetViews>
  <sheetFormatPr defaultRowHeight="13.5" x14ac:dyDescent="0.25"/>
  <cols>
    <col min="1" max="1" width="5" style="5" customWidth="1"/>
    <col min="2" max="2" width="33" style="5" customWidth="1"/>
    <col min="3" max="3" width="17.42578125" style="5" customWidth="1"/>
    <col min="4" max="4" width="10.85546875" style="5" customWidth="1"/>
    <col min="5" max="5" width="15.85546875" style="5" customWidth="1"/>
    <col min="6" max="6" width="24.5703125" style="5" customWidth="1"/>
    <col min="7" max="7" width="9.7109375" style="5" customWidth="1"/>
    <col min="8" max="50" width="8.85546875" style="5" customWidth="1"/>
    <col min="51" max="16384" width="9.140625" style="4"/>
  </cols>
  <sheetData>
    <row r="1" spans="2:19" ht="14.25" thickBot="1" x14ac:dyDescent="0.3"/>
    <row r="2" spans="2:19" ht="30" customHeight="1" x14ac:dyDescent="0.25">
      <c r="B2" s="23" t="str">
        <f>"Scenario Back-Testing: Realised P&amp;L (" &amp;C41&amp; "-" &amp;C42 &amp; ") vs. Simulated " &amp;Sim_20171124!E2</f>
        <v>Scenario Back-Testing: Realised P&amp;L (11/24/2017-12/7/2017) vs. Simulated P&amp;L% (Equities down 10%: P)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 x14ac:dyDescent="0.2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2:19" x14ac:dyDescent="0.25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2:19" x14ac:dyDescent="0.25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2:19" x14ac:dyDescent="0.25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2:19" x14ac:dyDescent="0.25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2:19" x14ac:dyDescent="0.25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2:19" x14ac:dyDescent="0.25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2:19" x14ac:dyDescent="0.25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2:19" x14ac:dyDescent="0.2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2:19" x14ac:dyDescent="0.25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3" spans="2:19" x14ac:dyDescent="0.25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2:19" x14ac:dyDescent="0.25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2:19" x14ac:dyDescent="0.2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2:19" x14ac:dyDescent="0.25"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2:19" x14ac:dyDescent="0.25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2:19" x14ac:dyDescent="0.25"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2:19" x14ac:dyDescent="0.2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1"/>
    </row>
    <row r="20" spans="2:19" x14ac:dyDescent="0.2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1"/>
    </row>
    <row r="21" spans="2:19" x14ac:dyDescent="0.2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1"/>
    </row>
    <row r="22" spans="2:19" x14ac:dyDescent="0.25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</row>
    <row r="23" spans="2:19" x14ac:dyDescent="0.25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1"/>
    </row>
    <row r="24" spans="2:19" x14ac:dyDescent="0.25"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1"/>
    </row>
    <row r="25" spans="2:19" x14ac:dyDescent="0.25"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1"/>
    </row>
    <row r="26" spans="2:19" x14ac:dyDescent="0.2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1"/>
    </row>
    <row r="27" spans="2:19" x14ac:dyDescent="0.25"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1"/>
    </row>
    <row r="28" spans="2:19" x14ac:dyDescent="0.25"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1"/>
    </row>
    <row r="29" spans="2:19" x14ac:dyDescent="0.25"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1"/>
    </row>
    <row r="30" spans="2:19" x14ac:dyDescent="0.2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1"/>
    </row>
    <row r="31" spans="2:19" x14ac:dyDescent="0.25"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1"/>
    </row>
    <row r="32" spans="2:19" x14ac:dyDescent="0.25"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</row>
    <row r="33" spans="1:19" x14ac:dyDescent="0.2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1"/>
    </row>
    <row r="34" spans="1:19" ht="14.25" thickBot="1" x14ac:dyDescent="0.3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4"/>
    </row>
    <row r="36" spans="1:19" ht="27" x14ac:dyDescent="0.5">
      <c r="A36" s="26" t="s">
        <v>34</v>
      </c>
      <c r="B36" s="26"/>
      <c r="C36" s="26"/>
      <c r="D36" s="26"/>
      <c r="E36" s="26"/>
      <c r="F36" s="26"/>
      <c r="G36" s="6"/>
      <c r="H36" s="6"/>
      <c r="I36" s="6"/>
      <c r="J36" s="6"/>
      <c r="K36" s="6"/>
    </row>
    <row r="38" spans="1:19" ht="17.25" x14ac:dyDescent="0.3">
      <c r="A38" s="27" t="s">
        <v>33</v>
      </c>
      <c r="B38" s="27"/>
      <c r="C38" s="27"/>
      <c r="D38" s="27"/>
      <c r="E38" s="27"/>
      <c r="F38" s="27"/>
      <c r="G38" s="18"/>
      <c r="H38" s="18"/>
      <c r="I38" s="21"/>
    </row>
    <row r="39" spans="1:19" x14ac:dyDescent="0.25">
      <c r="A39" s="20"/>
      <c r="B39" s="20" t="s">
        <v>32</v>
      </c>
      <c r="C39" s="28" t="s">
        <v>31</v>
      </c>
      <c r="D39" s="28"/>
      <c r="E39" s="28"/>
      <c r="F39" s="28"/>
      <c r="G39" s="28"/>
      <c r="H39" s="28"/>
      <c r="I39" s="21"/>
    </row>
    <row r="40" spans="1:19" x14ac:dyDescent="0.25">
      <c r="A40" s="20"/>
      <c r="B40" s="20" t="s">
        <v>30</v>
      </c>
      <c r="C40" s="28" t="s">
        <v>79</v>
      </c>
      <c r="D40" s="28"/>
      <c r="E40" s="28"/>
      <c r="F40" s="28"/>
      <c r="G40" s="28"/>
      <c r="H40" s="28"/>
      <c r="I40" s="21"/>
    </row>
    <row r="41" spans="1:19" x14ac:dyDescent="0.25">
      <c r="A41" s="20"/>
      <c r="B41" s="20" t="s">
        <v>29</v>
      </c>
      <c r="C41" s="28" t="s">
        <v>90</v>
      </c>
      <c r="D41" s="28"/>
      <c r="E41" s="28"/>
      <c r="F41" s="28"/>
      <c r="G41" s="28"/>
      <c r="H41" s="28"/>
      <c r="I41" s="21"/>
    </row>
    <row r="42" spans="1:19" x14ac:dyDescent="0.25">
      <c r="A42" s="20"/>
      <c r="B42" s="20" t="s">
        <v>27</v>
      </c>
      <c r="C42" s="28" t="s">
        <v>91</v>
      </c>
      <c r="D42" s="28"/>
      <c r="E42" s="28"/>
      <c r="F42" s="28"/>
      <c r="G42" s="28"/>
      <c r="H42" s="28"/>
      <c r="I42" s="21"/>
    </row>
    <row r="43" spans="1:19" x14ac:dyDescent="0.25">
      <c r="A43" s="20"/>
      <c r="B43" s="20" t="s">
        <v>25</v>
      </c>
      <c r="C43" s="28" t="s">
        <v>16</v>
      </c>
      <c r="D43" s="28"/>
      <c r="E43" s="28"/>
      <c r="F43" s="28"/>
      <c r="G43" s="28"/>
      <c r="H43" s="28"/>
      <c r="I43" s="21"/>
    </row>
    <row r="44" spans="1:19" x14ac:dyDescent="0.25">
      <c r="A44" s="20"/>
      <c r="B44" s="20" t="s">
        <v>24</v>
      </c>
      <c r="C44" s="28" t="s">
        <v>23</v>
      </c>
      <c r="D44" s="28"/>
      <c r="E44" s="28"/>
      <c r="F44" s="28"/>
      <c r="G44" s="28"/>
      <c r="H44" s="28"/>
      <c r="I44" s="21"/>
    </row>
    <row r="45" spans="1:19" x14ac:dyDescent="0.25">
      <c r="A45" s="21"/>
      <c r="B45" s="21"/>
      <c r="C45" s="21"/>
      <c r="D45" s="21"/>
      <c r="E45" s="21"/>
      <c r="F45" s="21"/>
      <c r="G45" s="21"/>
      <c r="H45" s="21"/>
      <c r="I45" s="21"/>
    </row>
    <row r="46" spans="1:19" ht="17.25" x14ac:dyDescent="0.3">
      <c r="A46" s="27" t="s">
        <v>22</v>
      </c>
      <c r="B46" s="27"/>
      <c r="C46" s="27"/>
      <c r="D46" s="27"/>
      <c r="E46" s="27"/>
      <c r="F46" s="27"/>
      <c r="G46" s="21"/>
      <c r="H46" s="21"/>
      <c r="I46" s="21"/>
    </row>
    <row r="47" spans="1:19" x14ac:dyDescent="0.25">
      <c r="A47" s="22" t="s">
        <v>21</v>
      </c>
      <c r="B47" s="22" t="s">
        <v>21</v>
      </c>
      <c r="C47" s="22" t="s">
        <v>20</v>
      </c>
      <c r="D47" s="22" t="s">
        <v>19</v>
      </c>
      <c r="E47" s="22" t="s">
        <v>18</v>
      </c>
      <c r="F47" s="22" t="s">
        <v>17</v>
      </c>
      <c r="G47" s="21"/>
      <c r="H47" s="21"/>
      <c r="I47" s="21"/>
      <c r="J47" s="7" t="s">
        <v>36</v>
      </c>
      <c r="K47" s="7" t="s">
        <v>35</v>
      </c>
    </row>
    <row r="48" spans="1:19" ht="15" x14ac:dyDescent="0.25">
      <c r="A48" s="20" t="s">
        <v>79</v>
      </c>
      <c r="B48" s="20"/>
      <c r="C48" s="17">
        <v>100</v>
      </c>
      <c r="D48" s="17">
        <v>100</v>
      </c>
      <c r="E48" s="17">
        <v>-5.23</v>
      </c>
      <c r="F48" s="17">
        <v>-5.23</v>
      </c>
      <c r="G48" s="21"/>
      <c r="H48" s="21"/>
      <c r="I48" s="21"/>
      <c r="J48" s="8">
        <f t="shared" ref="J48" si="0">F48</f>
        <v>-5.23</v>
      </c>
      <c r="K48">
        <f>Sim_20171124!G3</f>
        <v>-14.369030446183517</v>
      </c>
    </row>
    <row r="49" spans="1:11" ht="15" x14ac:dyDescent="0.25">
      <c r="A49" s="20"/>
      <c r="B49" s="20" t="s">
        <v>6</v>
      </c>
      <c r="C49" s="17">
        <v>10.86</v>
      </c>
      <c r="D49" s="17">
        <v>9.4600000000000009</v>
      </c>
      <c r="E49" s="17">
        <v>-9.09</v>
      </c>
      <c r="F49" s="17">
        <v>-1.05</v>
      </c>
      <c r="G49" s="21"/>
      <c r="H49" s="21"/>
      <c r="I49" s="21"/>
      <c r="J49" s="8">
        <f t="shared" ref="J49:J80" si="1">F49</f>
        <v>-1.05</v>
      </c>
      <c r="K49">
        <f>IF(ISNUMBER(VLOOKUP(B49,Sim_20171124!$A$4:$G$1000,7,0)),VLOOKUP(B49,Sim_20171124!$A$4:$G$1000,7,0),"")</f>
        <v>-1.8058064060840362</v>
      </c>
    </row>
    <row r="50" spans="1:11" ht="15" x14ac:dyDescent="0.25">
      <c r="A50" s="20"/>
      <c r="B50" s="20" t="s">
        <v>54</v>
      </c>
      <c r="C50" s="17">
        <v>8.4700000000000006</v>
      </c>
      <c r="D50" s="17">
        <v>8.2200000000000006</v>
      </c>
      <c r="E50" s="17">
        <v>-11.05</v>
      </c>
      <c r="F50" s="17">
        <v>-0.96</v>
      </c>
      <c r="G50" s="21"/>
      <c r="H50" s="21"/>
      <c r="I50" s="21"/>
      <c r="J50" s="8">
        <f t="shared" si="1"/>
        <v>-0.96</v>
      </c>
      <c r="K50">
        <f>IF(ISNUMBER(VLOOKUP(B50,Sim_20171124!$A$4:$G$1000,7,0)),VLOOKUP(B50,Sim_20171124!$A$4:$G$1000,7,0),"")</f>
        <v>-1.3517580353755394</v>
      </c>
    </row>
    <row r="51" spans="1:11" ht="15" x14ac:dyDescent="0.25">
      <c r="A51" s="20"/>
      <c r="B51" s="20" t="s">
        <v>9</v>
      </c>
      <c r="C51" s="17">
        <v>4.43</v>
      </c>
      <c r="D51" s="17">
        <v>4.3600000000000003</v>
      </c>
      <c r="E51" s="17">
        <v>-10.75</v>
      </c>
      <c r="F51" s="17">
        <v>-0.49</v>
      </c>
      <c r="G51" s="21"/>
      <c r="H51" s="21"/>
      <c r="I51" s="21"/>
      <c r="J51" s="8">
        <f t="shared" si="1"/>
        <v>-0.49</v>
      </c>
      <c r="K51">
        <f>IF(ISNUMBER(VLOOKUP(B51,Sim_20171124!$A$4:$G$1000,7,0)),VLOOKUP(B51,Sim_20171124!$A$4:$G$1000,7,0),"")</f>
        <v>-0.82161162192792903</v>
      </c>
    </row>
    <row r="52" spans="1:11" ht="15" x14ac:dyDescent="0.25">
      <c r="A52" s="20"/>
      <c r="B52" s="20" t="s">
        <v>40</v>
      </c>
      <c r="C52" s="17">
        <v>8.02</v>
      </c>
      <c r="D52" s="17">
        <v>8.0500000000000007</v>
      </c>
      <c r="E52" s="17">
        <v>-5.14</v>
      </c>
      <c r="F52" s="17">
        <v>-0.41</v>
      </c>
      <c r="G52" s="21"/>
      <c r="H52" s="21"/>
      <c r="I52" s="21"/>
      <c r="J52" s="8">
        <f t="shared" si="1"/>
        <v>-0.41</v>
      </c>
      <c r="K52">
        <f>IF(ISNUMBER(VLOOKUP(B52,Sim_20171124!$A$4:$G$1000,7,0)),VLOOKUP(B52,Sim_20171124!$A$4:$G$1000,7,0),"")</f>
        <v>-1.1627804621292903</v>
      </c>
    </row>
    <row r="53" spans="1:11" ht="15" x14ac:dyDescent="0.25">
      <c r="A53" s="20"/>
      <c r="B53" s="20" t="s">
        <v>66</v>
      </c>
      <c r="C53" s="17">
        <v>3</v>
      </c>
      <c r="D53" s="17">
        <v>2.95</v>
      </c>
      <c r="E53" s="17">
        <v>-9.5500000000000007</v>
      </c>
      <c r="F53" s="17">
        <v>-0.28999999999999998</v>
      </c>
      <c r="G53" s="21"/>
      <c r="H53" s="21"/>
      <c r="I53" s="21"/>
      <c r="J53" s="8">
        <f t="shared" si="1"/>
        <v>-0.28999999999999998</v>
      </c>
      <c r="K53">
        <f>IF(ISNUMBER(VLOOKUP(B53,Sim_20171124!$A$4:$G$1000,7,0)),VLOOKUP(B53,Sim_20171124!$A$4:$G$1000,7,0),"")</f>
        <v>-0.42271108547765307</v>
      </c>
    </row>
    <row r="54" spans="1:11" ht="15" x14ac:dyDescent="0.25">
      <c r="A54" s="20"/>
      <c r="B54" s="20" t="s">
        <v>51</v>
      </c>
      <c r="C54" s="17">
        <v>4.87</v>
      </c>
      <c r="D54" s="17">
        <v>4.8600000000000003</v>
      </c>
      <c r="E54" s="17">
        <v>-5.46</v>
      </c>
      <c r="F54" s="17">
        <v>-0.27</v>
      </c>
      <c r="G54" s="21"/>
      <c r="H54" s="21"/>
      <c r="I54" s="21"/>
      <c r="J54" s="8">
        <f t="shared" si="1"/>
        <v>-0.27</v>
      </c>
      <c r="K54">
        <f>IF(ISNUMBER(VLOOKUP(B54,Sim_20171124!$A$4:$G$1000,7,0)),VLOOKUP(B54,Sim_20171124!$A$4:$G$1000,7,0),"")</f>
        <v>-0.71927471385007802</v>
      </c>
    </row>
    <row r="55" spans="1:11" ht="15" x14ac:dyDescent="0.25">
      <c r="A55" s="20"/>
      <c r="B55" s="20" t="s">
        <v>10</v>
      </c>
      <c r="C55" s="17">
        <v>1.26</v>
      </c>
      <c r="D55" s="17">
        <v>1.17</v>
      </c>
      <c r="E55" s="17">
        <v>-15.78</v>
      </c>
      <c r="F55" s="17">
        <v>-0.21</v>
      </c>
      <c r="G55" s="21"/>
      <c r="H55" s="21"/>
      <c r="I55" s="21"/>
      <c r="J55" s="8">
        <f t="shared" si="1"/>
        <v>-0.21</v>
      </c>
      <c r="K55">
        <f>IF(ISNUMBER(VLOOKUP(B55,Sim_20171124!$A$4:$G$1000,7,0)),VLOOKUP(B55,Sim_20171124!$A$4:$G$1000,7,0),"")</f>
        <v>-0.18572047595425942</v>
      </c>
    </row>
    <row r="56" spans="1:11" ht="15" x14ac:dyDescent="0.25">
      <c r="A56" s="20"/>
      <c r="B56" s="20" t="s">
        <v>41</v>
      </c>
      <c r="C56" s="17">
        <v>2.0699999999999998</v>
      </c>
      <c r="D56" s="17">
        <v>2.02</v>
      </c>
      <c r="E56" s="17">
        <v>-10.039999999999999</v>
      </c>
      <c r="F56" s="17">
        <v>-0.21</v>
      </c>
      <c r="G56" s="21"/>
      <c r="H56" s="21"/>
      <c r="I56" s="21"/>
      <c r="J56" s="8">
        <f t="shared" si="1"/>
        <v>-0.21</v>
      </c>
      <c r="K56">
        <f>IF(ISNUMBER(VLOOKUP(B56,Sim_20171124!$A$4:$G$1000,7,0)),VLOOKUP(B56,Sim_20171124!$A$4:$G$1000,7,0),"")</f>
        <v>-0.35876487445381672</v>
      </c>
    </row>
    <row r="57" spans="1:11" ht="15" x14ac:dyDescent="0.25">
      <c r="A57" s="20"/>
      <c r="B57" s="20" t="s">
        <v>37</v>
      </c>
      <c r="C57" s="17">
        <v>5.26</v>
      </c>
      <c r="D57" s="17">
        <v>5.27</v>
      </c>
      <c r="E57" s="17">
        <v>-3.83</v>
      </c>
      <c r="F57" s="17">
        <v>-0.2</v>
      </c>
      <c r="G57" s="21"/>
      <c r="H57" s="21"/>
      <c r="I57" s="21"/>
      <c r="J57" s="8">
        <f t="shared" si="1"/>
        <v>-0.2</v>
      </c>
      <c r="K57">
        <f>IF(ISNUMBER(VLOOKUP(B57,Sim_20171124!$A$4:$G$1000,7,0)),VLOOKUP(B57,Sim_20171124!$A$4:$G$1000,7,0),"")</f>
        <v>-0.56858417501678393</v>
      </c>
    </row>
    <row r="58" spans="1:11" ht="15" x14ac:dyDescent="0.25">
      <c r="A58" s="20"/>
      <c r="B58" s="20" t="s">
        <v>7</v>
      </c>
      <c r="C58" s="17">
        <v>1.59</v>
      </c>
      <c r="D58" s="17">
        <v>1.47</v>
      </c>
      <c r="E58" s="17">
        <v>-12.21</v>
      </c>
      <c r="F58" s="17">
        <v>-0.2</v>
      </c>
      <c r="G58" s="21"/>
      <c r="H58" s="21"/>
      <c r="I58" s="21"/>
      <c r="J58" s="8">
        <f t="shared" si="1"/>
        <v>-0.2</v>
      </c>
      <c r="K58">
        <f>IF(ISNUMBER(VLOOKUP(B58,Sim_20171124!$A$4:$G$1000,7,0)),VLOOKUP(B58,Sim_20171124!$A$4:$G$1000,7,0),"")</f>
        <v>-0.24354028972482158</v>
      </c>
    </row>
    <row r="59" spans="1:11" ht="15" x14ac:dyDescent="0.25">
      <c r="A59" s="20"/>
      <c r="B59" s="20" t="s">
        <v>4</v>
      </c>
      <c r="C59" s="17">
        <v>0.43</v>
      </c>
      <c r="D59" s="17">
        <v>0.89</v>
      </c>
      <c r="E59" s="17">
        <v>-15.38</v>
      </c>
      <c r="F59" s="17">
        <v>-0.16</v>
      </c>
      <c r="G59" s="21"/>
      <c r="H59" s="21"/>
      <c r="I59" s="21"/>
      <c r="J59" s="8">
        <f t="shared" si="1"/>
        <v>-0.16</v>
      </c>
      <c r="K59" t="str">
        <f>IF(ISNUMBER(VLOOKUP(B59,Sim_20171124!$A$4:$G$1000,7,0)),VLOOKUP(B59,Sim_20171124!$A$4:$G$1000,7,0),"")</f>
        <v/>
      </c>
    </row>
    <row r="60" spans="1:11" ht="15" x14ac:dyDescent="0.25">
      <c r="A60" s="20"/>
      <c r="B60" s="20" t="s">
        <v>74</v>
      </c>
      <c r="C60" s="17">
        <v>1.79</v>
      </c>
      <c r="D60" s="17">
        <v>1.78</v>
      </c>
      <c r="E60" s="17">
        <v>-6.31</v>
      </c>
      <c r="F60" s="17">
        <v>-0.11</v>
      </c>
      <c r="G60" s="21"/>
      <c r="H60" s="21"/>
      <c r="I60" s="21"/>
      <c r="J60" s="8">
        <f t="shared" si="1"/>
        <v>-0.11</v>
      </c>
      <c r="K60">
        <f>IF(ISNUMBER(VLOOKUP(B60,Sim_20171124!$A$4:$G$1000,7,0)),VLOOKUP(B60,Sim_20171124!$A$4:$G$1000,7,0),"")</f>
        <v>-0.24355430236799325</v>
      </c>
    </row>
    <row r="61" spans="1:11" ht="15" x14ac:dyDescent="0.25">
      <c r="A61" s="20"/>
      <c r="B61" s="20" t="s">
        <v>38</v>
      </c>
      <c r="C61" s="17">
        <v>3.28</v>
      </c>
      <c r="D61" s="17">
        <v>3.34</v>
      </c>
      <c r="E61" s="17">
        <v>-2.85</v>
      </c>
      <c r="F61" s="17">
        <v>-0.09</v>
      </c>
      <c r="G61" s="21"/>
      <c r="H61" s="21"/>
      <c r="I61" s="21"/>
      <c r="J61" s="8">
        <f t="shared" si="1"/>
        <v>-0.09</v>
      </c>
      <c r="K61">
        <f>IF(ISNUMBER(VLOOKUP(B61,Sim_20171124!$A$4:$G$1000,7,0)),VLOOKUP(B61,Sim_20171124!$A$4:$G$1000,7,0),"")</f>
        <v>-0.49554443268969434</v>
      </c>
    </row>
    <row r="62" spans="1:11" ht="15" x14ac:dyDescent="0.25">
      <c r="A62" s="20"/>
      <c r="B62" s="20" t="s">
        <v>47</v>
      </c>
      <c r="C62" s="17">
        <v>0.8</v>
      </c>
      <c r="D62" s="17">
        <v>0.86</v>
      </c>
      <c r="E62" s="17">
        <v>-8.5299999999999994</v>
      </c>
      <c r="F62" s="17">
        <v>-7.0000000000000007E-2</v>
      </c>
      <c r="G62" s="21"/>
      <c r="H62" s="21"/>
      <c r="I62" s="21"/>
      <c r="J62" s="8">
        <f t="shared" si="1"/>
        <v>-7.0000000000000007E-2</v>
      </c>
      <c r="K62">
        <f>IF(ISNUMBER(VLOOKUP(B62,Sim_20171124!$A$4:$G$1000,7,0)),VLOOKUP(B62,Sim_20171124!$A$4:$G$1000,7,0),"")</f>
        <v>-7.8020047087441508E-2</v>
      </c>
    </row>
    <row r="63" spans="1:11" ht="15" x14ac:dyDescent="0.25">
      <c r="A63" s="20"/>
      <c r="B63" s="20" t="s">
        <v>43</v>
      </c>
      <c r="C63" s="17">
        <v>1.54</v>
      </c>
      <c r="D63" s="17">
        <v>1.56</v>
      </c>
      <c r="E63" s="17">
        <v>-3.19</v>
      </c>
      <c r="F63" s="17">
        <v>-0.05</v>
      </c>
      <c r="G63" s="21"/>
      <c r="H63" s="21"/>
      <c r="I63" s="21"/>
      <c r="J63" s="8">
        <f t="shared" si="1"/>
        <v>-0.05</v>
      </c>
      <c r="K63">
        <f>IF(ISNUMBER(VLOOKUP(B63,Sim_20171124!$A$4:$G$1000,7,0)),VLOOKUP(B63,Sim_20171124!$A$4:$G$1000,7,0),"")</f>
        <v>-0.24663078688064347</v>
      </c>
    </row>
    <row r="64" spans="1:11" ht="15" x14ac:dyDescent="0.25">
      <c r="A64" s="20"/>
      <c r="B64" s="20" t="s">
        <v>8</v>
      </c>
      <c r="C64" s="17">
        <v>2.0699999999999998</v>
      </c>
      <c r="D64" s="17">
        <v>2.1</v>
      </c>
      <c r="E64" s="17">
        <v>-2.23</v>
      </c>
      <c r="F64" s="17">
        <v>-0.05</v>
      </c>
      <c r="G64" s="21"/>
      <c r="H64" s="21"/>
      <c r="I64" s="21"/>
      <c r="J64" s="8">
        <f t="shared" si="1"/>
        <v>-0.05</v>
      </c>
      <c r="K64">
        <f>IF(ISNUMBER(VLOOKUP(B64,Sim_20171124!$A$4:$G$1000,7,0)),VLOOKUP(B64,Sim_20171124!$A$4:$G$1000,7,0),"")</f>
        <v>-0.2919807591254675</v>
      </c>
    </row>
    <row r="65" spans="1:11" ht="15" x14ac:dyDescent="0.25">
      <c r="A65" s="20"/>
      <c r="B65" s="20" t="s">
        <v>49</v>
      </c>
      <c r="C65" s="17">
        <v>0.47</v>
      </c>
      <c r="D65" s="17">
        <v>1.02</v>
      </c>
      <c r="E65" s="17">
        <v>-4.66</v>
      </c>
      <c r="F65" s="17">
        <v>-0.05</v>
      </c>
      <c r="G65" s="21"/>
      <c r="H65" s="21"/>
      <c r="I65" s="21"/>
      <c r="J65" s="8">
        <f t="shared" si="1"/>
        <v>-0.05</v>
      </c>
      <c r="K65" t="str">
        <f>IF(ISNUMBER(VLOOKUP(B65,Sim_20171124!$A$4:$G$1000,7,0)),VLOOKUP(B65,Sim_20171124!$A$4:$G$1000,7,0),"")</f>
        <v/>
      </c>
    </row>
    <row r="66" spans="1:11" ht="15" x14ac:dyDescent="0.25">
      <c r="A66" s="20"/>
      <c r="B66" s="20" t="s">
        <v>61</v>
      </c>
      <c r="C66" s="17">
        <v>1.46</v>
      </c>
      <c r="D66" s="17">
        <v>1.49</v>
      </c>
      <c r="E66" s="17">
        <v>-3.27</v>
      </c>
      <c r="F66" s="17">
        <v>-0.05</v>
      </c>
      <c r="G66" s="21"/>
      <c r="H66" s="21"/>
      <c r="I66" s="21"/>
      <c r="J66" s="8">
        <f t="shared" si="1"/>
        <v>-0.05</v>
      </c>
      <c r="K66">
        <f>IF(ISNUMBER(VLOOKUP(B66,Sim_20171124!$A$4:$G$1000,7,0)),VLOOKUP(B66,Sim_20171124!$A$4:$G$1000,7,0),"")</f>
        <v>-0.20727379595974374</v>
      </c>
    </row>
    <row r="67" spans="1:11" ht="15" x14ac:dyDescent="0.25">
      <c r="A67" s="20"/>
      <c r="B67" s="20" t="s">
        <v>64</v>
      </c>
      <c r="C67" s="17">
        <v>0.66</v>
      </c>
      <c r="D67" s="17">
        <v>0.65</v>
      </c>
      <c r="E67" s="17">
        <v>-7.82</v>
      </c>
      <c r="F67" s="17">
        <v>-0.05</v>
      </c>
      <c r="G67" s="21"/>
      <c r="H67" s="21"/>
      <c r="I67" s="21"/>
      <c r="J67" s="8">
        <f t="shared" si="1"/>
        <v>-0.05</v>
      </c>
      <c r="K67">
        <f>IF(ISNUMBER(VLOOKUP(B67,Sim_20171124!$A$4:$G$1000,7,0)),VLOOKUP(B67,Sim_20171124!$A$4:$G$1000,7,0),"")</f>
        <v>-8.369459250376686E-2</v>
      </c>
    </row>
    <row r="68" spans="1:11" ht="15" x14ac:dyDescent="0.25">
      <c r="A68" s="20"/>
      <c r="B68" s="20" t="s">
        <v>13</v>
      </c>
      <c r="C68" s="17">
        <v>0.6</v>
      </c>
      <c r="D68" s="17">
        <v>0.61</v>
      </c>
      <c r="E68" s="17">
        <v>-6.16</v>
      </c>
      <c r="F68" s="17">
        <v>-0.04</v>
      </c>
      <c r="G68" s="21"/>
      <c r="H68" s="21"/>
      <c r="I68" s="21"/>
      <c r="J68" s="8">
        <f t="shared" si="1"/>
        <v>-0.04</v>
      </c>
      <c r="K68">
        <f>IF(ISNUMBER(VLOOKUP(B68,Sim_20171124!$A$4:$G$1000,7,0)),VLOOKUP(B68,Sim_20171124!$A$4:$G$1000,7,0),"")</f>
        <v>-7.0943926923058051E-2</v>
      </c>
    </row>
    <row r="69" spans="1:11" ht="15" x14ac:dyDescent="0.25">
      <c r="A69" s="20"/>
      <c r="B69" s="20" t="s">
        <v>60</v>
      </c>
      <c r="C69" s="17">
        <v>1.64</v>
      </c>
      <c r="D69" s="17">
        <v>1.66</v>
      </c>
      <c r="E69" s="17">
        <v>-2.19</v>
      </c>
      <c r="F69" s="17">
        <v>-0.04</v>
      </c>
      <c r="G69" s="21"/>
      <c r="H69" s="21"/>
      <c r="I69" s="21"/>
      <c r="J69" s="8">
        <f t="shared" si="1"/>
        <v>-0.04</v>
      </c>
      <c r="K69">
        <f>IF(ISNUMBER(VLOOKUP(B69,Sim_20171124!$A$4:$G$1000,7,0)),VLOOKUP(B69,Sim_20171124!$A$4:$G$1000,7,0),"")</f>
        <v>-0.1773570165431321</v>
      </c>
    </row>
    <row r="70" spans="1:11" ht="15" x14ac:dyDescent="0.25">
      <c r="A70" s="20"/>
      <c r="B70" s="20" t="s">
        <v>5</v>
      </c>
      <c r="C70" s="17">
        <v>1.21</v>
      </c>
      <c r="D70" s="17">
        <v>1.22</v>
      </c>
      <c r="E70" s="17">
        <v>-3.56</v>
      </c>
      <c r="F70" s="17">
        <v>-0.04</v>
      </c>
      <c r="G70" s="21"/>
      <c r="H70" s="21"/>
      <c r="I70" s="21"/>
      <c r="J70" s="8">
        <f t="shared" si="1"/>
        <v>-0.04</v>
      </c>
      <c r="K70">
        <f>IF(ISNUMBER(VLOOKUP(B70,Sim_20171124!$A$4:$G$1000,7,0)),VLOOKUP(B70,Sim_20171124!$A$4:$G$1000,7,0),"")</f>
        <v>-0.20022419719660856</v>
      </c>
    </row>
    <row r="71" spans="1:11" ht="15" x14ac:dyDescent="0.25">
      <c r="A71" s="20"/>
      <c r="B71" s="20" t="s">
        <v>42</v>
      </c>
      <c r="C71" s="17">
        <v>1.02</v>
      </c>
      <c r="D71" s="17">
        <v>1.03</v>
      </c>
      <c r="E71" s="17">
        <v>-2.65</v>
      </c>
      <c r="F71" s="17">
        <v>-0.03</v>
      </c>
      <c r="G71" s="21"/>
      <c r="H71" s="21"/>
      <c r="I71" s="21"/>
      <c r="J71" s="8">
        <f t="shared" si="1"/>
        <v>-0.03</v>
      </c>
      <c r="K71">
        <f>IF(ISNUMBER(VLOOKUP(B71,Sim_20171124!$A$4:$G$1000,7,0)),VLOOKUP(B71,Sim_20171124!$A$4:$G$1000,7,0),"")</f>
        <v>-0.14796538291747807</v>
      </c>
    </row>
    <row r="72" spans="1:11" ht="15" x14ac:dyDescent="0.25">
      <c r="A72" s="20"/>
      <c r="B72" s="20" t="s">
        <v>45</v>
      </c>
      <c r="C72" s="17">
        <v>0.31</v>
      </c>
      <c r="D72" s="17">
        <v>0.3</v>
      </c>
      <c r="E72" s="17">
        <v>-9.27</v>
      </c>
      <c r="F72" s="17">
        <v>-0.03</v>
      </c>
      <c r="G72" s="21"/>
      <c r="H72" s="21"/>
      <c r="I72" s="21"/>
      <c r="J72" s="8">
        <f t="shared" si="1"/>
        <v>-0.03</v>
      </c>
      <c r="K72">
        <f>IF(ISNUMBER(VLOOKUP(B72,Sim_20171124!$A$4:$G$1000,7,0)),VLOOKUP(B72,Sim_20171124!$A$4:$G$1000,7,0),"")</f>
        <v>-3.6647986425292323E-2</v>
      </c>
    </row>
    <row r="73" spans="1:11" ht="15" x14ac:dyDescent="0.25">
      <c r="A73" s="20"/>
      <c r="B73" s="20" t="s">
        <v>70</v>
      </c>
      <c r="C73" s="17">
        <v>0.72</v>
      </c>
      <c r="D73" s="17">
        <v>0.73</v>
      </c>
      <c r="E73" s="17">
        <v>-4.17</v>
      </c>
      <c r="F73" s="17">
        <v>-0.03</v>
      </c>
      <c r="G73" s="21"/>
      <c r="H73" s="21"/>
      <c r="I73" s="21"/>
      <c r="J73" s="8">
        <f t="shared" si="1"/>
        <v>-0.03</v>
      </c>
      <c r="K73">
        <f>IF(ISNUMBER(VLOOKUP(B73,Sim_20171124!$A$4:$G$1000,7,0)),VLOOKUP(B73,Sim_20171124!$A$4:$G$1000,7,0),"")</f>
        <v>-9.706658204584262E-2</v>
      </c>
    </row>
    <row r="74" spans="1:11" ht="15" x14ac:dyDescent="0.25">
      <c r="A74" s="20"/>
      <c r="B74" s="20" t="s">
        <v>39</v>
      </c>
      <c r="C74" s="17">
        <v>0.55000000000000004</v>
      </c>
      <c r="D74" s="17">
        <v>0.55000000000000004</v>
      </c>
      <c r="E74" s="17">
        <v>-4.41</v>
      </c>
      <c r="F74" s="17">
        <v>-0.02</v>
      </c>
      <c r="G74" s="21"/>
      <c r="H74" s="21"/>
      <c r="I74" s="21"/>
      <c r="J74" s="8">
        <f t="shared" si="1"/>
        <v>-0.02</v>
      </c>
      <c r="K74">
        <f>IF(ISNUMBER(VLOOKUP(B74,Sim_20171124!$A$4:$G$1000,7,0)),VLOOKUP(B74,Sim_20171124!$A$4:$G$1000,7,0),"")</f>
        <v>-7.7013886580753824E-2</v>
      </c>
    </row>
    <row r="75" spans="1:11" ht="15" x14ac:dyDescent="0.25">
      <c r="A75" s="20"/>
      <c r="B75" s="20" t="s">
        <v>11</v>
      </c>
      <c r="C75" s="17">
        <v>0.28999999999999998</v>
      </c>
      <c r="D75" s="17">
        <v>0.28999999999999998</v>
      </c>
      <c r="E75" s="17">
        <v>-6.89</v>
      </c>
      <c r="F75" s="17">
        <v>-0.02</v>
      </c>
      <c r="G75" s="21"/>
      <c r="H75" s="21"/>
      <c r="I75" s="21"/>
      <c r="J75" s="8">
        <f t="shared" si="1"/>
        <v>-0.02</v>
      </c>
      <c r="K75">
        <f>IF(ISNUMBER(VLOOKUP(B75,Sim_20171124!$A$4:$G$1000,7,0)),VLOOKUP(B75,Sim_20171124!$A$4:$G$1000,7,0),"")</f>
        <v>-3.1523657043040637E-2</v>
      </c>
    </row>
    <row r="76" spans="1:11" ht="15" x14ac:dyDescent="0.25">
      <c r="A76" s="20"/>
      <c r="B76" s="20" t="s">
        <v>44</v>
      </c>
      <c r="C76" s="17">
        <v>0.67</v>
      </c>
      <c r="D76" s="17">
        <v>0.67</v>
      </c>
      <c r="E76" s="17">
        <v>-2.94</v>
      </c>
      <c r="F76" s="17">
        <v>-0.02</v>
      </c>
      <c r="G76" s="21"/>
      <c r="H76" s="21"/>
      <c r="I76" s="21"/>
      <c r="J76" s="8">
        <f t="shared" si="1"/>
        <v>-0.02</v>
      </c>
      <c r="K76">
        <f>IF(ISNUMBER(VLOOKUP(B76,Sim_20171124!$A$4:$G$1000,7,0)),VLOOKUP(B76,Sim_20171124!$A$4:$G$1000,7,0),"")</f>
        <v>-9.3947586479347422E-2</v>
      </c>
    </row>
    <row r="77" spans="1:11" ht="15" x14ac:dyDescent="0.25">
      <c r="A77" s="20"/>
      <c r="B77" s="20" t="s">
        <v>46</v>
      </c>
      <c r="C77" s="17">
        <v>0.72</v>
      </c>
      <c r="D77" s="17">
        <v>0.72</v>
      </c>
      <c r="E77" s="17">
        <v>-2.68</v>
      </c>
      <c r="F77" s="17">
        <v>-0.02</v>
      </c>
      <c r="G77" s="21"/>
      <c r="H77" s="21"/>
      <c r="I77" s="21"/>
      <c r="J77" s="8">
        <f t="shared" si="1"/>
        <v>-0.02</v>
      </c>
      <c r="K77">
        <f>IF(ISNUMBER(VLOOKUP(B77,Sim_20171124!$A$4:$G$1000,7,0)),VLOOKUP(B77,Sim_20171124!$A$4:$G$1000,7,0),"")</f>
        <v>-0.11868246972268587</v>
      </c>
    </row>
    <row r="78" spans="1:11" ht="15" x14ac:dyDescent="0.25">
      <c r="A78" s="20"/>
      <c r="B78" s="20" t="s">
        <v>48</v>
      </c>
      <c r="C78" s="17">
        <v>0.7</v>
      </c>
      <c r="D78" s="17">
        <v>0.71</v>
      </c>
      <c r="E78" s="17">
        <v>-3.19</v>
      </c>
      <c r="F78" s="17">
        <v>-0.02</v>
      </c>
      <c r="G78" s="21"/>
      <c r="H78" s="21"/>
      <c r="I78" s="21"/>
      <c r="J78" s="8">
        <f t="shared" si="1"/>
        <v>-0.02</v>
      </c>
      <c r="K78">
        <f>IF(ISNUMBER(VLOOKUP(B78,Sim_20171124!$A$4:$G$1000,7,0)),VLOOKUP(B78,Sim_20171124!$A$4:$G$1000,7,0),"")</f>
        <v>-9.451337196763461E-2</v>
      </c>
    </row>
    <row r="79" spans="1:11" ht="15" x14ac:dyDescent="0.25">
      <c r="A79" s="20"/>
      <c r="B79" s="20" t="s">
        <v>57</v>
      </c>
      <c r="C79" s="17">
        <v>1.84</v>
      </c>
      <c r="D79" s="17">
        <v>1.9</v>
      </c>
      <c r="E79" s="17">
        <v>-1.06</v>
      </c>
      <c r="F79" s="17">
        <v>-0.02</v>
      </c>
      <c r="G79" s="21"/>
      <c r="H79" s="21"/>
      <c r="I79" s="21"/>
      <c r="J79" s="8">
        <f t="shared" si="1"/>
        <v>-0.02</v>
      </c>
      <c r="K79">
        <f>IF(ISNUMBER(VLOOKUP(B79,Sim_20171124!$A$4:$G$1000,7,0)),VLOOKUP(B79,Sim_20171124!$A$4:$G$1000,7,0),"")</f>
        <v>-0.26081466845091067</v>
      </c>
    </row>
    <row r="80" spans="1:11" ht="15" x14ac:dyDescent="0.25">
      <c r="A80" s="20"/>
      <c r="B80" s="20" t="s">
        <v>58</v>
      </c>
      <c r="C80" s="17">
        <v>2.88</v>
      </c>
      <c r="D80" s="17">
        <v>2.96</v>
      </c>
      <c r="E80" s="17">
        <v>-0.86</v>
      </c>
      <c r="F80" s="17">
        <v>-0.02</v>
      </c>
      <c r="G80" s="21"/>
      <c r="H80" s="21"/>
      <c r="I80" s="21"/>
      <c r="J80" s="8">
        <f t="shared" si="1"/>
        <v>-0.02</v>
      </c>
      <c r="K80">
        <f>IF(ISNUMBER(VLOOKUP(B80,Sim_20171124!$A$4:$G$1000,7,0)),VLOOKUP(B80,Sim_20171124!$A$4:$G$1000,7,0),"")</f>
        <v>-0.37174171825698216</v>
      </c>
    </row>
    <row r="81" spans="1:11" ht="15" x14ac:dyDescent="0.25">
      <c r="A81" s="20"/>
      <c r="B81" s="20" t="s">
        <v>67</v>
      </c>
      <c r="C81" s="17">
        <v>9.82</v>
      </c>
      <c r="D81" s="17">
        <v>10.19</v>
      </c>
      <c r="E81" s="17">
        <v>-7.0000000000000007E-2</v>
      </c>
      <c r="F81" s="17">
        <v>-0.02</v>
      </c>
      <c r="G81" s="21"/>
      <c r="H81" s="21"/>
      <c r="I81" s="21"/>
      <c r="J81" s="8">
        <f t="shared" ref="J81:J101" si="2">F81</f>
        <v>-0.02</v>
      </c>
      <c r="K81">
        <f>IF(ISNUMBER(VLOOKUP(B81,Sim_20171124!$A$4:$G$1000,7,0)),VLOOKUP(B81,Sim_20171124!$A$4:$G$1000,7,0),"")</f>
        <v>-1.7583332992908054</v>
      </c>
    </row>
    <row r="82" spans="1:11" ht="15" x14ac:dyDescent="0.25">
      <c r="A82" s="20"/>
      <c r="B82" s="20" t="s">
        <v>73</v>
      </c>
      <c r="C82" s="17">
        <v>0.48</v>
      </c>
      <c r="D82" s="17">
        <v>0.47</v>
      </c>
      <c r="E82" s="17">
        <v>-5.15</v>
      </c>
      <c r="F82" s="17">
        <v>-0.02</v>
      </c>
      <c r="G82" s="21"/>
      <c r="H82" s="21"/>
      <c r="I82" s="21"/>
      <c r="J82" s="8">
        <f t="shared" si="2"/>
        <v>-0.02</v>
      </c>
      <c r="K82">
        <f>IF(ISNUMBER(VLOOKUP(B82,Sim_20171124!$A$4:$G$1000,7,0)),VLOOKUP(B82,Sim_20171124!$A$4:$G$1000,7,0),"")</f>
        <v>-5.5621766903439243E-2</v>
      </c>
    </row>
    <row r="83" spans="1:11" ht="15" x14ac:dyDescent="0.25">
      <c r="A83" s="20"/>
      <c r="B83" s="20" t="s">
        <v>55</v>
      </c>
      <c r="C83" s="17">
        <v>0.53</v>
      </c>
      <c r="D83" s="17">
        <v>0.51</v>
      </c>
      <c r="E83" s="17">
        <v>-2.08</v>
      </c>
      <c r="F83" s="17">
        <v>-0.01</v>
      </c>
      <c r="G83" s="21"/>
      <c r="H83" s="21"/>
      <c r="I83" s="21"/>
      <c r="J83" s="8">
        <f t="shared" si="2"/>
        <v>-0.01</v>
      </c>
      <c r="K83">
        <f>IF(ISNUMBER(VLOOKUP(B83,Sim_20171124!$A$4:$G$1000,7,0)),VLOOKUP(B83,Sim_20171124!$A$4:$G$1000,7,0),"")</f>
        <v>-5.4961775020532989E-2</v>
      </c>
    </row>
    <row r="84" spans="1:11" ht="15" x14ac:dyDescent="0.25">
      <c r="A84" s="20"/>
      <c r="B84" s="20" t="s">
        <v>14</v>
      </c>
      <c r="C84" s="17">
        <v>0.33</v>
      </c>
      <c r="D84" s="17">
        <v>0.32</v>
      </c>
      <c r="E84" s="17">
        <v>-3.36</v>
      </c>
      <c r="F84" s="17">
        <v>-0.01</v>
      </c>
      <c r="G84" s="21"/>
      <c r="H84" s="21"/>
      <c r="I84" s="21"/>
      <c r="J84" s="8">
        <f t="shared" si="2"/>
        <v>-0.01</v>
      </c>
      <c r="K84">
        <f>IF(ISNUMBER(VLOOKUP(B84,Sim_20171124!$A$4:$G$1000,7,0)),VLOOKUP(B84,Sim_20171124!$A$4:$G$1000,7,0),"")</f>
        <v>-4.8677632403168206E-2</v>
      </c>
    </row>
    <row r="85" spans="1:11" ht="15" x14ac:dyDescent="0.25">
      <c r="A85" s="20"/>
      <c r="B85" s="20" t="s">
        <v>68</v>
      </c>
      <c r="C85" s="17">
        <v>1.66</v>
      </c>
      <c r="D85" s="17">
        <v>1.7</v>
      </c>
      <c r="E85" s="17">
        <v>-0.86</v>
      </c>
      <c r="F85" s="17">
        <v>-0.01</v>
      </c>
      <c r="G85" s="21"/>
      <c r="H85" s="21"/>
      <c r="I85" s="21"/>
      <c r="J85" s="8">
        <f t="shared" si="2"/>
        <v>-0.01</v>
      </c>
      <c r="K85">
        <f>IF(ISNUMBER(VLOOKUP(B85,Sim_20171124!$A$4:$G$1000,7,0)),VLOOKUP(B85,Sim_20171124!$A$4:$G$1000,7,0),"")</f>
        <v>-0.19209574071009652</v>
      </c>
    </row>
    <row r="86" spans="1:11" ht="15" x14ac:dyDescent="0.25">
      <c r="A86" s="20"/>
      <c r="B86" s="20" t="s">
        <v>75</v>
      </c>
      <c r="C86" s="17">
        <v>0.41</v>
      </c>
      <c r="D86" s="17">
        <v>0.41</v>
      </c>
      <c r="E86" s="17">
        <v>-2.06</v>
      </c>
      <c r="F86" s="17">
        <v>-0.01</v>
      </c>
      <c r="G86" s="21"/>
      <c r="H86" s="21"/>
      <c r="I86" s="21"/>
      <c r="J86" s="8">
        <f t="shared" si="2"/>
        <v>-0.01</v>
      </c>
      <c r="K86">
        <f>IF(ISNUMBER(VLOOKUP(B86,Sim_20171124!$A$4:$G$1000,7,0)),VLOOKUP(B86,Sim_20171124!$A$4:$G$1000,7,0),"")</f>
        <v>-5.2906712486548886E-2</v>
      </c>
    </row>
    <row r="87" spans="1:11" ht="15" x14ac:dyDescent="0.25">
      <c r="A87" s="20"/>
      <c r="B87" s="20" t="s">
        <v>52</v>
      </c>
      <c r="C87" s="17">
        <v>0.42</v>
      </c>
      <c r="D87" s="17">
        <v>0.42</v>
      </c>
      <c r="E87" s="17">
        <v>-2.79</v>
      </c>
      <c r="F87" s="17">
        <v>-0.01</v>
      </c>
      <c r="G87" s="21"/>
      <c r="H87" s="21"/>
      <c r="I87" s="21"/>
      <c r="J87" s="8">
        <f t="shared" si="2"/>
        <v>-0.01</v>
      </c>
      <c r="K87">
        <f>IF(ISNUMBER(VLOOKUP(B87,Sim_20171124!$A$4:$G$1000,7,0)),VLOOKUP(B87,Sim_20171124!$A$4:$G$1000,7,0),"")</f>
        <v>-4.2441622059336333E-2</v>
      </c>
    </row>
    <row r="88" spans="1:11" ht="15" x14ac:dyDescent="0.25">
      <c r="A88" s="20"/>
      <c r="B88" s="20" t="s">
        <v>81</v>
      </c>
      <c r="C88" s="17">
        <v>0.06</v>
      </c>
      <c r="D88" s="17"/>
      <c r="E88" s="17">
        <v>-3.27</v>
      </c>
      <c r="F88" s="17">
        <v>0</v>
      </c>
      <c r="G88" s="21"/>
      <c r="H88" s="21"/>
      <c r="I88" s="21"/>
      <c r="J88" s="8">
        <f t="shared" si="2"/>
        <v>0</v>
      </c>
      <c r="K88">
        <f>IF(ISNUMBER(VLOOKUP(B88,Sim_20171124!$A$4:$G$1000,7,0)),VLOOKUP(B88,Sim_20171124!$A$4:$G$1000,7,0),"")</f>
        <v>-1.3367127594612662E-2</v>
      </c>
    </row>
    <row r="89" spans="1:11" ht="15" x14ac:dyDescent="0.25">
      <c r="A89" s="20"/>
      <c r="B89" s="20" t="s">
        <v>59</v>
      </c>
      <c r="C89" s="17">
        <v>0.48</v>
      </c>
      <c r="D89" s="17">
        <v>0.5</v>
      </c>
      <c r="E89" s="17">
        <v>0.3</v>
      </c>
      <c r="F89" s="17">
        <v>0</v>
      </c>
      <c r="G89" s="21"/>
      <c r="H89" s="21"/>
      <c r="I89" s="21"/>
      <c r="J89" s="8">
        <f t="shared" si="2"/>
        <v>0</v>
      </c>
      <c r="K89">
        <f>IF(ISNUMBER(VLOOKUP(B89,Sim_20171124!$A$4:$G$1000,7,0)),VLOOKUP(B89,Sim_20171124!$A$4:$G$1000,7,0),"")</f>
        <v>-4.3407082966525082E-2</v>
      </c>
    </row>
    <row r="90" spans="1:11" ht="15" x14ac:dyDescent="0.25">
      <c r="A90" s="20"/>
      <c r="B90" s="20" t="s">
        <v>71</v>
      </c>
      <c r="C90" s="17">
        <v>1.01</v>
      </c>
      <c r="D90" s="17">
        <v>1.04</v>
      </c>
      <c r="E90" s="17">
        <v>0.15</v>
      </c>
      <c r="F90" s="17">
        <v>0</v>
      </c>
      <c r="G90" s="21"/>
      <c r="H90" s="21"/>
      <c r="I90" s="21"/>
      <c r="J90" s="8">
        <f t="shared" si="2"/>
        <v>0</v>
      </c>
      <c r="K90">
        <f>IF(ISNUMBER(VLOOKUP(B90,Sim_20171124!$A$4:$G$1000,7,0)),VLOOKUP(B90,Sim_20171124!$A$4:$G$1000,7,0),"")</f>
        <v>-8.6711090673471436E-2</v>
      </c>
    </row>
    <row r="91" spans="1:11" ht="15" x14ac:dyDescent="0.25">
      <c r="A91" s="20"/>
      <c r="B91" s="20" t="s">
        <v>78</v>
      </c>
      <c r="C91" s="17">
        <v>0.64</v>
      </c>
      <c r="D91" s="17">
        <v>0.68</v>
      </c>
      <c r="E91" s="17">
        <v>0.3</v>
      </c>
      <c r="F91" s="17">
        <v>0</v>
      </c>
      <c r="G91" s="21"/>
      <c r="H91" s="21"/>
      <c r="I91" s="4"/>
      <c r="J91" s="8">
        <f t="shared" si="2"/>
        <v>0</v>
      </c>
      <c r="K91" t="str">
        <f>IF(ISNUMBER(VLOOKUP(B91,Sim_20171124!$A$4:$G$1000,7,0)),VLOOKUP(B91,Sim_20171124!$A$4:$G$1000,7,0),"")</f>
        <v/>
      </c>
    </row>
    <row r="92" spans="1:11" ht="15" x14ac:dyDescent="0.25">
      <c r="A92" s="20"/>
      <c r="B92" s="20" t="s">
        <v>62</v>
      </c>
      <c r="C92" s="17">
        <v>0.4</v>
      </c>
      <c r="D92" s="17">
        <v>0.41</v>
      </c>
      <c r="E92" s="17">
        <v>3.04</v>
      </c>
      <c r="F92" s="17">
        <v>0.01</v>
      </c>
      <c r="G92" s="21"/>
      <c r="H92" s="21"/>
      <c r="I92" s="21"/>
      <c r="J92" s="8">
        <f t="shared" si="2"/>
        <v>0.01</v>
      </c>
      <c r="K92">
        <f>IF(ISNUMBER(VLOOKUP(B92,Sim_20171124!$A$4:$G$1000,7,0)),VLOOKUP(B92,Sim_20171124!$A$4:$G$1000,7,0),"")</f>
        <v>-4.7237621445064375E-2</v>
      </c>
    </row>
    <row r="93" spans="1:11" ht="15" x14ac:dyDescent="0.25">
      <c r="A93" s="20"/>
      <c r="B93" s="20" t="s">
        <v>83</v>
      </c>
      <c r="C93" s="17">
        <v>0.13</v>
      </c>
      <c r="D93" s="17"/>
      <c r="E93" s="17">
        <v>2.56</v>
      </c>
      <c r="F93" s="17">
        <v>0.01</v>
      </c>
      <c r="G93" s="21"/>
      <c r="H93" s="21"/>
      <c r="I93" s="21"/>
      <c r="J93" s="8">
        <f t="shared" si="2"/>
        <v>0.01</v>
      </c>
      <c r="K93">
        <f>IF(ISNUMBER(VLOOKUP(B93,Sim_20171124!$A$4:$G$1000,7,0)),VLOOKUP(B93,Sim_20171124!$A$4:$G$1000,7,0),"")</f>
        <v>-2.7810597914326038E-2</v>
      </c>
    </row>
    <row r="94" spans="1:11" ht="15" x14ac:dyDescent="0.25">
      <c r="A94" s="20"/>
      <c r="B94" s="20" t="s">
        <v>69</v>
      </c>
      <c r="C94" s="17">
        <v>0.9</v>
      </c>
      <c r="D94" s="17">
        <v>0.93</v>
      </c>
      <c r="E94" s="17">
        <v>1.1000000000000001</v>
      </c>
      <c r="F94" s="17">
        <v>0.01</v>
      </c>
      <c r="G94" s="21"/>
      <c r="H94" s="21"/>
      <c r="I94" s="21"/>
      <c r="J94" s="8">
        <f t="shared" si="2"/>
        <v>0.01</v>
      </c>
      <c r="K94">
        <f>IF(ISNUMBER(VLOOKUP(B94,Sim_20171124!$A$4:$G$1000,7,0)),VLOOKUP(B94,Sim_20171124!$A$4:$G$1000,7,0),"")</f>
        <v>-0.10236603672258143</v>
      </c>
    </row>
    <row r="95" spans="1:11" ht="15" x14ac:dyDescent="0.25">
      <c r="A95" s="20"/>
      <c r="B95" s="20" t="s">
        <v>72</v>
      </c>
      <c r="C95" s="17">
        <v>1</v>
      </c>
      <c r="D95" s="17">
        <v>1.03</v>
      </c>
      <c r="E95" s="17">
        <v>1.2</v>
      </c>
      <c r="F95" s="17">
        <v>0.01</v>
      </c>
      <c r="G95" s="21"/>
      <c r="H95" s="21"/>
      <c r="I95" s="21"/>
      <c r="J95" s="8">
        <f t="shared" si="2"/>
        <v>0.01</v>
      </c>
      <c r="K95">
        <f>IF(ISNUMBER(VLOOKUP(B95,Sim_20171124!$A$4:$G$1000,7,0)),VLOOKUP(B95,Sim_20171124!$A$4:$G$1000,7,0),"")</f>
        <v>-0.13065040472673298</v>
      </c>
    </row>
    <row r="96" spans="1:11" ht="15" x14ac:dyDescent="0.25">
      <c r="A96" s="20"/>
      <c r="B96" s="20" t="s">
        <v>77</v>
      </c>
      <c r="C96" s="17">
        <v>0.33</v>
      </c>
      <c r="D96" s="17">
        <v>0.36</v>
      </c>
      <c r="E96" s="17">
        <v>3.93</v>
      </c>
      <c r="F96" s="17">
        <v>0.01</v>
      </c>
      <c r="G96" s="21"/>
      <c r="H96" s="21"/>
      <c r="I96" s="4"/>
      <c r="J96" s="8">
        <f t="shared" si="2"/>
        <v>0.01</v>
      </c>
      <c r="K96">
        <f>IF(ISNUMBER(VLOOKUP(B96,Sim_20171124!$A$4:$G$1000,7,0)),VLOOKUP(B96,Sim_20171124!$A$4:$G$1000,7,0),"")</f>
        <v>-4.8320292776990188E-2</v>
      </c>
    </row>
    <row r="97" spans="1:11" ht="15" x14ac:dyDescent="0.25">
      <c r="A97" s="20"/>
      <c r="B97" s="20" t="s">
        <v>63</v>
      </c>
      <c r="C97" s="17">
        <v>1.56</v>
      </c>
      <c r="D97" s="17">
        <v>1.61</v>
      </c>
      <c r="E97" s="17">
        <v>1.24</v>
      </c>
      <c r="F97" s="17">
        <v>0.02</v>
      </c>
      <c r="G97" s="21"/>
      <c r="H97" s="21"/>
      <c r="I97" s="21"/>
      <c r="J97" s="8">
        <f t="shared" si="2"/>
        <v>0.02</v>
      </c>
      <c r="K97">
        <f>IF(ISNUMBER(VLOOKUP(B97,Sim_20171124!$A$4:$G$1000,7,0)),VLOOKUP(B97,Sim_20171124!$A$4:$G$1000,7,0),"")</f>
        <v>-0.15165087906227995</v>
      </c>
    </row>
    <row r="98" spans="1:11" ht="15" x14ac:dyDescent="0.25">
      <c r="A98" s="20"/>
      <c r="B98" s="20" t="s">
        <v>50</v>
      </c>
      <c r="C98" s="17">
        <v>0.59</v>
      </c>
      <c r="D98" s="17">
        <v>0.63</v>
      </c>
      <c r="E98" s="17">
        <v>3.33</v>
      </c>
      <c r="F98" s="17">
        <v>0.02</v>
      </c>
      <c r="G98" s="21"/>
      <c r="H98" s="21"/>
      <c r="I98" s="21"/>
      <c r="J98" s="8">
        <f t="shared" si="2"/>
        <v>0.02</v>
      </c>
      <c r="K98">
        <f>IF(ISNUMBER(VLOOKUP(B98,Sim_20171124!$A$4:$G$1000,7,0)),VLOOKUP(B98,Sim_20171124!$A$4:$G$1000,7,0),"")</f>
        <v>-6.0202143093582378E-2</v>
      </c>
    </row>
    <row r="99" spans="1:11" ht="15" x14ac:dyDescent="0.25">
      <c r="A99" s="20"/>
      <c r="B99" s="20" t="s">
        <v>65</v>
      </c>
      <c r="C99" s="17">
        <v>1.39</v>
      </c>
      <c r="D99" s="17">
        <v>1.44</v>
      </c>
      <c r="E99" s="17">
        <v>2.41</v>
      </c>
      <c r="F99" s="17">
        <v>0.03</v>
      </c>
      <c r="G99" s="21"/>
      <c r="H99" s="21"/>
      <c r="I99" s="21"/>
      <c r="J99" s="8">
        <f t="shared" si="2"/>
        <v>0.03</v>
      </c>
      <c r="K99">
        <f>IF(ISNUMBER(VLOOKUP(B99,Sim_20171124!$A$4:$G$1000,7,0)),VLOOKUP(B99,Sim_20171124!$A$4:$G$1000,7,0),"")</f>
        <v>-0.12638955634332844</v>
      </c>
    </row>
    <row r="100" spans="1:11" ht="15" x14ac:dyDescent="0.25">
      <c r="A100" s="20"/>
      <c r="B100" s="20" t="s">
        <v>76</v>
      </c>
      <c r="C100" s="17">
        <v>0.85</v>
      </c>
      <c r="D100" s="17">
        <v>0.89</v>
      </c>
      <c r="E100" s="17">
        <v>3.46</v>
      </c>
      <c r="F100" s="17">
        <v>0.03</v>
      </c>
      <c r="G100" s="21"/>
      <c r="H100" s="21"/>
      <c r="J100" s="8">
        <f t="shared" si="2"/>
        <v>0.03</v>
      </c>
      <c r="K100">
        <f>IF(ISNUMBER(VLOOKUP(B100,Sim_20171124!$A$4:$G$1000,7,0)),VLOOKUP(B100,Sim_20171124!$A$4:$G$1000,7,0),"")</f>
        <v>-9.9300498971558807E-2</v>
      </c>
    </row>
    <row r="101" spans="1:11" ht="15" x14ac:dyDescent="0.25">
      <c r="A101" s="20"/>
      <c r="B101" s="20" t="s">
        <v>56</v>
      </c>
      <c r="C101" s="17">
        <v>1.54</v>
      </c>
      <c r="D101" s="17">
        <v>1.6</v>
      </c>
      <c r="E101" s="17">
        <v>3.48</v>
      </c>
      <c r="F101" s="17">
        <v>0.05</v>
      </c>
      <c r="G101" s="21"/>
      <c r="H101" s="21"/>
      <c r="I101" s="21"/>
      <c r="J101" s="8">
        <f t="shared" si="2"/>
        <v>0.05</v>
      </c>
      <c r="K101">
        <f>IF(ISNUMBER(VLOOKUP(B101,Sim_20171124!$A$4:$G$1000,7,0)),VLOOKUP(B101,Sim_20171124!$A$4:$G$1000,7,0),"")</f>
        <v>-0.16088525785680952</v>
      </c>
    </row>
    <row r="102" spans="1:11" ht="15" x14ac:dyDescent="0.25">
      <c r="A102" s="16"/>
      <c r="B102" s="16"/>
      <c r="C102" s="17"/>
      <c r="D102" s="17"/>
      <c r="E102" s="17"/>
      <c r="F102" s="17"/>
      <c r="G102" s="15"/>
      <c r="H102" s="15"/>
      <c r="I102" s="4"/>
      <c r="J102" s="8"/>
      <c r="K102" t="str">
        <f>IF(ISNUMBER(VLOOKUP(B102,Sim_20171124!$A$4:$G$1000,7,0)),VLOOKUP(B102,Sim_20171124!$A$4:$G$1000,7,0),"")</f>
        <v/>
      </c>
    </row>
    <row r="103" spans="1:11" ht="15" x14ac:dyDescent="0.25">
      <c r="A103" s="16"/>
      <c r="B103" s="16"/>
      <c r="C103" s="17"/>
      <c r="D103" s="17"/>
      <c r="E103" s="17"/>
      <c r="F103" s="17"/>
      <c r="G103" s="15"/>
      <c r="H103" s="15"/>
      <c r="I103" s="4"/>
      <c r="J103" s="8"/>
      <c r="K103" t="str">
        <f>IF(ISNUMBER(VLOOKUP(B103,Sim_20171124!$A$4:$G$1000,7,0)),VLOOKUP(B103,Sim_20171124!$A$4:$G$1000,7,0),"")</f>
        <v/>
      </c>
    </row>
    <row r="104" spans="1:11" ht="15" x14ac:dyDescent="0.25">
      <c r="A104" s="16"/>
      <c r="B104" s="16"/>
      <c r="C104" s="17"/>
      <c r="D104" s="17"/>
      <c r="E104" s="17"/>
      <c r="F104" s="17"/>
      <c r="G104" s="15"/>
      <c r="H104" s="15"/>
      <c r="I104" s="4"/>
      <c r="J104" s="8"/>
      <c r="K104" t="str">
        <f>IF(ISNUMBER(VLOOKUP(B104,Sim_20171124!$A$4:$G$1000,7,0)),VLOOKUP(B104,Sim_20171124!$A$4:$G$1000,7,0),"")</f>
        <v/>
      </c>
    </row>
    <row r="105" spans="1:11" ht="15" x14ac:dyDescent="0.25">
      <c r="A105" s="16"/>
      <c r="B105" s="16"/>
      <c r="C105" s="17"/>
      <c r="D105" s="17"/>
      <c r="E105" s="17"/>
      <c r="F105" s="17"/>
      <c r="G105" s="15"/>
      <c r="H105" s="15"/>
      <c r="I105" s="4"/>
      <c r="J105" s="8"/>
      <c r="K105" t="str">
        <f>IF(ISNUMBER(VLOOKUP(B105,Sim_20171124!$A$4:$G$1000,7,0)),VLOOKUP(B105,Sim_20171124!$A$4:$G$1000,7,0),"")</f>
        <v/>
      </c>
    </row>
    <row r="106" spans="1:11" ht="15" x14ac:dyDescent="0.25">
      <c r="A106" s="16"/>
      <c r="B106" s="16"/>
      <c r="C106" s="17"/>
      <c r="D106" s="17"/>
      <c r="E106" s="17"/>
      <c r="F106" s="17"/>
      <c r="G106" s="15"/>
      <c r="H106" s="15"/>
      <c r="I106" s="4"/>
      <c r="J106" s="8"/>
      <c r="K106" t="str">
        <f>IF(ISNUMBER(VLOOKUP(B106,Sim_20171124!$A$4:$G$1000,7,0)),VLOOKUP(B106,Sim_20171124!$A$4:$G$1000,7,0),"")</f>
        <v/>
      </c>
    </row>
    <row r="107" spans="1:11" ht="15" x14ac:dyDescent="0.25">
      <c r="A107" s="16"/>
      <c r="B107" s="16"/>
      <c r="C107" s="17"/>
      <c r="D107" s="17"/>
      <c r="E107" s="17"/>
      <c r="F107" s="17"/>
      <c r="G107" s="15"/>
      <c r="H107" s="15"/>
      <c r="J107" s="8"/>
      <c r="K107" t="str">
        <f>IF(ISNUMBER(VLOOKUP(B107,Sim_20171124!$A$4:$G$1000,7,0)),VLOOKUP(B107,Sim_20171124!$A$4:$G$1000,7,0),"")</f>
        <v/>
      </c>
    </row>
    <row r="108" spans="1:11" ht="15" x14ac:dyDescent="0.25">
      <c r="A108" s="16"/>
      <c r="B108" s="16"/>
      <c r="C108" s="17"/>
      <c r="D108" s="17"/>
      <c r="E108" s="17"/>
      <c r="F108" s="17"/>
      <c r="G108" s="15"/>
      <c r="H108" s="15"/>
      <c r="J108" s="8"/>
      <c r="K108" t="str">
        <f>IF(ISNUMBER(VLOOKUP(B108,Sim_20171124!$A$4:$G$1000,7,0)),VLOOKUP(B108,Sim_20171124!$A$4:$G$1000,7,0),"")</f>
        <v/>
      </c>
    </row>
    <row r="109" spans="1:11" ht="15" x14ac:dyDescent="0.25">
      <c r="A109" s="16"/>
      <c r="B109" s="16"/>
      <c r="C109" s="17"/>
      <c r="D109" s="17"/>
      <c r="E109" s="17"/>
      <c r="F109" s="17"/>
      <c r="G109" s="15"/>
      <c r="H109" s="15"/>
      <c r="J109" s="8"/>
      <c r="K109" t="str">
        <f>IF(ISNUMBER(VLOOKUP(B109,Sim_20171124!$A$4:$G$1000,7,0)),VLOOKUP(B109,Sim_20171124!$A$4:$G$1000,7,0),"")</f>
        <v/>
      </c>
    </row>
    <row r="110" spans="1:11" ht="15" x14ac:dyDescent="0.25">
      <c r="A110" s="16"/>
      <c r="B110" s="16"/>
      <c r="C110" s="17"/>
      <c r="D110" s="17"/>
      <c r="E110" s="17"/>
      <c r="F110" s="17"/>
      <c r="G110" s="15"/>
      <c r="H110" s="15"/>
      <c r="J110" s="8"/>
      <c r="K110" t="str">
        <f>IF(ISNUMBER(VLOOKUP(B110,Sim_20171124!$A$4:$G$1000,7,0)),VLOOKUP(B110,Sim_20171124!$A$4:$G$1000,7,0),"")</f>
        <v/>
      </c>
    </row>
    <row r="111" spans="1:11" ht="15" x14ac:dyDescent="0.25">
      <c r="A111" s="16"/>
      <c r="B111" s="16"/>
      <c r="C111" s="17"/>
      <c r="D111" s="17"/>
      <c r="E111" s="17"/>
      <c r="F111" s="17"/>
      <c r="G111" s="15"/>
      <c r="H111" s="15"/>
      <c r="J111" s="8"/>
      <c r="K111" t="str">
        <f>IF(ISNUMBER(VLOOKUP(B111,Sim_20171124!$A$4:$G$1000,7,0)),VLOOKUP(B111,Sim_20171124!$A$4:$G$1000,7,0),"")</f>
        <v/>
      </c>
    </row>
    <row r="112" spans="1:11" ht="15" x14ac:dyDescent="0.25">
      <c r="A112" s="16"/>
      <c r="B112" s="16"/>
      <c r="C112" s="17"/>
      <c r="D112" s="17"/>
      <c r="E112" s="17"/>
      <c r="F112" s="17"/>
      <c r="G112" s="15"/>
      <c r="H112" s="15"/>
      <c r="J112" s="8"/>
      <c r="K112" t="str">
        <f>IF(ISNUMBER(VLOOKUP(B112,Sim_20171124!$A$4:$G$1000,7,0)),VLOOKUP(B112,Sim_20171124!$A$4:$G$1000,7,0),"")</f>
        <v/>
      </c>
    </row>
    <row r="113" spans="1:11" ht="15" x14ac:dyDescent="0.25">
      <c r="A113" s="16"/>
      <c r="B113" s="16"/>
      <c r="C113" s="17"/>
      <c r="D113" s="17"/>
      <c r="E113" s="17"/>
      <c r="F113" s="17"/>
      <c r="G113" s="15"/>
      <c r="H113" s="15"/>
      <c r="J113" s="8"/>
      <c r="K113" t="str">
        <f>IF(ISNUMBER(VLOOKUP(B113,Sim_20171124!$A$4:$G$1000,7,0)),VLOOKUP(B113,Sim_20171124!$A$4:$G$1000,7,0),"")</f>
        <v/>
      </c>
    </row>
    <row r="114" spans="1:11" ht="15" x14ac:dyDescent="0.25">
      <c r="A114" s="16"/>
      <c r="B114" s="16"/>
      <c r="C114" s="17"/>
      <c r="D114" s="17"/>
      <c r="E114" s="17"/>
      <c r="F114" s="17"/>
      <c r="G114" s="15"/>
      <c r="H114" s="15"/>
      <c r="J114" s="8"/>
      <c r="K114" t="str">
        <f>IF(ISNUMBER(VLOOKUP(B114,Sim_20171124!$A$4:$G$1000,7,0)),VLOOKUP(B114,Sim_20171124!$A$4:$G$1000,7,0),"")</f>
        <v/>
      </c>
    </row>
    <row r="115" spans="1:11" ht="15" x14ac:dyDescent="0.25">
      <c r="A115" s="16"/>
      <c r="B115" s="16"/>
      <c r="C115" s="17"/>
      <c r="D115" s="17"/>
      <c r="E115" s="17"/>
      <c r="F115" s="17"/>
      <c r="G115" s="15"/>
      <c r="H115" s="15"/>
      <c r="J115" s="8"/>
      <c r="K115" t="str">
        <f>IF(ISNUMBER(VLOOKUP(B115,Sim_20171124!$A$4:$G$1000,7,0)),VLOOKUP(B115,Sim_20171124!$A$4:$G$1000,7,0),"")</f>
        <v/>
      </c>
    </row>
    <row r="116" spans="1:11" ht="15" x14ac:dyDescent="0.25">
      <c r="A116" s="16"/>
      <c r="B116" s="16"/>
      <c r="C116" s="17"/>
      <c r="D116" s="17"/>
      <c r="E116" s="17"/>
      <c r="F116" s="17"/>
      <c r="G116" s="15"/>
      <c r="H116" s="15"/>
      <c r="J116" s="8"/>
      <c r="K116" t="str">
        <f>IF(ISNUMBER(VLOOKUP(B116,Sim_20171124!$A$4:$G$1000,7,0)),VLOOKUP(B116,Sim_20171124!$A$4:$G$1000,7,0),"")</f>
        <v/>
      </c>
    </row>
    <row r="117" spans="1:11" ht="15" x14ac:dyDescent="0.25">
      <c r="A117" s="16"/>
      <c r="B117" s="16"/>
      <c r="C117" s="17"/>
      <c r="D117" s="17"/>
      <c r="E117" s="17"/>
      <c r="F117" s="17"/>
      <c r="G117" s="15"/>
      <c r="H117" s="15"/>
      <c r="J117" s="8"/>
      <c r="K117" t="str">
        <f>IF(ISNUMBER(VLOOKUP(B117,Sim_20171124!$A$4:$G$1000,7,0)),VLOOKUP(B117,Sim_20171124!$A$4:$G$1000,7,0),"")</f>
        <v/>
      </c>
    </row>
    <row r="118" spans="1:11" ht="15" x14ac:dyDescent="0.25">
      <c r="A118" s="16"/>
      <c r="B118" s="16"/>
      <c r="C118" s="17"/>
      <c r="D118" s="17"/>
      <c r="E118" s="17"/>
      <c r="F118" s="17"/>
      <c r="G118" s="15"/>
      <c r="H118" s="15"/>
      <c r="J118" s="8"/>
      <c r="K118" t="str">
        <f>IF(ISNUMBER(VLOOKUP(B118,Sim_20171124!$A$4:$G$1000,7,0)),VLOOKUP(B118,Sim_20171124!$A$4:$G$1000,7,0),"")</f>
        <v/>
      </c>
    </row>
    <row r="119" spans="1:11" ht="15" x14ac:dyDescent="0.25">
      <c r="A119" s="16"/>
      <c r="B119" s="16"/>
      <c r="C119" s="17"/>
      <c r="D119" s="17"/>
      <c r="E119" s="17"/>
      <c r="F119" s="17"/>
      <c r="G119" s="15"/>
      <c r="H119" s="15"/>
      <c r="J119" s="8"/>
      <c r="K119" t="str">
        <f>IF(ISNUMBER(VLOOKUP(B119,Sim_20171124!$A$4:$G$1000,7,0)),VLOOKUP(B119,Sim_20171124!$A$4:$G$1000,7,0),"")</f>
        <v/>
      </c>
    </row>
    <row r="120" spans="1:11" ht="15" x14ac:dyDescent="0.25">
      <c r="A120" s="16"/>
      <c r="B120" s="16"/>
      <c r="C120" s="17"/>
      <c r="D120" s="17"/>
      <c r="E120" s="17"/>
      <c r="F120" s="17"/>
      <c r="G120" s="15"/>
      <c r="H120" s="15"/>
      <c r="I120" s="4"/>
      <c r="J120" s="8"/>
      <c r="K120" t="str">
        <f>IF(ISNUMBER(VLOOKUP(B120,Sim_20171124!$A$4:$G$1000,7,0)),VLOOKUP(B120,Sim_20171124!$A$4:$G$1000,7,0),"")</f>
        <v/>
      </c>
    </row>
    <row r="121" spans="1:11" ht="15" x14ac:dyDescent="0.25">
      <c r="A121" s="16"/>
      <c r="B121" s="16"/>
      <c r="C121" s="17"/>
      <c r="D121" s="17"/>
      <c r="E121" s="17"/>
      <c r="F121" s="17"/>
      <c r="G121" s="15"/>
      <c r="H121" s="15"/>
      <c r="I121" s="4"/>
      <c r="J121" s="8"/>
      <c r="K121" t="str">
        <f>IF(ISNUMBER(VLOOKUP(B121,Sim_20171124!$A$4:$G$1000,7,0)),VLOOKUP(B121,Sim_20171124!$A$4:$G$1000,7,0),"")</f>
        <v/>
      </c>
    </row>
    <row r="122" spans="1:11" ht="15" x14ac:dyDescent="0.25">
      <c r="A122" s="16"/>
      <c r="B122" s="16"/>
      <c r="C122" s="17"/>
      <c r="D122" s="17"/>
      <c r="E122" s="17"/>
      <c r="F122" s="17"/>
      <c r="G122" s="15"/>
      <c r="H122" s="15"/>
      <c r="I122" s="4"/>
      <c r="J122" s="8"/>
      <c r="K122" t="str">
        <f>IF(ISNUMBER(VLOOKUP(B122,Sim_20171124!$A$4:$G$1000,7,0)),VLOOKUP(B122,Sim_20171124!$A$4:$G$1000,7,0),"")</f>
        <v/>
      </c>
    </row>
    <row r="123" spans="1:11" ht="15" x14ac:dyDescent="0.25">
      <c r="A123" s="16"/>
      <c r="B123" s="16"/>
      <c r="C123" s="17"/>
      <c r="D123" s="17"/>
      <c r="E123" s="17"/>
      <c r="F123" s="17"/>
      <c r="G123" s="15"/>
      <c r="H123" s="15"/>
      <c r="I123" s="4"/>
      <c r="J123" s="8"/>
      <c r="K123" t="str">
        <f>IF(ISNUMBER(VLOOKUP(B123,Sim_20171124!$A$4:$G$1000,7,0)),VLOOKUP(B123,Sim_20171124!$A$4:$G$1000,7,0),"")</f>
        <v/>
      </c>
    </row>
    <row r="124" spans="1:11" ht="15" x14ac:dyDescent="0.25">
      <c r="A124" s="16"/>
      <c r="B124" s="16"/>
      <c r="C124" s="17"/>
      <c r="D124" s="17"/>
      <c r="E124" s="17"/>
      <c r="F124" s="17"/>
      <c r="G124" s="15"/>
      <c r="H124" s="15"/>
      <c r="I124" s="4"/>
      <c r="J124" s="8"/>
      <c r="K124" t="str">
        <f>IF(ISNUMBER(VLOOKUP(B124,Sim_20171124!$A$4:$G$1000,7,0)),VLOOKUP(B124,Sim_20171124!$A$4:$G$1000,7,0),"")</f>
        <v/>
      </c>
    </row>
    <row r="125" spans="1:11" ht="15" x14ac:dyDescent="0.25">
      <c r="A125" s="16"/>
      <c r="B125" s="16"/>
      <c r="C125" s="17"/>
      <c r="D125" s="17"/>
      <c r="E125" s="17"/>
      <c r="F125" s="17"/>
      <c r="G125" s="15"/>
      <c r="H125" s="15"/>
      <c r="I125" s="4"/>
      <c r="J125" s="8"/>
      <c r="K125" t="str">
        <f>IF(ISNUMBER(VLOOKUP(B125,Sim_20171124!$A$4:$G$1000,7,0)),VLOOKUP(B125,Sim_20171124!$A$4:$G$1000,7,0),"")</f>
        <v/>
      </c>
    </row>
    <row r="126" spans="1:11" ht="15" x14ac:dyDescent="0.25">
      <c r="A126" s="16"/>
      <c r="B126" s="16"/>
      <c r="C126" s="17"/>
      <c r="D126" s="17"/>
      <c r="E126" s="17"/>
      <c r="F126" s="17"/>
      <c r="G126" s="15"/>
      <c r="H126" s="15"/>
      <c r="I126" s="4"/>
      <c r="J126" s="8"/>
      <c r="K126" t="str">
        <f>IF(ISNUMBER(VLOOKUP(B126,Sim_20171124!$A$4:$G$1000,7,0)),VLOOKUP(B126,Sim_20171124!$A$4:$G$1000,7,0),"")</f>
        <v/>
      </c>
    </row>
    <row r="127" spans="1:11" ht="15" x14ac:dyDescent="0.25">
      <c r="A127" s="16"/>
      <c r="B127" s="16"/>
      <c r="C127" s="17"/>
      <c r="D127" s="17"/>
      <c r="E127" s="17"/>
      <c r="F127" s="17"/>
      <c r="G127" s="15"/>
      <c r="H127" s="15"/>
      <c r="I127" s="4"/>
      <c r="J127" s="8"/>
      <c r="K127" t="str">
        <f>IF(ISNUMBER(VLOOKUP(B127,Sim_20171124!$A$4:$G$1000,7,0)),VLOOKUP(B127,Sim_20171124!$A$4:$G$1000,7,0),"")</f>
        <v/>
      </c>
    </row>
    <row r="128" spans="1:11" ht="15" x14ac:dyDescent="0.25">
      <c r="A128" s="16"/>
      <c r="B128" s="16"/>
      <c r="C128" s="17"/>
      <c r="D128" s="17"/>
      <c r="E128" s="17"/>
      <c r="F128" s="17"/>
      <c r="G128" s="15"/>
      <c r="H128" s="15"/>
      <c r="I128" s="4"/>
      <c r="J128" s="8"/>
      <c r="K128" t="str">
        <f>IF(ISNUMBER(VLOOKUP(B128,Sim_20171124!$A$4:$G$1000,7,0)),VLOOKUP(B128,Sim_20171124!$A$4:$G$1000,7,0),"")</f>
        <v/>
      </c>
    </row>
    <row r="129" spans="1:11" ht="15" x14ac:dyDescent="0.25">
      <c r="A129" s="16"/>
      <c r="B129" s="16"/>
      <c r="C129" s="17"/>
      <c r="D129" s="17"/>
      <c r="E129" s="17"/>
      <c r="F129" s="17"/>
      <c r="G129" s="15"/>
      <c r="H129" s="15"/>
      <c r="J129" s="8"/>
      <c r="K129" t="str">
        <f>IF(ISNUMBER(VLOOKUP(B129,Sim_20171124!$A$4:$G$1000,7,0)),VLOOKUP(B129,Sim_20171124!$A$4:$G$1000,7,0),"")</f>
        <v/>
      </c>
    </row>
    <row r="130" spans="1:11" ht="15" x14ac:dyDescent="0.25">
      <c r="A130" s="16"/>
      <c r="B130" s="16"/>
      <c r="C130" s="17"/>
      <c r="D130" s="17"/>
      <c r="E130" s="17"/>
      <c r="F130" s="17"/>
      <c r="G130" s="15"/>
      <c r="H130" s="15"/>
      <c r="J130" s="8"/>
      <c r="K130" t="str">
        <f>IF(ISNUMBER(VLOOKUP(B130,Sim_20171124!$A$4:$G$1000,7,0)),VLOOKUP(B130,Sim_20171124!$A$4:$G$1000,7,0),"")</f>
        <v/>
      </c>
    </row>
    <row r="131" spans="1:11" ht="15" x14ac:dyDescent="0.25">
      <c r="A131" s="16"/>
      <c r="B131" s="16"/>
      <c r="C131" s="17"/>
      <c r="D131" s="17"/>
      <c r="E131" s="17"/>
      <c r="F131" s="17"/>
      <c r="G131" s="15"/>
      <c r="H131" s="15"/>
      <c r="J131" s="8"/>
      <c r="K131" t="str">
        <f>IF(ISNUMBER(VLOOKUP(B131,Sim_20171124!$A$4:$G$1000,7,0)),VLOOKUP(B131,Sim_20171124!$A$4:$G$1000,7,0),"")</f>
        <v/>
      </c>
    </row>
    <row r="132" spans="1:11" ht="15" x14ac:dyDescent="0.25">
      <c r="A132" s="16"/>
      <c r="B132" s="16"/>
      <c r="C132" s="17"/>
      <c r="D132" s="17"/>
      <c r="E132" s="17"/>
      <c r="F132" s="17"/>
      <c r="G132" s="15"/>
      <c r="H132" s="15"/>
      <c r="J132" s="8"/>
      <c r="K132" t="str">
        <f>IF(ISNUMBER(VLOOKUP(B132,Sim_20171124!$A$4:$G$1000,7,0)),VLOOKUP(B132,Sim_20171124!$A$4:$G$1000,7,0),"")</f>
        <v/>
      </c>
    </row>
    <row r="133" spans="1:11" ht="15" x14ac:dyDescent="0.25">
      <c r="A133" s="16"/>
      <c r="B133" s="16"/>
      <c r="C133" s="17"/>
      <c r="D133" s="17"/>
      <c r="E133" s="17"/>
      <c r="F133" s="17"/>
      <c r="G133" s="15"/>
      <c r="H133" s="15"/>
      <c r="J133" s="8"/>
      <c r="K133" t="str">
        <f>IF(ISNUMBER(VLOOKUP(B133,Sim_20171124!$A$4:$G$1000,7,0)),VLOOKUP(B133,Sim_20171124!$A$4:$G$1000,7,0),"")</f>
        <v/>
      </c>
    </row>
    <row r="134" spans="1:11" ht="15" x14ac:dyDescent="0.25">
      <c r="A134" s="16"/>
      <c r="B134" s="16"/>
      <c r="C134" s="17"/>
      <c r="D134" s="17"/>
      <c r="E134" s="17"/>
      <c r="F134" s="17"/>
      <c r="G134" s="15"/>
      <c r="H134" s="15"/>
      <c r="J134" s="8"/>
      <c r="K134" t="str">
        <f>IF(ISNUMBER(VLOOKUP(B134,Sim_20171124!$A$4:$G$1000,7,0)),VLOOKUP(B134,Sim_20171124!$A$4:$G$1000,7,0),"")</f>
        <v/>
      </c>
    </row>
    <row r="135" spans="1:11" ht="15" x14ac:dyDescent="0.25">
      <c r="A135" s="16"/>
      <c r="B135" s="16"/>
      <c r="C135" s="17"/>
      <c r="D135" s="17"/>
      <c r="E135" s="17"/>
      <c r="F135" s="17"/>
      <c r="G135" s="15"/>
      <c r="H135" s="15"/>
      <c r="J135" s="8"/>
      <c r="K135" t="str">
        <f>IF(ISNUMBER(VLOOKUP(B135,Sim_20171124!$A$4:$G$1000,7,0)),VLOOKUP(B135,Sim_20171124!$A$4:$G$1000,7,0),"")</f>
        <v/>
      </c>
    </row>
    <row r="136" spans="1:11" ht="15" x14ac:dyDescent="0.25">
      <c r="A136" s="16"/>
      <c r="B136" s="16"/>
      <c r="C136" s="17"/>
      <c r="D136" s="17"/>
      <c r="E136" s="17"/>
      <c r="F136" s="17"/>
      <c r="G136" s="15"/>
      <c r="H136" s="15"/>
      <c r="J136" s="8"/>
      <c r="K136" t="str">
        <f>IF(ISNUMBER(VLOOKUP(B136,Sim_20171124!$A$4:$G$1000,7,0)),VLOOKUP(B136,Sim_20171124!$A$4:$G$1000,7,0),"")</f>
        <v/>
      </c>
    </row>
    <row r="137" spans="1:11" ht="15" x14ac:dyDescent="0.25">
      <c r="A137" s="16"/>
      <c r="B137" s="16"/>
      <c r="C137" s="17"/>
      <c r="D137" s="17"/>
      <c r="E137" s="17"/>
      <c r="F137" s="17"/>
      <c r="G137" s="15"/>
      <c r="H137" s="15"/>
      <c r="J137" s="8"/>
      <c r="K137" t="str">
        <f>IF(ISNUMBER(VLOOKUP(B137,Sim_20171124!$A$4:$G$1000,7,0)),VLOOKUP(B137,Sim_20171124!$A$4:$G$1000,7,0),"")</f>
        <v/>
      </c>
    </row>
    <row r="138" spans="1:11" ht="15" x14ac:dyDescent="0.25">
      <c r="A138" s="16"/>
      <c r="B138" s="16"/>
      <c r="C138" s="17"/>
      <c r="D138" s="17"/>
      <c r="E138" s="17"/>
      <c r="F138" s="17"/>
      <c r="G138" s="15"/>
      <c r="H138" s="15"/>
      <c r="J138" s="8"/>
      <c r="K138" t="str">
        <f>IF(ISNUMBER(VLOOKUP(B138,Sim_20171124!$A$4:$G$1000,7,0)),VLOOKUP(B138,Sim_20171124!$A$4:$G$1000,7,0),"")</f>
        <v/>
      </c>
    </row>
    <row r="139" spans="1:11" ht="15" x14ac:dyDescent="0.25">
      <c r="A139" s="16"/>
      <c r="B139" s="16"/>
      <c r="C139" s="17"/>
      <c r="D139" s="17"/>
      <c r="E139" s="17"/>
      <c r="F139" s="17"/>
      <c r="G139" s="15"/>
      <c r="H139" s="15"/>
      <c r="J139" s="8"/>
      <c r="K139" t="str">
        <f>IF(ISNUMBER(VLOOKUP(B139,Sim_20171124!$A$4:$G$1000,7,0)),VLOOKUP(B139,Sim_20171124!$A$4:$G$1000,7,0),"")</f>
        <v/>
      </c>
    </row>
    <row r="140" spans="1:11" ht="15" x14ac:dyDescent="0.25">
      <c r="A140" s="16"/>
      <c r="B140" s="16"/>
      <c r="C140" s="17"/>
      <c r="D140" s="17"/>
      <c r="E140" s="17"/>
      <c r="F140" s="17"/>
      <c r="G140" s="15"/>
      <c r="H140" s="15"/>
      <c r="J140" s="8"/>
      <c r="K140" t="str">
        <f>IF(ISNUMBER(VLOOKUP(B140,Sim_20171124!$A$4:$G$1000,7,0)),VLOOKUP(B140,Sim_20171124!$A$4:$G$1000,7,0),"")</f>
        <v/>
      </c>
    </row>
    <row r="141" spans="1:11" ht="15" x14ac:dyDescent="0.25">
      <c r="A141" s="16"/>
      <c r="B141" s="16"/>
      <c r="C141" s="17"/>
      <c r="D141" s="17"/>
      <c r="E141" s="17"/>
      <c r="F141" s="17"/>
      <c r="G141" s="15"/>
      <c r="H141" s="15"/>
      <c r="J141" s="8"/>
      <c r="K141" t="str">
        <f>IF(ISNUMBER(VLOOKUP(B141,Sim_20171124!$A$4:$G$1000,7,0)),VLOOKUP(B141,Sim_20171124!$A$4:$G$1000,7,0),"")</f>
        <v/>
      </c>
    </row>
    <row r="142" spans="1:11" ht="15" x14ac:dyDescent="0.25">
      <c r="A142" s="16"/>
      <c r="B142" s="16"/>
      <c r="C142" s="17"/>
      <c r="D142" s="17"/>
      <c r="E142" s="17"/>
      <c r="F142" s="17"/>
      <c r="G142" s="15"/>
      <c r="H142" s="15"/>
      <c r="J142" s="8"/>
      <c r="K142" t="str">
        <f>IF(ISNUMBER(VLOOKUP(B142,Sim_20171124!$A$4:$G$1000,7,0)),VLOOKUP(B142,Sim_20171124!$A$4:$G$1000,7,0),"")</f>
        <v/>
      </c>
    </row>
    <row r="143" spans="1:11" ht="15" x14ac:dyDescent="0.25">
      <c r="A143" s="16"/>
      <c r="B143" s="16"/>
      <c r="C143" s="17"/>
      <c r="D143" s="17"/>
      <c r="E143" s="17"/>
      <c r="F143" s="17"/>
      <c r="G143" s="15"/>
      <c r="H143" s="15"/>
      <c r="J143" s="8"/>
      <c r="K143" t="str">
        <f>IF(ISNUMBER(VLOOKUP(B143,Sim_20171124!$A$4:$G$1000,7,0)),VLOOKUP(B143,Sim_20171124!$A$4:$G$1000,7,0),"")</f>
        <v/>
      </c>
    </row>
    <row r="144" spans="1:11" ht="15" x14ac:dyDescent="0.25">
      <c r="A144" s="16"/>
      <c r="B144" s="16"/>
      <c r="C144" s="17"/>
      <c r="D144" s="17"/>
      <c r="E144" s="17"/>
      <c r="F144" s="17"/>
      <c r="G144" s="15"/>
      <c r="H144" s="15"/>
      <c r="J144" s="8"/>
      <c r="K144" t="str">
        <f>IF(ISNUMBER(VLOOKUP(B144,Sim_20171124!$A$4:$G$1000,7,0)),VLOOKUP(B144,Sim_20171124!$A$4:$G$1000,7,0),"")</f>
        <v/>
      </c>
    </row>
    <row r="145" spans="1:11" ht="15" x14ac:dyDescent="0.25">
      <c r="A145" s="16"/>
      <c r="B145" s="16"/>
      <c r="C145" s="17"/>
      <c r="D145" s="17"/>
      <c r="E145" s="17"/>
      <c r="F145" s="17"/>
      <c r="G145" s="15"/>
      <c r="H145" s="15"/>
      <c r="J145" s="8"/>
      <c r="K145" t="str">
        <f>IF(ISNUMBER(VLOOKUP(B145,Sim_20171124!$A$4:$G$1000,7,0)),VLOOKUP(B145,Sim_20171124!$A$4:$G$1000,7,0),"")</f>
        <v/>
      </c>
    </row>
    <row r="146" spans="1:11" ht="15" x14ac:dyDescent="0.25">
      <c r="A146" s="16"/>
      <c r="B146" s="16"/>
      <c r="C146" s="17"/>
      <c r="D146" s="17"/>
      <c r="E146" s="17"/>
      <c r="F146" s="17"/>
      <c r="G146" s="15"/>
      <c r="H146" s="15"/>
      <c r="J146" s="8"/>
      <c r="K146" t="str">
        <f>IF(ISNUMBER(VLOOKUP(B146,Sim_20171124!$A$4:$G$1000,7,0)),VLOOKUP(B146,Sim_20171124!$A$4:$G$1000,7,0),"")</f>
        <v/>
      </c>
    </row>
    <row r="147" spans="1:11" ht="15" x14ac:dyDescent="0.25">
      <c r="A147" s="16"/>
      <c r="B147" s="16"/>
      <c r="C147" s="17"/>
      <c r="D147" s="17"/>
      <c r="E147" s="17"/>
      <c r="F147" s="17"/>
      <c r="G147" s="15"/>
      <c r="H147" s="15"/>
      <c r="J147" s="8"/>
      <c r="K147" t="str">
        <f>IF(ISNUMBER(VLOOKUP(B147,Sim_20171124!$A$4:$G$1000,7,0)),VLOOKUP(B147,Sim_20171124!$A$4:$G$1000,7,0),"")</f>
        <v/>
      </c>
    </row>
    <row r="148" spans="1:11" ht="15" x14ac:dyDescent="0.25">
      <c r="A148" s="16"/>
      <c r="B148" s="16"/>
      <c r="C148" s="17"/>
      <c r="D148" s="17"/>
      <c r="E148" s="17"/>
      <c r="F148" s="17"/>
      <c r="G148" s="15"/>
      <c r="H148" s="15"/>
      <c r="J148" s="8"/>
      <c r="K148" t="str">
        <f>IF(ISNUMBER(VLOOKUP(B148,Sim_20171124!$A$4:$G$1000,7,0)),VLOOKUP(B148,Sim_20171124!$A$4:$G$1000,7,0),"")</f>
        <v/>
      </c>
    </row>
    <row r="149" spans="1:11" ht="15" x14ac:dyDescent="0.25">
      <c r="A149" s="16"/>
      <c r="B149" s="16"/>
      <c r="C149" s="17"/>
      <c r="D149" s="17"/>
      <c r="E149" s="17"/>
      <c r="F149" s="17"/>
      <c r="G149" s="15"/>
      <c r="H149" s="15"/>
      <c r="J149" s="8"/>
      <c r="K149" t="str">
        <f>IF(ISNUMBER(VLOOKUP(B149,Sim_20171124!$A$4:$G$1000,7,0)),VLOOKUP(B149,Sim_20171124!$A$4:$G$1000,7,0),"")</f>
        <v/>
      </c>
    </row>
    <row r="150" spans="1:11" ht="15" x14ac:dyDescent="0.25">
      <c r="A150" s="16"/>
      <c r="B150" s="16"/>
      <c r="C150" s="17"/>
      <c r="D150" s="17"/>
      <c r="E150" s="17"/>
      <c r="F150" s="17"/>
      <c r="G150" s="15"/>
      <c r="H150" s="15"/>
      <c r="J150" s="8"/>
      <c r="K150" t="str">
        <f>IF(ISNUMBER(VLOOKUP(B150,Sim_20171124!$A$4:$G$1000,7,0)),VLOOKUP(B150,Sim_20171124!$A$4:$G$1000,7,0),"")</f>
        <v/>
      </c>
    </row>
    <row r="151" spans="1:11" ht="15" x14ac:dyDescent="0.25">
      <c r="A151" s="16"/>
      <c r="B151" s="16"/>
      <c r="C151" s="17"/>
      <c r="D151" s="17"/>
      <c r="E151" s="17"/>
      <c r="F151" s="17"/>
      <c r="G151" s="15"/>
      <c r="H151" s="15"/>
      <c r="J151" s="8"/>
      <c r="K151" t="str">
        <f>IF(ISNUMBER(VLOOKUP(B151,Sim_20171124!$A$4:$G$1000,7,0)),VLOOKUP(B151,Sim_20171124!$A$4:$G$1000,7,0),"")</f>
        <v/>
      </c>
    </row>
    <row r="152" spans="1:11" ht="15" x14ac:dyDescent="0.25">
      <c r="A152" s="16"/>
      <c r="B152" s="16"/>
      <c r="C152" s="17"/>
      <c r="D152" s="17"/>
      <c r="E152" s="17"/>
      <c r="F152" s="17"/>
      <c r="G152" s="15"/>
      <c r="H152" s="15"/>
      <c r="J152" s="8"/>
      <c r="K152" t="str">
        <f>IF(ISNUMBER(VLOOKUP(B152,Sim_20171124!$A$4:$G$1000,7,0)),VLOOKUP(B152,Sim_20171124!$A$4:$G$1000,7,0),"")</f>
        <v/>
      </c>
    </row>
    <row r="153" spans="1:11" ht="15" x14ac:dyDescent="0.25">
      <c r="A153" s="16"/>
      <c r="B153" s="16"/>
      <c r="C153" s="17"/>
      <c r="D153" s="17"/>
      <c r="E153" s="17"/>
      <c r="F153" s="17"/>
      <c r="G153" s="15"/>
      <c r="H153" s="15"/>
      <c r="J153" s="8"/>
      <c r="K153" t="str">
        <f>IF(ISNUMBER(VLOOKUP(B153,Sim_20171124!$A$4:$G$1000,7,0)),VLOOKUP(B153,Sim_20171124!$A$4:$G$1000,7,0),"")</f>
        <v/>
      </c>
    </row>
    <row r="154" spans="1:11" ht="15" x14ac:dyDescent="0.25">
      <c r="A154" s="16"/>
      <c r="B154" s="16"/>
      <c r="C154" s="17"/>
      <c r="D154" s="17"/>
      <c r="E154" s="17"/>
      <c r="F154" s="17"/>
      <c r="G154" s="15"/>
      <c r="H154" s="15"/>
      <c r="I154" s="4"/>
      <c r="J154" s="8"/>
      <c r="K154" t="str">
        <f>IF(ISNUMBER(VLOOKUP(B154,Sim_20171124!$A$4:$G$1000,7,0)),VLOOKUP(B154,Sim_20171124!$A$4:$G$1000,7,0),"")</f>
        <v/>
      </c>
    </row>
    <row r="155" spans="1:11" ht="15" x14ac:dyDescent="0.25">
      <c r="A155" s="16"/>
      <c r="B155" s="16"/>
      <c r="C155" s="17"/>
      <c r="D155" s="17"/>
      <c r="E155" s="17"/>
      <c r="F155" s="17"/>
      <c r="G155" s="15"/>
      <c r="H155" s="15"/>
      <c r="I155" s="4"/>
      <c r="J155" s="8"/>
      <c r="K155" t="str">
        <f>IF(ISNUMBER(VLOOKUP(B155,Sim_20171124!$A$4:$G$1000,7,0)),VLOOKUP(B155,Sim_20171124!$A$4:$G$1000,7,0),"")</f>
        <v/>
      </c>
    </row>
    <row r="156" spans="1:11" ht="15" x14ac:dyDescent="0.25">
      <c r="A156" s="16"/>
      <c r="B156" s="16"/>
      <c r="C156" s="17"/>
      <c r="D156" s="17"/>
      <c r="E156" s="17"/>
      <c r="F156" s="17"/>
      <c r="G156" s="15"/>
      <c r="H156" s="15"/>
      <c r="I156" s="4"/>
      <c r="J156" s="8"/>
      <c r="K156" t="str">
        <f>IF(ISNUMBER(VLOOKUP(B156,Sim_20171124!$A$4:$G$1000,7,0)),VLOOKUP(B156,Sim_20171124!$A$4:$G$1000,7,0),"")</f>
        <v/>
      </c>
    </row>
    <row r="157" spans="1:11" ht="15" x14ac:dyDescent="0.25">
      <c r="A157" s="16"/>
      <c r="B157" s="16"/>
      <c r="C157" s="17"/>
      <c r="D157" s="17"/>
      <c r="E157" s="17"/>
      <c r="F157" s="17"/>
      <c r="G157" s="15"/>
      <c r="H157" s="15"/>
      <c r="I157" s="4"/>
      <c r="J157" s="8"/>
      <c r="K157" t="str">
        <f>IF(ISNUMBER(VLOOKUP(B157,Sim_20171124!$A$4:$G$1000,7,0)),VLOOKUP(B157,Sim_20171124!$A$4:$G$1000,7,0),"")</f>
        <v/>
      </c>
    </row>
    <row r="158" spans="1:11" ht="15" x14ac:dyDescent="0.25">
      <c r="A158" s="16"/>
      <c r="B158" s="16"/>
      <c r="C158" s="17"/>
      <c r="D158" s="17"/>
      <c r="E158" s="17"/>
      <c r="F158" s="17"/>
      <c r="G158" s="15"/>
      <c r="H158" s="15"/>
      <c r="I158" s="4"/>
      <c r="J158" s="8"/>
      <c r="K158" t="str">
        <f>IF(ISNUMBER(VLOOKUP(B158,Sim_20171124!$A$4:$G$1000,7,0)),VLOOKUP(B158,Sim_20171124!$A$4:$G$1000,7,0),"")</f>
        <v/>
      </c>
    </row>
    <row r="159" spans="1:11" ht="15" x14ac:dyDescent="0.25">
      <c r="A159" s="16"/>
      <c r="B159" s="16"/>
      <c r="C159" s="17"/>
      <c r="D159" s="17"/>
      <c r="E159" s="17"/>
      <c r="F159" s="17"/>
      <c r="G159" s="15"/>
      <c r="H159" s="15"/>
      <c r="I159" s="4"/>
      <c r="J159" s="8"/>
      <c r="K159" t="str">
        <f>IF(ISNUMBER(VLOOKUP(B159,Sim_20171124!$A$4:$G$1000,7,0)),VLOOKUP(B159,Sim_20171124!$A$4:$G$1000,7,0),"")</f>
        <v/>
      </c>
    </row>
    <row r="160" spans="1:11" ht="15" x14ac:dyDescent="0.25">
      <c r="A160" s="16"/>
      <c r="B160" s="16"/>
      <c r="C160" s="17"/>
      <c r="D160" s="17"/>
      <c r="E160" s="17"/>
      <c r="F160" s="17"/>
      <c r="G160" s="15"/>
      <c r="H160" s="15"/>
      <c r="I160" s="4"/>
      <c r="J160" s="8"/>
      <c r="K160" t="str">
        <f>IF(ISNUMBER(VLOOKUP(B160,Sim_20171124!$A$4:$G$1000,7,0)),VLOOKUP(B160,Sim_20171124!$A$4:$G$1000,7,0),"")</f>
        <v/>
      </c>
    </row>
    <row r="161" spans="1:11" ht="15" x14ac:dyDescent="0.25">
      <c r="A161" s="16"/>
      <c r="B161" s="16"/>
      <c r="C161" s="17"/>
      <c r="D161" s="17"/>
      <c r="E161" s="17"/>
      <c r="F161" s="17"/>
      <c r="G161" s="15"/>
      <c r="H161" s="15"/>
      <c r="I161" s="4"/>
      <c r="J161" s="8"/>
      <c r="K161" t="str">
        <f>IF(ISNUMBER(VLOOKUP(B161,Sim_20171124!$A$4:$G$1000,7,0)),VLOOKUP(B161,Sim_20171124!$A$4:$G$1000,7,0),"")</f>
        <v/>
      </c>
    </row>
    <row r="162" spans="1:11" ht="15" x14ac:dyDescent="0.25">
      <c r="A162" s="16"/>
      <c r="B162" s="16"/>
      <c r="C162" s="17"/>
      <c r="D162" s="17"/>
      <c r="E162" s="17"/>
      <c r="F162" s="17"/>
      <c r="G162" s="15"/>
      <c r="H162" s="15"/>
      <c r="I162" s="4"/>
      <c r="J162" s="8"/>
      <c r="K162" t="str">
        <f>IF(ISNUMBER(VLOOKUP(B162,Sim_20171124!$A$4:$G$1000,7,0)),VLOOKUP(B162,Sim_20171124!$A$4:$G$1000,7,0),"")</f>
        <v/>
      </c>
    </row>
    <row r="163" spans="1:11" ht="15" x14ac:dyDescent="0.25">
      <c r="A163" s="16"/>
      <c r="B163" s="16"/>
      <c r="C163" s="17"/>
      <c r="D163" s="17"/>
      <c r="E163" s="17"/>
      <c r="F163" s="17"/>
      <c r="G163" s="15"/>
      <c r="H163" s="15"/>
      <c r="I163" s="4"/>
      <c r="J163" s="8"/>
      <c r="K163" t="str">
        <f>IF(ISNUMBER(VLOOKUP(B163,Sim_20171124!$A$4:$G$1000,7,0)),VLOOKUP(B163,Sim_20171124!$A$4:$G$1000,7,0),"")</f>
        <v/>
      </c>
    </row>
    <row r="164" spans="1:11" ht="15" x14ac:dyDescent="0.25">
      <c r="A164" s="16"/>
      <c r="B164" s="16"/>
      <c r="C164" s="17"/>
      <c r="D164" s="17"/>
      <c r="E164" s="17"/>
      <c r="F164" s="17"/>
      <c r="G164" s="15"/>
      <c r="H164" s="15"/>
      <c r="I164" s="4"/>
      <c r="J164" s="8"/>
      <c r="K164" t="str">
        <f>IF(ISNUMBER(VLOOKUP(B164,Sim_20171124!$A$4:$G$1000,7,0)),VLOOKUP(B164,Sim_20171124!$A$4:$G$1000,7,0),"")</f>
        <v/>
      </c>
    </row>
    <row r="165" spans="1:11" ht="15" x14ac:dyDescent="0.25">
      <c r="A165" s="16"/>
      <c r="B165" s="16"/>
      <c r="C165" s="17"/>
      <c r="D165" s="17"/>
      <c r="E165" s="17"/>
      <c r="F165" s="17"/>
      <c r="G165" s="15"/>
      <c r="H165" s="15"/>
      <c r="J165" s="8"/>
      <c r="K165" t="str">
        <f>IF(ISNUMBER(VLOOKUP(B165,Sim_20171124!$A$4:$G$1000,7,0)),VLOOKUP(B165,Sim_20171124!$A$4:$G$1000,7,0),"")</f>
        <v/>
      </c>
    </row>
    <row r="166" spans="1:11" ht="15" x14ac:dyDescent="0.25">
      <c r="A166" s="16"/>
      <c r="B166" s="16"/>
      <c r="C166" s="17"/>
      <c r="D166" s="17"/>
      <c r="E166" s="17"/>
      <c r="F166" s="17"/>
      <c r="G166" s="15"/>
      <c r="H166" s="15"/>
      <c r="J166" s="8"/>
      <c r="K166" t="str">
        <f>IF(ISNUMBER(VLOOKUP(B166,Sim_20171124!$A$4:$G$1000,7,0)),VLOOKUP(B166,Sim_20171124!$A$4:$G$1000,7,0),"")</f>
        <v/>
      </c>
    </row>
    <row r="167" spans="1:11" ht="15" x14ac:dyDescent="0.25">
      <c r="A167" s="16"/>
      <c r="B167" s="16"/>
      <c r="C167" s="17"/>
      <c r="D167" s="17"/>
      <c r="E167" s="17"/>
      <c r="F167" s="17"/>
      <c r="G167" s="15"/>
      <c r="H167" s="15"/>
      <c r="J167" s="8"/>
      <c r="K167" t="str">
        <f>IF(ISNUMBER(VLOOKUP(B167,Sim_20171124!$A$4:$G$1000,7,0)),VLOOKUP(B167,Sim_20171124!$A$4:$G$1000,7,0),"")</f>
        <v/>
      </c>
    </row>
    <row r="168" spans="1:11" ht="15" x14ac:dyDescent="0.25">
      <c r="A168" s="16"/>
      <c r="B168" s="16"/>
      <c r="C168" s="17"/>
      <c r="D168" s="17"/>
      <c r="E168" s="17"/>
      <c r="F168" s="17"/>
      <c r="G168" s="15"/>
      <c r="H168" s="15"/>
      <c r="J168" s="8"/>
      <c r="K168" t="str">
        <f>IF(ISNUMBER(VLOOKUP(B168,Sim_20171124!$A$4:$G$1000,7,0)),VLOOKUP(B168,Sim_20171124!$A$4:$G$1000,7,0),"")</f>
        <v/>
      </c>
    </row>
    <row r="169" spans="1:11" ht="15" x14ac:dyDescent="0.25">
      <c r="A169" s="16"/>
      <c r="B169" s="16"/>
      <c r="C169" s="17"/>
      <c r="D169" s="17"/>
      <c r="E169" s="17"/>
      <c r="F169" s="17"/>
      <c r="G169" s="15"/>
      <c r="H169" s="15"/>
      <c r="J169" s="8"/>
      <c r="K169" t="str">
        <f>IF(ISNUMBER(VLOOKUP(B169,Sim_20171124!$A$4:$G$1000,7,0)),VLOOKUP(B169,Sim_20171124!$A$4:$G$1000,7,0),"")</f>
        <v/>
      </c>
    </row>
    <row r="170" spans="1:11" ht="15" x14ac:dyDescent="0.25">
      <c r="A170" s="16"/>
      <c r="B170" s="16"/>
      <c r="C170" s="17"/>
      <c r="D170" s="17"/>
      <c r="E170" s="17"/>
      <c r="F170" s="17"/>
      <c r="G170" s="15"/>
      <c r="H170" s="15"/>
      <c r="J170" s="8"/>
      <c r="K170" t="str">
        <f>IF(ISNUMBER(VLOOKUP(B170,Sim_20171124!$A$4:$G$1000,7,0)),VLOOKUP(B170,Sim_20171124!$A$4:$G$1000,7,0),"")</f>
        <v/>
      </c>
    </row>
    <row r="171" spans="1:11" ht="15" x14ac:dyDescent="0.25">
      <c r="A171" s="16"/>
      <c r="B171" s="16"/>
      <c r="C171" s="17"/>
      <c r="D171" s="17"/>
      <c r="E171" s="17"/>
      <c r="F171" s="17"/>
      <c r="G171" s="15"/>
      <c r="H171" s="15"/>
      <c r="J171" s="8"/>
      <c r="K171" t="str">
        <f>IF(ISNUMBER(VLOOKUP(B171,Sim_20171124!$A$4:$G$1000,7,0)),VLOOKUP(B171,Sim_20171124!$A$4:$G$1000,7,0),"")</f>
        <v/>
      </c>
    </row>
    <row r="172" spans="1:11" ht="15" x14ac:dyDescent="0.25">
      <c r="A172" s="16"/>
      <c r="B172" s="16"/>
      <c r="C172" s="17"/>
      <c r="D172" s="17"/>
      <c r="E172" s="17"/>
      <c r="F172" s="17"/>
      <c r="G172" s="15"/>
      <c r="H172" s="15"/>
      <c r="J172" s="8"/>
      <c r="K172" t="str">
        <f>IF(ISNUMBER(VLOOKUP(B172,Sim_20171124!$A$4:$G$1000,7,0)),VLOOKUP(B172,Sim_20171124!$A$4:$G$1000,7,0),"")</f>
        <v/>
      </c>
    </row>
    <row r="173" spans="1:11" ht="15" x14ac:dyDescent="0.25">
      <c r="A173" s="16"/>
      <c r="B173" s="16"/>
      <c r="C173" s="17"/>
      <c r="D173" s="17"/>
      <c r="E173" s="17"/>
      <c r="F173" s="17"/>
      <c r="G173" s="15"/>
      <c r="H173" s="15"/>
      <c r="J173" s="8"/>
      <c r="K173" t="str">
        <f>IF(ISNUMBER(VLOOKUP(B173,Sim_20171124!$A$4:$G$1000,7,0)),VLOOKUP(B173,Sim_20171124!$A$4:$G$1000,7,0),"")</f>
        <v/>
      </c>
    </row>
    <row r="174" spans="1:11" ht="15" x14ac:dyDescent="0.25">
      <c r="A174" s="16"/>
      <c r="B174" s="16"/>
      <c r="C174" s="17"/>
      <c r="D174" s="17"/>
      <c r="E174" s="17"/>
      <c r="F174" s="17"/>
      <c r="G174" s="15"/>
      <c r="H174" s="15"/>
      <c r="J174" s="8"/>
      <c r="K174" t="str">
        <f>IF(ISNUMBER(VLOOKUP(B174,Sim_20171124!$A$4:$G$1000,7,0)),VLOOKUP(B174,Sim_20171124!$A$4:$G$1000,7,0),"")</f>
        <v/>
      </c>
    </row>
    <row r="175" spans="1:11" ht="15" x14ac:dyDescent="0.25">
      <c r="A175" s="16"/>
      <c r="B175" s="16"/>
      <c r="C175" s="17"/>
      <c r="D175" s="17"/>
      <c r="E175" s="17"/>
      <c r="F175" s="17"/>
      <c r="G175" s="15"/>
      <c r="H175" s="15"/>
      <c r="J175" s="8"/>
      <c r="K175" t="str">
        <f>IF(ISNUMBER(VLOOKUP(B175,Sim_20171124!$A$4:$G$1000,7,0)),VLOOKUP(B175,Sim_20171124!$A$4:$G$1000,7,0),"")</f>
        <v/>
      </c>
    </row>
    <row r="176" spans="1:11" ht="15" x14ac:dyDescent="0.25">
      <c r="A176" s="16"/>
      <c r="B176" s="16"/>
      <c r="C176" s="17"/>
      <c r="D176" s="17"/>
      <c r="E176" s="17"/>
      <c r="F176" s="17"/>
      <c r="G176" s="15"/>
      <c r="H176" s="15"/>
      <c r="J176" s="8"/>
      <c r="K176" t="str">
        <f>IF(ISNUMBER(VLOOKUP(B176,Sim_20171124!$A$4:$G$1000,7,0)),VLOOKUP(B176,Sim_20171124!$A$4:$G$1000,7,0),"")</f>
        <v/>
      </c>
    </row>
    <row r="177" spans="1:11" ht="15" x14ac:dyDescent="0.25">
      <c r="A177" s="16"/>
      <c r="B177" s="16"/>
      <c r="C177" s="17"/>
      <c r="D177" s="17"/>
      <c r="E177" s="17"/>
      <c r="F177" s="17"/>
      <c r="G177" s="15"/>
      <c r="H177" s="15"/>
      <c r="J177" s="8"/>
      <c r="K177" t="str">
        <f>IF(ISNUMBER(VLOOKUP(B177,Sim_20171124!$A$4:$G$1000,7,0)),VLOOKUP(B177,Sim_20171124!$A$4:$G$1000,7,0),"")</f>
        <v/>
      </c>
    </row>
    <row r="178" spans="1:11" ht="15" x14ac:dyDescent="0.25">
      <c r="A178" s="16"/>
      <c r="B178" s="16"/>
      <c r="C178" s="17"/>
      <c r="D178" s="17"/>
      <c r="E178" s="17"/>
      <c r="F178" s="17"/>
      <c r="G178" s="15"/>
      <c r="H178" s="15"/>
      <c r="J178" s="8"/>
      <c r="K178" t="str">
        <f>IF(ISNUMBER(VLOOKUP(B178,Sim_20171124!$A$4:$G$1000,7,0)),VLOOKUP(B178,Sim_20171124!$A$4:$G$1000,7,0),"")</f>
        <v/>
      </c>
    </row>
    <row r="179" spans="1:11" ht="15" x14ac:dyDescent="0.25">
      <c r="A179" s="16"/>
      <c r="B179" s="16"/>
      <c r="C179" s="17"/>
      <c r="D179" s="17"/>
      <c r="E179" s="17"/>
      <c r="F179" s="17"/>
      <c r="G179" s="15"/>
      <c r="H179" s="15"/>
      <c r="J179" s="8"/>
      <c r="K179" t="str">
        <f>IF(ISNUMBER(VLOOKUP(B179,Sim_20171124!$A$4:$G$1000,7,0)),VLOOKUP(B179,Sim_20171124!$A$4:$G$1000,7,0),"")</f>
        <v/>
      </c>
    </row>
    <row r="180" spans="1:11" ht="15" x14ac:dyDescent="0.25">
      <c r="A180" s="16"/>
      <c r="B180" s="16"/>
      <c r="C180" s="17"/>
      <c r="D180" s="17"/>
      <c r="E180" s="17"/>
      <c r="F180" s="17"/>
      <c r="G180" s="15"/>
      <c r="H180" s="15"/>
      <c r="J180" s="8"/>
      <c r="K180" t="str">
        <f>IF(ISNUMBER(VLOOKUP(B180,Sim_20171124!$A$4:$G$1000,7,0)),VLOOKUP(B180,Sim_20171124!$A$4:$G$1000,7,0),"")</f>
        <v/>
      </c>
    </row>
    <row r="181" spans="1:11" ht="15" x14ac:dyDescent="0.25">
      <c r="A181" s="16"/>
      <c r="B181" s="16"/>
      <c r="C181" s="17"/>
      <c r="D181" s="17"/>
      <c r="E181" s="17"/>
      <c r="F181" s="17"/>
      <c r="G181" s="15"/>
      <c r="H181" s="15"/>
      <c r="J181" s="8"/>
      <c r="K181" t="str">
        <f>IF(ISNUMBER(VLOOKUP(B181,Sim_20171124!$A$4:$G$1000,7,0)),VLOOKUP(B181,Sim_20171124!$A$4:$G$1000,7,0),"")</f>
        <v/>
      </c>
    </row>
    <row r="182" spans="1:11" ht="15" x14ac:dyDescent="0.25">
      <c r="A182" s="16"/>
      <c r="B182" s="16"/>
      <c r="C182" s="17"/>
      <c r="D182" s="17"/>
      <c r="E182" s="17"/>
      <c r="F182" s="17"/>
      <c r="G182" s="15"/>
      <c r="H182" s="15"/>
      <c r="J182" s="8"/>
      <c r="K182" t="str">
        <f>IF(ISNUMBER(VLOOKUP(B182,Sim_20171124!$A$4:$G$1000,7,0)),VLOOKUP(B182,Sim_20171124!$A$4:$G$1000,7,0),"")</f>
        <v/>
      </c>
    </row>
    <row r="183" spans="1:11" ht="15" x14ac:dyDescent="0.25">
      <c r="A183" s="16"/>
      <c r="B183" s="16"/>
      <c r="C183" s="17"/>
      <c r="D183" s="17"/>
      <c r="E183" s="17"/>
      <c r="F183" s="17"/>
      <c r="G183" s="15"/>
      <c r="H183" s="15"/>
      <c r="J183" s="8"/>
      <c r="K183" t="str">
        <f>IF(ISNUMBER(VLOOKUP(B183,Sim_20171124!$A$4:$G$1000,7,0)),VLOOKUP(B183,Sim_20171124!$A$4:$G$1000,7,0),"")</f>
        <v/>
      </c>
    </row>
    <row r="184" spans="1:11" ht="15" x14ac:dyDescent="0.25">
      <c r="A184" s="16"/>
      <c r="B184" s="16"/>
      <c r="C184" s="17"/>
      <c r="D184" s="17"/>
      <c r="E184" s="17"/>
      <c r="F184" s="17"/>
      <c r="G184" s="15"/>
      <c r="H184" s="15"/>
      <c r="J184" s="8"/>
      <c r="K184" t="str">
        <f>IF(ISNUMBER(VLOOKUP(B184,Sim_20171124!$A$4:$G$1000,7,0)),VLOOKUP(B184,Sim_20171124!$A$4:$G$1000,7,0),"")</f>
        <v/>
      </c>
    </row>
    <row r="185" spans="1:11" ht="15" x14ac:dyDescent="0.25">
      <c r="A185" s="16"/>
      <c r="B185" s="16"/>
      <c r="C185" s="17"/>
      <c r="D185" s="17"/>
      <c r="E185" s="17"/>
      <c r="F185" s="17"/>
      <c r="G185" s="15"/>
      <c r="H185" s="15"/>
      <c r="J185" s="8"/>
      <c r="K185" t="str">
        <f>IF(ISNUMBER(VLOOKUP(B185,Sim_20171124!$A$4:$G$1000,7,0)),VLOOKUP(B185,Sim_20171124!$A$4:$G$1000,7,0),"")</f>
        <v/>
      </c>
    </row>
    <row r="186" spans="1:11" ht="15" x14ac:dyDescent="0.25">
      <c r="A186" s="16"/>
      <c r="B186" s="16"/>
      <c r="C186" s="17"/>
      <c r="D186" s="17"/>
      <c r="E186" s="17"/>
      <c r="F186" s="17"/>
      <c r="G186" s="15"/>
      <c r="H186" s="15"/>
      <c r="J186" s="8"/>
      <c r="K186" t="str">
        <f>IF(ISNUMBER(VLOOKUP(B186,Sim_20171124!$A$4:$G$1000,7,0)),VLOOKUP(B186,Sim_20171124!$A$4:$G$1000,7,0),"")</f>
        <v/>
      </c>
    </row>
    <row r="187" spans="1:11" ht="15" x14ac:dyDescent="0.25">
      <c r="A187" s="16"/>
      <c r="B187" s="16"/>
      <c r="C187" s="17"/>
      <c r="D187" s="17"/>
      <c r="E187" s="17"/>
      <c r="F187" s="17"/>
      <c r="G187" s="15"/>
      <c r="H187" s="15"/>
      <c r="J187" s="8"/>
      <c r="K187" t="str">
        <f>IF(ISNUMBER(VLOOKUP(B187,Sim_20171124!$A$4:$G$1000,7,0)),VLOOKUP(B187,Sim_20171124!$A$4:$G$1000,7,0),"")</f>
        <v/>
      </c>
    </row>
    <row r="188" spans="1:11" ht="15" x14ac:dyDescent="0.25">
      <c r="A188" s="16"/>
      <c r="B188" s="16"/>
      <c r="C188" s="17"/>
      <c r="D188" s="17"/>
      <c r="E188" s="17"/>
      <c r="F188" s="17"/>
      <c r="G188" s="15"/>
      <c r="H188" s="15"/>
      <c r="J188" s="8"/>
      <c r="K188" t="str">
        <f>IF(ISNUMBER(VLOOKUP(B188,Sim_20171124!$A$4:$G$1000,7,0)),VLOOKUP(B188,Sim_20171124!$A$4:$G$1000,7,0),"")</f>
        <v/>
      </c>
    </row>
    <row r="189" spans="1:11" ht="15" x14ac:dyDescent="0.25">
      <c r="A189" s="16"/>
      <c r="B189" s="16"/>
      <c r="C189" s="17"/>
      <c r="D189" s="17"/>
      <c r="E189" s="17"/>
      <c r="F189" s="17"/>
      <c r="G189" s="15"/>
      <c r="H189" s="15"/>
      <c r="J189" s="8"/>
      <c r="K189" t="str">
        <f>IF(ISNUMBER(VLOOKUP(B189,Sim_20171124!$A$4:$G$1000,7,0)),VLOOKUP(B189,Sim_20171124!$A$4:$G$1000,7,0),"")</f>
        <v/>
      </c>
    </row>
    <row r="190" spans="1:11" ht="15" x14ac:dyDescent="0.25">
      <c r="A190" s="16"/>
      <c r="B190" s="16"/>
      <c r="C190" s="17"/>
      <c r="D190" s="17"/>
      <c r="E190" s="17"/>
      <c r="F190" s="17"/>
      <c r="G190" s="15"/>
      <c r="H190" s="15"/>
      <c r="J190" s="8"/>
      <c r="K190" t="str">
        <f>IF(ISNUMBER(VLOOKUP(B190,Sim_20171124!$A$4:$G$1000,7,0)),VLOOKUP(B190,Sim_20171124!$A$4:$G$1000,7,0),"")</f>
        <v/>
      </c>
    </row>
    <row r="191" spans="1:11" ht="15" x14ac:dyDescent="0.25">
      <c r="A191" s="16"/>
      <c r="B191" s="16"/>
      <c r="C191" s="17"/>
      <c r="D191" s="17"/>
      <c r="E191" s="17"/>
      <c r="F191" s="17"/>
      <c r="G191" s="15"/>
      <c r="H191" s="15"/>
      <c r="J191" s="8"/>
      <c r="K191" t="str">
        <f>IF(ISNUMBER(VLOOKUP(B191,Sim_20171124!$A$4:$G$1000,7,0)),VLOOKUP(B191,Sim_20171124!$A$4:$G$1000,7,0),"")</f>
        <v/>
      </c>
    </row>
    <row r="192" spans="1:11" ht="15" x14ac:dyDescent="0.25">
      <c r="A192" s="16"/>
      <c r="B192" s="16"/>
      <c r="C192" s="17"/>
      <c r="D192" s="17"/>
      <c r="E192" s="17"/>
      <c r="F192" s="17"/>
      <c r="G192" s="15"/>
      <c r="H192" s="15"/>
      <c r="J192" s="8"/>
      <c r="K192" t="str">
        <f>IF(ISNUMBER(VLOOKUP(B192,Sim_20171124!$A$4:$G$1000,7,0)),VLOOKUP(B192,Sim_20171124!$A$4:$G$1000,7,0),"")</f>
        <v/>
      </c>
    </row>
    <row r="193" spans="1:11" ht="15" x14ac:dyDescent="0.25">
      <c r="A193" s="16"/>
      <c r="B193" s="16"/>
      <c r="C193" s="17"/>
      <c r="D193" s="17"/>
      <c r="E193" s="17"/>
      <c r="F193" s="17"/>
      <c r="G193" s="15"/>
      <c r="H193" s="15"/>
      <c r="J193" s="8"/>
      <c r="K193" t="str">
        <f>IF(ISNUMBER(VLOOKUP(B193,Sim_20171124!$A$4:$G$1000,7,0)),VLOOKUP(B193,Sim_20171124!$A$4:$G$1000,7,0),"")</f>
        <v/>
      </c>
    </row>
    <row r="194" spans="1:11" ht="15" x14ac:dyDescent="0.25">
      <c r="A194" s="16"/>
      <c r="B194" s="16"/>
      <c r="C194" s="17"/>
      <c r="D194" s="17"/>
      <c r="E194" s="17"/>
      <c r="F194" s="17"/>
      <c r="G194" s="15"/>
      <c r="H194" s="15"/>
      <c r="J194" s="8"/>
      <c r="K194" t="str">
        <f>IF(ISNUMBER(VLOOKUP(B194,Sim_20171124!$A$4:$G$1000,7,0)),VLOOKUP(B194,Sim_20171124!$A$4:$G$1000,7,0),"")</f>
        <v/>
      </c>
    </row>
    <row r="195" spans="1:11" ht="15" x14ac:dyDescent="0.25">
      <c r="A195" s="16"/>
      <c r="B195" s="16"/>
      <c r="C195" s="17"/>
      <c r="D195" s="17"/>
      <c r="E195" s="17"/>
      <c r="F195" s="17"/>
      <c r="G195" s="15"/>
      <c r="H195" s="15"/>
      <c r="I195" s="4"/>
      <c r="J195" s="8"/>
      <c r="K195" t="str">
        <f>IF(ISNUMBER(VLOOKUP(B195,Sim_20171124!$A$4:$G$1000,7,0)),VLOOKUP(B195,Sim_20171124!$A$4:$G$1000,7,0),"")</f>
        <v/>
      </c>
    </row>
    <row r="196" spans="1:11" ht="15" x14ac:dyDescent="0.25">
      <c r="A196" s="16"/>
      <c r="B196" s="16"/>
      <c r="C196" s="17"/>
      <c r="D196" s="17"/>
      <c r="E196" s="17"/>
      <c r="F196" s="17"/>
      <c r="G196" s="15"/>
      <c r="H196" s="15"/>
      <c r="J196" s="8"/>
      <c r="K196" t="str">
        <f>IF(ISNUMBER(VLOOKUP(B196,Sim_20171124!$A$4:$G$1000,7,0)),VLOOKUP(B196,Sim_20171124!$A$4:$G$1000,7,0),"")</f>
        <v/>
      </c>
    </row>
    <row r="197" spans="1:11" ht="15" x14ac:dyDescent="0.25">
      <c r="A197" s="16"/>
      <c r="B197" s="16"/>
      <c r="C197" s="17"/>
      <c r="D197" s="17"/>
      <c r="E197" s="17"/>
      <c r="F197" s="17"/>
      <c r="G197" s="15"/>
      <c r="H197" s="15"/>
      <c r="J197" s="8"/>
      <c r="K197" t="str">
        <f>IF(ISNUMBER(VLOOKUP(B197,Sim_20171124!$A$4:$G$1000,7,0)),VLOOKUP(B197,Sim_20171124!$A$4:$G$1000,7,0),"")</f>
        <v/>
      </c>
    </row>
    <row r="198" spans="1:11" ht="15" x14ac:dyDescent="0.25">
      <c r="A198" s="16"/>
      <c r="B198" s="16"/>
      <c r="C198" s="17"/>
      <c r="D198" s="17"/>
      <c r="E198" s="17"/>
      <c r="F198" s="17"/>
      <c r="G198" s="15"/>
      <c r="H198" s="15"/>
      <c r="J198" s="8"/>
      <c r="K198" t="str">
        <f>IF(ISNUMBER(VLOOKUP(B198,Sim_20171124!$A$4:$G$1000,7,0)),VLOOKUP(B198,Sim_20171124!$A$4:$G$1000,7,0),"")</f>
        <v/>
      </c>
    </row>
    <row r="199" spans="1:11" ht="15" x14ac:dyDescent="0.25">
      <c r="A199" s="16"/>
      <c r="B199" s="16"/>
      <c r="C199" s="17"/>
      <c r="D199" s="17"/>
      <c r="E199" s="17"/>
      <c r="F199" s="17"/>
      <c r="G199" s="15"/>
      <c r="H199" s="15"/>
      <c r="J199" s="8"/>
      <c r="K199" t="str">
        <f>IF(ISNUMBER(VLOOKUP(B199,Sim_20171124!$A$4:$G$1000,7,0)),VLOOKUP(B199,Sim_20171124!$A$4:$G$1000,7,0),"")</f>
        <v/>
      </c>
    </row>
    <row r="200" spans="1:11" ht="15" x14ac:dyDescent="0.25">
      <c r="A200" s="16"/>
      <c r="B200" s="16"/>
      <c r="C200" s="17"/>
      <c r="D200" s="17"/>
      <c r="E200" s="17"/>
      <c r="F200" s="17"/>
      <c r="G200" s="15"/>
      <c r="H200" s="15"/>
      <c r="I200" s="4"/>
      <c r="J200" s="8"/>
      <c r="K200" t="str">
        <f>IF(ISNUMBER(VLOOKUP(B200,Sim_20171124!$A$4:$G$1000,7,0)),VLOOKUP(B200,Sim_20171124!$A$4:$G$1000,7,0),"")</f>
        <v/>
      </c>
    </row>
    <row r="201" spans="1:11" x14ac:dyDescent="0.25">
      <c r="A201" s="15"/>
      <c r="B201" s="15"/>
      <c r="C201" s="15"/>
      <c r="D201" s="15"/>
      <c r="E201" s="15"/>
      <c r="F201" s="15"/>
      <c r="G201" s="15"/>
      <c r="H201" s="15"/>
    </row>
  </sheetData>
  <mergeCells count="10">
    <mergeCell ref="C42:H42"/>
    <mergeCell ref="C43:H43"/>
    <mergeCell ref="C44:H44"/>
    <mergeCell ref="A46:F46"/>
    <mergeCell ref="B2:S2"/>
    <mergeCell ref="A36:F36"/>
    <mergeCell ref="A38:F38"/>
    <mergeCell ref="C39:H39"/>
    <mergeCell ref="C40:H40"/>
    <mergeCell ref="C41:H41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53"/>
  <sheetViews>
    <sheetView workbookViewId="0">
      <selection activeCell="G50" sqref="G50"/>
    </sheetView>
  </sheetViews>
  <sheetFormatPr defaultRowHeight="15" x14ac:dyDescent="0.25"/>
  <cols>
    <col min="1" max="1" width="33" bestFit="1" customWidth="1"/>
    <col min="2" max="2" width="11" bestFit="1" customWidth="1"/>
    <col min="3" max="3" width="10" bestFit="1" customWidth="1"/>
    <col min="4" max="4" width="17" bestFit="1" customWidth="1"/>
    <col min="5" max="5" width="40.5703125" bestFit="1" customWidth="1"/>
  </cols>
  <sheetData>
    <row r="1" spans="1:7" x14ac:dyDescent="0.25">
      <c r="A1" s="1">
        <v>42178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12</v>
      </c>
      <c r="G2" s="2" t="s">
        <v>15</v>
      </c>
    </row>
    <row r="3" spans="1:7" x14ac:dyDescent="0.25">
      <c r="A3" t="s">
        <v>53</v>
      </c>
      <c r="B3">
        <v>100</v>
      </c>
      <c r="D3">
        <v>9172907.6828355007</v>
      </c>
      <c r="E3">
        <v>-13.454150200000001</v>
      </c>
      <c r="G3" s="3">
        <f>SUM(G4:G1000)</f>
        <v>-13.454153883983343</v>
      </c>
    </row>
    <row r="4" spans="1:7" x14ac:dyDescent="0.25">
      <c r="A4" t="s">
        <v>54</v>
      </c>
      <c r="B4">
        <v>6.9278877200000002</v>
      </c>
      <c r="C4">
        <v>12047.18</v>
      </c>
      <c r="D4">
        <v>635488.745</v>
      </c>
      <c r="E4">
        <v>-13.16018867</v>
      </c>
      <c r="G4" s="3">
        <f>E4*B4/100</f>
        <v>-0.91172309479776137</v>
      </c>
    </row>
    <row r="5" spans="1:7" x14ac:dyDescent="0.25">
      <c r="A5" t="s">
        <v>38</v>
      </c>
      <c r="B5">
        <v>4.6766228500000002</v>
      </c>
      <c r="C5">
        <v>79441.165999999997</v>
      </c>
      <c r="D5">
        <v>428982.29639999999</v>
      </c>
      <c r="E5">
        <v>-14.69133663</v>
      </c>
      <c r="G5" s="3">
        <f t="shared" ref="G5:G53" si="0">E5*B5/100</f>
        <v>-0.68705840580900002</v>
      </c>
    </row>
    <row r="6" spans="1:7" x14ac:dyDescent="0.25">
      <c r="A6" t="s">
        <v>39</v>
      </c>
      <c r="B6">
        <v>0.77291757999999999</v>
      </c>
      <c r="C6">
        <v>8752.9650000000001</v>
      </c>
      <c r="D6">
        <v>70899.016499999998</v>
      </c>
      <c r="E6">
        <v>-13.008459090000001</v>
      </c>
      <c r="G6" s="3">
        <f t="shared" si="0"/>
        <v>-0.10054466719371803</v>
      </c>
    </row>
    <row r="7" spans="1:7" x14ac:dyDescent="0.25">
      <c r="A7" t="s">
        <v>55</v>
      </c>
      <c r="B7">
        <v>0.55589582999999998</v>
      </c>
      <c r="C7">
        <v>1438.415</v>
      </c>
      <c r="D7">
        <v>50991.811750000001</v>
      </c>
      <c r="E7">
        <v>-9.2076368300000002</v>
      </c>
      <c r="G7" s="3">
        <f t="shared" si="0"/>
        <v>-5.1184869179514189E-2</v>
      </c>
    </row>
    <row r="8" spans="1:7" x14ac:dyDescent="0.25">
      <c r="A8" t="s">
        <v>80</v>
      </c>
      <c r="B8">
        <v>0.68261611</v>
      </c>
      <c r="C8">
        <v>6747.3864000000003</v>
      </c>
      <c r="D8">
        <v>62615.745792000002</v>
      </c>
      <c r="E8">
        <v>-10.77021122</v>
      </c>
      <c r="G8" s="3">
        <f t="shared" si="0"/>
        <v>-7.3519196868747541E-2</v>
      </c>
    </row>
    <row r="9" spans="1:7" x14ac:dyDescent="0.25">
      <c r="A9" t="s">
        <v>56</v>
      </c>
      <c r="B9">
        <v>1.34134924</v>
      </c>
      <c r="C9">
        <v>3700.473</v>
      </c>
      <c r="D9">
        <v>123040.72725</v>
      </c>
      <c r="E9">
        <v>-10.59487629</v>
      </c>
      <c r="G9" s="3">
        <f t="shared" si="0"/>
        <v>-0.1421142925948552</v>
      </c>
    </row>
    <row r="10" spans="1:7" x14ac:dyDescent="0.25">
      <c r="A10" t="s">
        <v>81</v>
      </c>
      <c r="B10">
        <v>0.25705554000000003</v>
      </c>
      <c r="C10">
        <v>1180.1534999999999</v>
      </c>
      <c r="D10">
        <v>23579.466929999999</v>
      </c>
      <c r="E10">
        <v>-10.787088389999999</v>
      </c>
      <c r="G10" s="3">
        <f t="shared" si="0"/>
        <v>-2.7728808311191809E-2</v>
      </c>
    </row>
    <row r="11" spans="1:7" x14ac:dyDescent="0.25">
      <c r="A11" t="s">
        <v>40</v>
      </c>
      <c r="B11">
        <v>6.7882598200000004</v>
      </c>
      <c r="C11">
        <v>84146.054999999993</v>
      </c>
      <c r="D11">
        <v>622680.80700000003</v>
      </c>
      <c r="E11">
        <v>-13.659552570000001</v>
      </c>
      <c r="G11" s="3">
        <f t="shared" si="0"/>
        <v>-0.92724591870108752</v>
      </c>
    </row>
    <row r="12" spans="1:7" x14ac:dyDescent="0.25">
      <c r="A12" t="s">
        <v>41</v>
      </c>
      <c r="B12">
        <v>2.84735497</v>
      </c>
      <c r="C12">
        <v>7441.1750000000002</v>
      </c>
      <c r="D12">
        <v>261185.24249999999</v>
      </c>
      <c r="E12">
        <v>-15.35840988</v>
      </c>
      <c r="G12" s="3">
        <f t="shared" si="0"/>
        <v>-0.43730844703115102</v>
      </c>
    </row>
    <row r="13" spans="1:7" x14ac:dyDescent="0.25">
      <c r="A13" t="s">
        <v>13</v>
      </c>
      <c r="B13">
        <v>0.62485641000000003</v>
      </c>
      <c r="C13">
        <v>1372.8742999999999</v>
      </c>
      <c r="D13">
        <v>57317.502025000002</v>
      </c>
      <c r="E13">
        <v>-10.528673169999999</v>
      </c>
      <c r="G13" s="3">
        <f t="shared" si="0"/>
        <v>-6.5789089190695191E-2</v>
      </c>
    </row>
    <row r="14" spans="1:7" x14ac:dyDescent="0.25">
      <c r="A14" t="s">
        <v>11</v>
      </c>
      <c r="B14">
        <v>0.47217525999999999</v>
      </c>
      <c r="C14">
        <v>1285.2284999999999</v>
      </c>
      <c r="D14">
        <v>43312.200449999997</v>
      </c>
      <c r="E14">
        <v>-11.21240997</v>
      </c>
      <c r="G14" s="3">
        <f t="shared" si="0"/>
        <v>-5.2942225928113415E-2</v>
      </c>
    </row>
    <row r="15" spans="1:7" x14ac:dyDescent="0.25">
      <c r="A15" t="s">
        <v>37</v>
      </c>
      <c r="B15">
        <v>7.0110749800000001</v>
      </c>
      <c r="C15">
        <v>6142.4970000000003</v>
      </c>
      <c r="D15">
        <v>643119.43590000004</v>
      </c>
      <c r="E15">
        <v>-11.201757430000001</v>
      </c>
      <c r="G15" s="3">
        <f t="shared" si="0"/>
        <v>-0.78536361249502107</v>
      </c>
    </row>
    <row r="16" spans="1:7" x14ac:dyDescent="0.25">
      <c r="A16" t="s">
        <v>42</v>
      </c>
      <c r="B16">
        <v>1.2497674400000001</v>
      </c>
      <c r="C16">
        <v>4086.9879999999998</v>
      </c>
      <c r="D16">
        <v>114640.0134</v>
      </c>
      <c r="E16">
        <v>-14.047880169999999</v>
      </c>
      <c r="G16" s="3">
        <f t="shared" si="0"/>
        <v>-0.17556583237487666</v>
      </c>
    </row>
    <row r="17" spans="1:7" x14ac:dyDescent="0.25">
      <c r="A17" t="s">
        <v>43</v>
      </c>
      <c r="B17">
        <v>1.7914937399999999</v>
      </c>
      <c r="C17">
        <v>24237.768</v>
      </c>
      <c r="D17">
        <v>164332.06703999999</v>
      </c>
      <c r="E17">
        <v>-15.66278267</v>
      </c>
      <c r="G17" s="3">
        <f t="shared" si="0"/>
        <v>-0.28059777104285488</v>
      </c>
    </row>
    <row r="18" spans="1:7" x14ac:dyDescent="0.25">
      <c r="A18" t="s">
        <v>82</v>
      </c>
      <c r="B18">
        <v>0.33920041000000001</v>
      </c>
      <c r="C18">
        <v>1210.6824999999999</v>
      </c>
      <c r="D18">
        <v>31114.540249999998</v>
      </c>
      <c r="E18">
        <v>-13.627162930000001</v>
      </c>
      <c r="G18" s="3">
        <f t="shared" si="0"/>
        <v>-4.622339252992802E-2</v>
      </c>
    </row>
    <row r="19" spans="1:7" x14ac:dyDescent="0.25">
      <c r="A19" t="s">
        <v>44</v>
      </c>
      <c r="B19">
        <v>0.67832923000000001</v>
      </c>
      <c r="C19">
        <v>2425.8290000000002</v>
      </c>
      <c r="D19">
        <v>62222.513850000003</v>
      </c>
      <c r="E19">
        <v>-13.63070965</v>
      </c>
      <c r="G19" s="3">
        <f t="shared" si="0"/>
        <v>-9.2461087812380688E-2</v>
      </c>
    </row>
    <row r="20" spans="1:7" x14ac:dyDescent="0.25">
      <c r="A20" t="s">
        <v>45</v>
      </c>
      <c r="B20">
        <v>0.45414674999999999</v>
      </c>
      <c r="C20">
        <v>1919.7447999999999</v>
      </c>
      <c r="D20">
        <v>41658.462160000003</v>
      </c>
      <c r="E20">
        <v>-11.067037579999999</v>
      </c>
      <c r="G20" s="3">
        <f t="shared" si="0"/>
        <v>-5.0260591490848647E-2</v>
      </c>
    </row>
    <row r="21" spans="1:7" x14ac:dyDescent="0.25">
      <c r="A21" t="s">
        <v>46</v>
      </c>
      <c r="B21">
        <v>0.67505510999999996</v>
      </c>
      <c r="C21">
        <v>3398.5830000000001</v>
      </c>
      <c r="D21">
        <v>61922.182260000001</v>
      </c>
      <c r="E21">
        <v>-14.44449043</v>
      </c>
      <c r="G21" s="3">
        <f t="shared" si="0"/>
        <v>-9.7508270761175964E-2</v>
      </c>
    </row>
    <row r="22" spans="1:7" x14ac:dyDescent="0.25">
      <c r="A22" t="s">
        <v>47</v>
      </c>
      <c r="B22">
        <v>0.81060102000000001</v>
      </c>
      <c r="C22">
        <v>5986.77</v>
      </c>
      <c r="D22">
        <v>74355.683399999994</v>
      </c>
      <c r="E22">
        <v>-11.477619170000001</v>
      </c>
      <c r="G22" s="3">
        <f t="shared" si="0"/>
        <v>-9.3037698063735533E-2</v>
      </c>
    </row>
    <row r="23" spans="1:7" x14ac:dyDescent="0.25">
      <c r="A23" t="s">
        <v>48</v>
      </c>
      <c r="B23">
        <v>0.77536899000000004</v>
      </c>
      <c r="C23">
        <v>4980.6639999999998</v>
      </c>
      <c r="D23">
        <v>71123.88192</v>
      </c>
      <c r="E23">
        <v>-13.619996069999999</v>
      </c>
      <c r="G23" s="3">
        <f t="shared" si="0"/>
        <v>-0.10560522596599869</v>
      </c>
    </row>
    <row r="24" spans="1:7" x14ac:dyDescent="0.25">
      <c r="A24" t="s">
        <v>57</v>
      </c>
      <c r="B24">
        <v>1.9439544499999999</v>
      </c>
      <c r="C24">
        <v>2701.77495</v>
      </c>
      <c r="D24">
        <v>178317.14670000001</v>
      </c>
      <c r="E24">
        <v>-11.610243799999999</v>
      </c>
      <c r="G24" s="3">
        <f t="shared" si="0"/>
        <v>-0.22569785100594905</v>
      </c>
    </row>
    <row r="25" spans="1:7" x14ac:dyDescent="0.25">
      <c r="A25" t="s">
        <v>58</v>
      </c>
      <c r="B25">
        <v>3.4814456900000001</v>
      </c>
      <c r="C25">
        <v>2701.77495</v>
      </c>
      <c r="D25">
        <v>319349.79908999999</v>
      </c>
      <c r="E25">
        <v>-11.2180357</v>
      </c>
      <c r="G25" s="3">
        <f t="shared" si="0"/>
        <v>-0.39054982038031133</v>
      </c>
    </row>
    <row r="26" spans="1:7" x14ac:dyDescent="0.25">
      <c r="A26" t="s">
        <v>60</v>
      </c>
      <c r="B26">
        <v>1.3840122100000001</v>
      </c>
      <c r="C26">
        <v>1894.83825</v>
      </c>
      <c r="D26">
        <v>126954.16275</v>
      </c>
      <c r="E26">
        <v>-9.0117359199999996</v>
      </c>
      <c r="G26" s="3">
        <f t="shared" si="0"/>
        <v>-0.12472352546575584</v>
      </c>
    </row>
    <row r="27" spans="1:7" x14ac:dyDescent="0.25">
      <c r="A27" t="s">
        <v>8</v>
      </c>
      <c r="B27">
        <v>2.1844523800000002</v>
      </c>
      <c r="C27">
        <v>17858.984</v>
      </c>
      <c r="D27">
        <v>200377.80048000001</v>
      </c>
      <c r="E27">
        <v>-15.605121609999999</v>
      </c>
      <c r="G27" s="3">
        <f t="shared" si="0"/>
        <v>-0.34088645041153931</v>
      </c>
    </row>
    <row r="28" spans="1:7" x14ac:dyDescent="0.25">
      <c r="A28" t="s">
        <v>61</v>
      </c>
      <c r="B28">
        <v>0.86620224000000001</v>
      </c>
      <c r="C28">
        <v>2340.3809000000001</v>
      </c>
      <c r="D28">
        <v>79455.931555000003</v>
      </c>
      <c r="E28">
        <v>-16.224136349999998</v>
      </c>
      <c r="G28" s="3">
        <f t="shared" si="0"/>
        <v>-0.14053383248435425</v>
      </c>
    </row>
    <row r="29" spans="1:7" x14ac:dyDescent="0.25">
      <c r="A29" t="s">
        <v>62</v>
      </c>
      <c r="B29">
        <v>0.58066344000000003</v>
      </c>
      <c r="C29">
        <v>2242.683</v>
      </c>
      <c r="D29">
        <v>53263.721250000002</v>
      </c>
      <c r="E29">
        <v>-11.61069775</v>
      </c>
      <c r="G29" s="3">
        <f t="shared" si="0"/>
        <v>-6.7419076963152594E-2</v>
      </c>
    </row>
    <row r="30" spans="1:7" x14ac:dyDescent="0.25">
      <c r="A30" t="s">
        <v>63</v>
      </c>
      <c r="B30">
        <v>1.3013918900000001</v>
      </c>
      <c r="C30">
        <v>764.73720000000003</v>
      </c>
      <c r="D30">
        <v>119375.47692</v>
      </c>
      <c r="E30">
        <v>-9.1614646900000007</v>
      </c>
      <c r="G30" s="3">
        <f t="shared" si="0"/>
        <v>-0.11922655848087366</v>
      </c>
    </row>
    <row r="31" spans="1:7" x14ac:dyDescent="0.25">
      <c r="A31" t="s">
        <v>64</v>
      </c>
      <c r="B31">
        <v>0.67623606999999997</v>
      </c>
      <c r="C31">
        <v>1155.1305500000001</v>
      </c>
      <c r="D31">
        <v>62030.510535000001</v>
      </c>
      <c r="E31">
        <v>-10.950402260000001</v>
      </c>
      <c r="G31" s="3">
        <f t="shared" si="0"/>
        <v>-7.4050569892215187E-2</v>
      </c>
    </row>
    <row r="32" spans="1:7" x14ac:dyDescent="0.25">
      <c r="A32" t="s">
        <v>50</v>
      </c>
      <c r="B32">
        <v>0.81687308999999997</v>
      </c>
      <c r="C32">
        <v>795.86845000000005</v>
      </c>
      <c r="D32">
        <v>74931.014567499995</v>
      </c>
      <c r="E32">
        <v>-8.0109882399999996</v>
      </c>
      <c r="G32" s="3">
        <f t="shared" si="0"/>
        <v>-6.5439607175624609E-2</v>
      </c>
    </row>
    <row r="33" spans="1:7" x14ac:dyDescent="0.25">
      <c r="A33" t="s">
        <v>65</v>
      </c>
      <c r="B33">
        <v>1.2343723200000001</v>
      </c>
      <c r="C33">
        <v>6937.98</v>
      </c>
      <c r="D33">
        <v>113227.8336</v>
      </c>
      <c r="E33">
        <v>-8.6113395700000002</v>
      </c>
      <c r="G33" s="3">
        <f t="shared" si="0"/>
        <v>-0.10629599203328705</v>
      </c>
    </row>
    <row r="34" spans="1:7" x14ac:dyDescent="0.25">
      <c r="A34" t="s">
        <v>66</v>
      </c>
      <c r="B34">
        <v>3.54408696</v>
      </c>
      <c r="C34">
        <v>1134.319</v>
      </c>
      <c r="D34">
        <v>325095.82539999997</v>
      </c>
      <c r="E34">
        <v>-13.97033787</v>
      </c>
      <c r="G34" s="3">
        <f t="shared" si="0"/>
        <v>-0.4951209227186118</v>
      </c>
    </row>
    <row r="35" spans="1:7" x14ac:dyDescent="0.25">
      <c r="A35" t="s">
        <v>67</v>
      </c>
      <c r="B35">
        <v>11.06092022</v>
      </c>
      <c r="C35">
        <v>13766.73</v>
      </c>
      <c r="D35">
        <v>1014608.001</v>
      </c>
      <c r="E35">
        <v>-18.356729510000001</v>
      </c>
      <c r="G35" s="3">
        <f t="shared" si="0"/>
        <v>-2.0304232061022969</v>
      </c>
    </row>
    <row r="36" spans="1:7" x14ac:dyDescent="0.25">
      <c r="A36" t="s">
        <v>51</v>
      </c>
      <c r="B36">
        <v>5.3323093300000002</v>
      </c>
      <c r="C36">
        <v>73774.933999999994</v>
      </c>
      <c r="D36">
        <v>489127.81241999997</v>
      </c>
      <c r="E36">
        <v>-14.42210197</v>
      </c>
      <c r="G36" s="3">
        <f t="shared" si="0"/>
        <v>-0.76903108892842387</v>
      </c>
    </row>
    <row r="37" spans="1:7" x14ac:dyDescent="0.25">
      <c r="A37" t="s">
        <v>83</v>
      </c>
      <c r="B37">
        <v>0.27632792</v>
      </c>
      <c r="C37">
        <v>3228.9560000000001</v>
      </c>
      <c r="D37">
        <v>25347.304599999999</v>
      </c>
      <c r="E37">
        <v>-13.087135310000001</v>
      </c>
      <c r="G37" s="3">
        <f t="shared" si="0"/>
        <v>-3.6163408789708557E-2</v>
      </c>
    </row>
    <row r="38" spans="1:7" x14ac:dyDescent="0.25">
      <c r="A38" t="s">
        <v>14</v>
      </c>
      <c r="B38">
        <v>0.90209492000000002</v>
      </c>
      <c r="C38">
        <v>7220.6225000000004</v>
      </c>
      <c r="D38">
        <v>82748.333849999995</v>
      </c>
      <c r="E38">
        <v>-12.592313770000001</v>
      </c>
      <c r="G38" s="3">
        <f t="shared" si="0"/>
        <v>-0.1135946228296305</v>
      </c>
    </row>
    <row r="39" spans="1:7" x14ac:dyDescent="0.25">
      <c r="A39" t="s">
        <v>84</v>
      </c>
      <c r="B39">
        <v>0.42513434999999999</v>
      </c>
      <c r="C39">
        <v>5890.8128999999999</v>
      </c>
      <c r="D39">
        <v>38997.181398000001</v>
      </c>
      <c r="E39">
        <v>-12.87046146</v>
      </c>
      <c r="G39" s="3">
        <f t="shared" si="0"/>
        <v>-5.4716752669971509E-2</v>
      </c>
    </row>
    <row r="40" spans="1:7" x14ac:dyDescent="0.25">
      <c r="A40" t="s">
        <v>68</v>
      </c>
      <c r="B40">
        <v>1.15926303</v>
      </c>
      <c r="C40">
        <v>2291.77</v>
      </c>
      <c r="D40">
        <v>106338.128</v>
      </c>
      <c r="E40">
        <v>-10.51378536</v>
      </c>
      <c r="G40" s="3">
        <f t="shared" si="0"/>
        <v>-0.1218824267320324</v>
      </c>
    </row>
    <row r="41" spans="1:7" x14ac:dyDescent="0.25">
      <c r="A41" t="s">
        <v>69</v>
      </c>
      <c r="B41">
        <v>0.60251087000000003</v>
      </c>
      <c r="C41">
        <v>1460.17875</v>
      </c>
      <c r="D41">
        <v>55267.765687500003</v>
      </c>
      <c r="E41">
        <v>-9.1265125299999994</v>
      </c>
      <c r="G41" s="3">
        <f t="shared" si="0"/>
        <v>-5.4988230045162012E-2</v>
      </c>
    </row>
    <row r="42" spans="1:7" x14ac:dyDescent="0.25">
      <c r="A42" t="s">
        <v>70</v>
      </c>
      <c r="B42">
        <v>0.61661312000000001</v>
      </c>
      <c r="C42">
        <v>5397.0756000000001</v>
      </c>
      <c r="D42">
        <v>56561.352288000002</v>
      </c>
      <c r="E42">
        <v>-11.93989182</v>
      </c>
      <c r="G42" s="3">
        <f t="shared" si="0"/>
        <v>-7.3622939475926782E-2</v>
      </c>
    </row>
    <row r="43" spans="1:7" x14ac:dyDescent="0.25">
      <c r="A43" t="s">
        <v>5</v>
      </c>
      <c r="B43">
        <v>2.0379171</v>
      </c>
      <c r="C43">
        <v>21098.9</v>
      </c>
      <c r="D43">
        <v>186936.25399999999</v>
      </c>
      <c r="E43">
        <v>-16.3243084</v>
      </c>
      <c r="G43" s="3">
        <f t="shared" si="0"/>
        <v>-0.33267587234033641</v>
      </c>
    </row>
    <row r="44" spans="1:7" x14ac:dyDescent="0.25">
      <c r="A44" t="s">
        <v>9</v>
      </c>
      <c r="B44">
        <v>3.1571122599999999</v>
      </c>
      <c r="C44">
        <v>2606.6516000000001</v>
      </c>
      <c r="D44">
        <v>289598.99275999999</v>
      </c>
      <c r="E44">
        <v>-16.49440002</v>
      </c>
      <c r="G44" s="3">
        <f t="shared" si="0"/>
        <v>-0.52074672524486243</v>
      </c>
    </row>
    <row r="45" spans="1:7" x14ac:dyDescent="0.25">
      <c r="A45" t="s">
        <v>71</v>
      </c>
      <c r="B45">
        <v>1.11006939</v>
      </c>
      <c r="C45">
        <v>1387.2702999999999</v>
      </c>
      <c r="D45">
        <v>101825.64002000001</v>
      </c>
      <c r="E45">
        <v>-8.6385603</v>
      </c>
      <c r="G45" s="3">
        <f t="shared" si="0"/>
        <v>-9.5894013626992167E-2</v>
      </c>
    </row>
    <row r="46" spans="1:7" x14ac:dyDescent="0.25">
      <c r="A46" t="s">
        <v>72</v>
      </c>
      <c r="B46">
        <v>0.76264092999999999</v>
      </c>
      <c r="C46">
        <v>2420.6349</v>
      </c>
      <c r="D46">
        <v>69956.348610000001</v>
      </c>
      <c r="E46">
        <v>-15.728011130000001</v>
      </c>
      <c r="G46" s="3">
        <f t="shared" si="0"/>
        <v>-0.11994825035233551</v>
      </c>
    </row>
    <row r="47" spans="1:7" x14ac:dyDescent="0.25">
      <c r="A47" t="s">
        <v>73</v>
      </c>
      <c r="B47">
        <v>0.43521057000000002</v>
      </c>
      <c r="C47">
        <v>3042.7945</v>
      </c>
      <c r="D47">
        <v>39921.463839999997</v>
      </c>
      <c r="E47">
        <v>-10.43522263</v>
      </c>
      <c r="G47" s="3">
        <f t="shared" si="0"/>
        <v>-4.5415191888791992E-2</v>
      </c>
    </row>
    <row r="48" spans="1:7" x14ac:dyDescent="0.25">
      <c r="A48" t="s">
        <v>74</v>
      </c>
      <c r="B48">
        <v>2.2269985000000001</v>
      </c>
      <c r="C48">
        <v>1581.1185499999999</v>
      </c>
      <c r="D48">
        <v>204280.51665999999</v>
      </c>
      <c r="E48">
        <v>-11.973935129999999</v>
      </c>
      <c r="G48" s="3">
        <f t="shared" si="0"/>
        <v>-0.26665935573607302</v>
      </c>
    </row>
    <row r="49" spans="1:7" x14ac:dyDescent="0.25">
      <c r="A49" t="s">
        <v>75</v>
      </c>
      <c r="B49">
        <v>0.64041718999999997</v>
      </c>
      <c r="C49">
        <v>588.62602500000003</v>
      </c>
      <c r="D49">
        <v>58744.877294999998</v>
      </c>
      <c r="E49">
        <v>-10.97952557</v>
      </c>
      <c r="G49" s="3">
        <f t="shared" si="0"/>
        <v>-7.0314769130725485E-2</v>
      </c>
    </row>
    <row r="50" spans="1:7" x14ac:dyDescent="0.25">
      <c r="A50" t="s">
        <v>6</v>
      </c>
      <c r="B50">
        <v>9.6958743700000003</v>
      </c>
      <c r="C50">
        <v>5625.5129999999999</v>
      </c>
      <c r="D50">
        <v>889393.60530000005</v>
      </c>
      <c r="E50">
        <v>-12.27220249</v>
      </c>
      <c r="G50" s="3">
        <f t="shared" si="0"/>
        <v>-1.1898973358624119</v>
      </c>
    </row>
    <row r="51" spans="1:7" x14ac:dyDescent="0.25">
      <c r="A51" t="s">
        <v>85</v>
      </c>
      <c r="B51">
        <v>0.34854205999999999</v>
      </c>
      <c r="C51">
        <v>1961.43815</v>
      </c>
      <c r="D51">
        <v>31971.441845000001</v>
      </c>
      <c r="E51">
        <v>-10.321269040000001</v>
      </c>
      <c r="G51" s="3">
        <f t="shared" si="0"/>
        <v>-3.5973963730158223E-2</v>
      </c>
    </row>
    <row r="52" spans="1:7" x14ac:dyDescent="0.25">
      <c r="A52" t="s">
        <v>52</v>
      </c>
      <c r="B52">
        <v>0.67995991</v>
      </c>
      <c r="C52">
        <v>7227.3575000000001</v>
      </c>
      <c r="D52">
        <v>62372.095224999997</v>
      </c>
      <c r="E52">
        <v>-10.140419959999999</v>
      </c>
      <c r="G52" s="3">
        <f t="shared" si="0"/>
        <v>-6.8950790433638026E-2</v>
      </c>
    </row>
    <row r="53" spans="1:7" x14ac:dyDescent="0.25">
      <c r="A53" t="s">
        <v>77</v>
      </c>
      <c r="B53">
        <v>0.78436419000000002</v>
      </c>
      <c r="C53">
        <v>1363.9621500000001</v>
      </c>
      <c r="D53">
        <v>71949.003412499995</v>
      </c>
      <c r="E53">
        <v>-12.68903351</v>
      </c>
      <c r="G53" s="3">
        <f t="shared" si="0"/>
        <v>-9.9528234909540061E-2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Sim_20180131</vt:lpstr>
      <vt:lpstr>Realised_20180131_2w_Attr</vt:lpstr>
      <vt:lpstr>Sim_20151229</vt:lpstr>
      <vt:lpstr>Realised_20151229_2w_Attr</vt:lpstr>
      <vt:lpstr>Sim_20160623</vt:lpstr>
      <vt:lpstr>Realised_20160623_1w_Attr</vt:lpstr>
      <vt:lpstr>Sim_20171124</vt:lpstr>
      <vt:lpstr>Realised_20171207_2w_Attr</vt:lpstr>
      <vt:lpstr>Sim_20150623</vt:lpstr>
      <vt:lpstr>Realised_20150623_2w_Attr</vt:lpstr>
      <vt:lpstr>Sim_20141205</vt:lpstr>
      <vt:lpstr>Realised_20141205_2w_Attr</vt:lpstr>
      <vt:lpstr>Sim_20140122</vt:lpstr>
      <vt:lpstr>Realised_20140122_2w_Attr</vt:lpstr>
      <vt:lpstr>Sim_20130528</vt:lpstr>
      <vt:lpstr>Realised_20130528_2w_Attr</vt:lpstr>
      <vt:lpstr>Sim_20120502</vt:lpstr>
      <vt:lpstr>Realised_20120502_2w_Attr</vt:lpstr>
      <vt:lpstr>Sim_20110801</vt:lpstr>
      <vt:lpstr>Realised_20110801_1w_Attr</vt:lpstr>
      <vt:lpstr>Sim_20110927</vt:lpstr>
      <vt:lpstr>Realised_20110927_1w_Attr</vt:lpstr>
      <vt:lpstr>Sim_20111114</vt:lpstr>
      <vt:lpstr>Realised_20111125_2w_Attr</vt:lpstr>
      <vt:lpstr>Sim_20100119</vt:lpstr>
      <vt:lpstr>Realised_20100119_2w_Attr</vt:lpstr>
      <vt:lpstr>2009_2015</vt:lpstr>
      <vt:lpstr>2015_2018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 Li</cp:lastModifiedBy>
  <dcterms:created xsi:type="dcterms:W3CDTF">2013-04-03T15:49:21Z</dcterms:created>
  <dcterms:modified xsi:type="dcterms:W3CDTF">2018-06-13T07:06:51Z</dcterms:modified>
</cp:coreProperties>
</file>